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P:\CBT\Campagne MCO 2018\02 - Travaux Campagne\03 - TIC 2018\Publication site\01- Fichiers\sans tx SMUR - publiés\"/>
    </mc:Choice>
  </mc:AlternateContent>
  <bookViews>
    <workbookView xWindow="120" yWindow="90" windowWidth="23895" windowHeight="14535"/>
  </bookViews>
  <sheets>
    <sheet name="Lisez Moi" sheetId="4" r:id="rId1"/>
    <sheet name="Synthèse" sheetId="8" r:id="rId2"/>
    <sheet name="Secteur Ex DG" sheetId="1" r:id="rId3"/>
    <sheet name="Secteur Ex OQN" sheetId="2" r:id="rId4"/>
    <sheet name="Liste GHM" sheetId="6" state="hidden" r:id="rId5"/>
    <sheet name="Choix GHS" sheetId="7" state="hidden" r:id="rId6"/>
  </sheets>
  <externalReferences>
    <externalReference r:id="rId7"/>
  </externalReferences>
  <definedNames>
    <definedName name="_xlnm._FilterDatabase" localSheetId="4" hidden="1">'Liste GHM'!$A$1:$I$2149</definedName>
    <definedName name="_xlnm._FilterDatabase" localSheetId="2" hidden="1">'Secteur Ex DG'!$A$1:$M$2200</definedName>
    <definedName name="_xlnm._FilterDatabase" localSheetId="3" hidden="1">'Secteur Ex OQN'!$A$1:$M$993</definedName>
    <definedName name="DGF">'Secteur Ex DG'!$B$1:$I$2200</definedName>
    <definedName name="GHM">#REF!</definedName>
    <definedName name="ListeGHM">'[1]Liste GHM'!$A$2:$A$1854</definedName>
    <definedName name="ListeGHS">'[1]Choix GHS'!$B$2:$B$4</definedName>
    <definedName name="OQN">'Secteur Ex OQN'!$B$1:$I$993</definedName>
  </definedNames>
  <calcPr calcId="152511"/>
</workbook>
</file>

<file path=xl/calcChain.xml><?xml version="1.0" encoding="utf-8"?>
<calcChain xmlns="http://schemas.openxmlformats.org/spreadsheetml/2006/main">
  <c r="D9" i="8" l="1"/>
  <c r="D10" i="8" s="1"/>
  <c r="D8" i="8"/>
  <c r="F23" i="8" l="1"/>
  <c r="E23" i="8"/>
  <c r="F24" i="8"/>
  <c r="E24" i="8"/>
  <c r="A2" i="7"/>
  <c r="A3" i="7" l="1"/>
  <c r="B3" i="7" s="1"/>
  <c r="B2" i="7"/>
  <c r="A4" i="7" l="1"/>
  <c r="B4" i="7" s="1"/>
  <c r="A5" i="7" l="1"/>
  <c r="B5" i="7" s="1"/>
  <c r="F22" i="8" l="1"/>
  <c r="F18" i="8"/>
  <c r="F19" i="8"/>
  <c r="F20" i="8"/>
  <c r="F21" i="8"/>
  <c r="F16" i="8"/>
  <c r="F17" i="8"/>
  <c r="E18" i="8"/>
  <c r="E21" i="8"/>
  <c r="E16" i="8"/>
  <c r="E22" i="8"/>
  <c r="E20" i="8"/>
  <c r="E19" i="8"/>
  <c r="E17" i="8"/>
</calcChain>
</file>

<file path=xl/sharedStrings.xml><?xml version="1.0" encoding="utf-8"?>
<sst xmlns="http://schemas.openxmlformats.org/spreadsheetml/2006/main" count="20320" uniqueCount="6567">
  <si>
    <t>01C031</t>
  </si>
  <si>
    <t>Craniotomies pour traumatisme, âge supérieur à 17 ans, niveau 1</t>
  </si>
  <si>
    <t>01C032</t>
  </si>
  <si>
    <t>Craniotomies pour traumatisme, âge supérieur à 17 ans, niveau 2</t>
  </si>
  <si>
    <t>01C033</t>
  </si>
  <si>
    <t>Craniotomies pour traumatisme, âge supérieur à 17 ans, niveau 3</t>
  </si>
  <si>
    <t>01C034</t>
  </si>
  <si>
    <t>Craniotomies pour traumatisme, âge supérieur à 17 ans, niveau 4</t>
  </si>
  <si>
    <t>01C041</t>
  </si>
  <si>
    <t>Craniotomies en dehors de tout traumatisme, âge supérieur à 17 ans, niveau 1</t>
  </si>
  <si>
    <t>01C042</t>
  </si>
  <si>
    <t>Craniotomies en dehors de tout traumatisme, âge supérieur à 17 ans, niveau 2</t>
  </si>
  <si>
    <t>01C043</t>
  </si>
  <si>
    <t>Craniotomies en dehors de tout traumatisme, âge supérieur à 17 ans, niveau 3</t>
  </si>
  <si>
    <t>01C044</t>
  </si>
  <si>
    <t>Craniotomies en dehors de tout traumatisme, âge supérieur à 17 ans, niveau 4</t>
  </si>
  <si>
    <t>01C051</t>
  </si>
  <si>
    <t>Interventions sur le rachis et la moelle pour des affections neurologiques, niveau 1</t>
  </si>
  <si>
    <t>01C052</t>
  </si>
  <si>
    <t>Interventions sur le rachis et la moelle pour des affections neurologiques, niveau 2</t>
  </si>
  <si>
    <t>01C053</t>
  </si>
  <si>
    <t>Interventions sur le rachis et la moelle pour des affections neurologiques, niveau 3</t>
  </si>
  <si>
    <t>01C054</t>
  </si>
  <si>
    <t>Interventions sur le rachis et la moelle pour des affections neurologiques, niveau 4</t>
  </si>
  <si>
    <t>01C061</t>
  </si>
  <si>
    <t>Interventions sur le système vasculaire précérébral, niveau 1</t>
  </si>
  <si>
    <t>01C062</t>
  </si>
  <si>
    <t>Interventions sur le système vasculaire précérébral, niveau 2</t>
  </si>
  <si>
    <t>01C063</t>
  </si>
  <si>
    <t>Interventions sur le système vasculaire précérébral, niveau 3</t>
  </si>
  <si>
    <t>01C064</t>
  </si>
  <si>
    <t>Interventions sur le système vasculaire précérébral, niveau 4</t>
  </si>
  <si>
    <t>01C081</t>
  </si>
  <si>
    <t>Interventions sur les nerfs crâniens ou périphériques et autres interventions sur le système nerveux, niveau 1</t>
  </si>
  <si>
    <t>01C082</t>
  </si>
  <si>
    <t>Interventions sur les nerfs crâniens ou périphériques et autres interventions sur le système nerveux, niveau 2</t>
  </si>
  <si>
    <t>01C083</t>
  </si>
  <si>
    <t>Interventions sur les nerfs crâniens ou périphériques et autres interventions sur le système nerveux, niveau 3</t>
  </si>
  <si>
    <t>01C084</t>
  </si>
  <si>
    <t>Interventions sur les nerfs crâniens ou périphériques et autres interventions sur le système nerveux, niveau 4</t>
  </si>
  <si>
    <t>01C08J</t>
  </si>
  <si>
    <t>Interventions sur les nerfs crâniens ou périphériques et autres interventions sur le système nerveux, en ambulatoire</t>
  </si>
  <si>
    <t>01C091</t>
  </si>
  <si>
    <t>Pose d'un stimulateur cérébral, niveau 1</t>
  </si>
  <si>
    <t>01C092</t>
  </si>
  <si>
    <t>Pose d'un stimulateur cérébral, niveau 2</t>
  </si>
  <si>
    <t>01C093</t>
  </si>
  <si>
    <t>Pose d'un stimulateur cérébral, niveau 3</t>
  </si>
  <si>
    <t>01C101</t>
  </si>
  <si>
    <t>Pose d'un stimulateur médullaire, niveau 1</t>
  </si>
  <si>
    <t>01C102</t>
  </si>
  <si>
    <t>Pose d'un stimulateur médullaire, niveau 2</t>
  </si>
  <si>
    <t>01C111</t>
  </si>
  <si>
    <t>Craniotomies pour tumeurs, âge inférieur à 18 ans, niveau 1</t>
  </si>
  <si>
    <t>01C112</t>
  </si>
  <si>
    <t>Craniotomies pour tumeurs, âge inférieur à 18 ans, niveau 2</t>
  </si>
  <si>
    <t>01C113</t>
  </si>
  <si>
    <t>Craniotomies pour tumeurs, âge inférieur à 18 ans, niveau 3</t>
  </si>
  <si>
    <t>01C114</t>
  </si>
  <si>
    <t>Craniotomies pour tumeurs, âge inférieur à 18 ans, niveau 4</t>
  </si>
  <si>
    <t>01C121</t>
  </si>
  <si>
    <t>Craniotomies pour affections non tumorales, âge inférieur à 18 ans, niveau 1</t>
  </si>
  <si>
    <t>01C122</t>
  </si>
  <si>
    <t>Craniotomies pour affections non tumorales, âge inférieur à 18 ans, niveau 2</t>
  </si>
  <si>
    <t>01C123</t>
  </si>
  <si>
    <t>Craniotomies pour affections non tumorales, âge inférieur à 18 ans, niveau 3</t>
  </si>
  <si>
    <t>01C124</t>
  </si>
  <si>
    <t>Craniotomies pour affections non tumorales, âge inférieur à 18 ans, niveau 4</t>
  </si>
  <si>
    <t>01C10J</t>
  </si>
  <si>
    <t>Pose d'un stimulateur médullaire, en ambulatoire</t>
  </si>
  <si>
    <t>01C141</t>
  </si>
  <si>
    <t>Libérations de nerfs superficiels à l'exception du médian au canal carpien, niveau 1</t>
  </si>
  <si>
    <t>01C14J</t>
  </si>
  <si>
    <t>Libérations de nerfs superficiels à l'exception du médian au canal carpien, en ambulatoire</t>
  </si>
  <si>
    <t>01C151</t>
  </si>
  <si>
    <t>Libérations du médian au canal carpien, niveau 1</t>
  </si>
  <si>
    <t>01C15J</t>
  </si>
  <si>
    <t>Libérations du médian au canal carpien, en ambulatoire</t>
  </si>
  <si>
    <t>01K021</t>
  </si>
  <si>
    <t>Autres embolisations intracrâniennes et médullaires, niveau 1</t>
  </si>
  <si>
    <t>01K022</t>
  </si>
  <si>
    <t>Autres embolisations intracrâniennes et médullaires, niveau 2</t>
  </si>
  <si>
    <t>01K023</t>
  </si>
  <si>
    <t>Autres embolisations intracrâniennes et médullaires, niveau 3</t>
  </si>
  <si>
    <t>01K024</t>
  </si>
  <si>
    <t>Autres embolisations intracrâniennes et médullaires, niveau 4</t>
  </si>
  <si>
    <t>01K031</t>
  </si>
  <si>
    <t>Autres actes thérapeutiques par voie vasculaire du système nerveux, niveau 1</t>
  </si>
  <si>
    <t>01K032</t>
  </si>
  <si>
    <t>Autres actes thérapeutiques par voie vasculaire du système nerveux, niveau 2</t>
  </si>
  <si>
    <t>01K033</t>
  </si>
  <si>
    <t>Autres actes thérapeutiques par voie vasculaire du système nerveux, niveau 3</t>
  </si>
  <si>
    <t>01K034</t>
  </si>
  <si>
    <t>Autres actes thérapeutiques par voie vasculaire du système nerveux, niveau 4</t>
  </si>
  <si>
    <t>01K04J</t>
  </si>
  <si>
    <t>Injections de toxine botulique, en ambulatoire</t>
  </si>
  <si>
    <t>01K05J</t>
  </si>
  <si>
    <t>Séjours pour douleurs chroniques rebelles comprenant un bloc ou une infiltration, en ambulatoire</t>
  </si>
  <si>
    <t>01K06J</t>
  </si>
  <si>
    <t>Affections du système nerveux sans acte opératoire avec anesthésie, en ambulatoire</t>
  </si>
  <si>
    <t>01K071</t>
  </si>
  <si>
    <t>Embolisations intracrâniennes et médullaires pour hémorragie, niveau 1</t>
  </si>
  <si>
    <t>01K072</t>
  </si>
  <si>
    <t>Embolisations intracrâniennes et médullaires pour hémorragie, niveau 2</t>
  </si>
  <si>
    <t>01K073</t>
  </si>
  <si>
    <t>Embolisations intracrâniennes et médullaires pour hémorragie, niveau 3</t>
  </si>
  <si>
    <t>01K074</t>
  </si>
  <si>
    <t>Embolisations intracrâniennes et médullaires pour hémorragie, niveau 4</t>
  </si>
  <si>
    <t>01M041</t>
  </si>
  <si>
    <t>Méningites virales, niveau 1</t>
  </si>
  <si>
    <t>01M042</t>
  </si>
  <si>
    <t>Méningites virales, niveau 2</t>
  </si>
  <si>
    <t>01M043</t>
  </si>
  <si>
    <t>Méningites virales, niveau 3</t>
  </si>
  <si>
    <t>01M044</t>
  </si>
  <si>
    <t>Méningites virales, niveau 4</t>
  </si>
  <si>
    <t>01M051</t>
  </si>
  <si>
    <t>Infections du système nerveux à l'exception des méningites virales, niveau 1</t>
  </si>
  <si>
    <t>01M052</t>
  </si>
  <si>
    <t>Infections du système nerveux à l'exception des méningites virales, niveau 2</t>
  </si>
  <si>
    <t>01M053</t>
  </si>
  <si>
    <t>Infections du système nerveux à l'exception des méningites virales, niveau 3</t>
  </si>
  <si>
    <t>01M054</t>
  </si>
  <si>
    <t>Infections du système nerveux à l'exception des méningites virales, niveau 4</t>
  </si>
  <si>
    <t>01M05T</t>
  </si>
  <si>
    <t>Infections du système nerveux à l'exception des méningites virales, très courte durée</t>
  </si>
  <si>
    <t>01M071</t>
  </si>
  <si>
    <t>Maladies dégénératives du système nerveux, âge supérieur à 79 ans, niveau 1</t>
  </si>
  <si>
    <t>01M072</t>
  </si>
  <si>
    <t>Maladies dégénératives du système nerveux, âge supérieur à 79 ans, niveau 2</t>
  </si>
  <si>
    <t>01M073</t>
  </si>
  <si>
    <t>Maladies dégénératives du système nerveux, âge supérieur à 79 ans, niveau 3</t>
  </si>
  <si>
    <t>01M074</t>
  </si>
  <si>
    <t>Maladies dégénératives du système nerveux, âge supérieur à 79 ans, niveau 4</t>
  </si>
  <si>
    <t>01M07T</t>
  </si>
  <si>
    <t>Maladies dégénératives du système nerveux, âge supérieur à 79 ans, très courte durée</t>
  </si>
  <si>
    <t>01M081</t>
  </si>
  <si>
    <t>Maladies dégénératives du système nerveux, âge inférieur à 80 ans, niveau 1</t>
  </si>
  <si>
    <t>01M082</t>
  </si>
  <si>
    <t>Maladies dégénératives du système nerveux, âge inférieur à 80 ans, niveau 2</t>
  </si>
  <si>
    <t>01M083</t>
  </si>
  <si>
    <t>Maladies dégénératives du système nerveux, âge inférieur à 80 ans, niveau 3</t>
  </si>
  <si>
    <t>01M084</t>
  </si>
  <si>
    <t>Maladies dégénératives du système nerveux, âge inférieur à 80 ans, niveau 4</t>
  </si>
  <si>
    <t>01M08T</t>
  </si>
  <si>
    <t>Maladies dégénératives du système nerveux, âge inférieur à 80 ans, très courte durée</t>
  </si>
  <si>
    <t>01M091</t>
  </si>
  <si>
    <t>Affections et lésions du rachis et de la moelle, niveau 1</t>
  </si>
  <si>
    <t>01M092</t>
  </si>
  <si>
    <t>Affections et lésions du rachis et de la moelle, niveau 2</t>
  </si>
  <si>
    <t>01M093</t>
  </si>
  <si>
    <t>Affections et lésions du rachis et de la moelle, niveau 3</t>
  </si>
  <si>
    <t>01M094</t>
  </si>
  <si>
    <t>Affections et lésions du rachis et de la moelle, niveau 4</t>
  </si>
  <si>
    <t>01M09T</t>
  </si>
  <si>
    <t>Affections et lésions du rachis et de la moelle, très courte durée</t>
  </si>
  <si>
    <t>01M101</t>
  </si>
  <si>
    <t>Autres affections cérébrovasculaires, niveau 1</t>
  </si>
  <si>
    <t>01M102</t>
  </si>
  <si>
    <t>Autres affections cérébrovasculaires, niveau 2</t>
  </si>
  <si>
    <t>01M103</t>
  </si>
  <si>
    <t>Autres affections cérébrovasculaires, niveau 3</t>
  </si>
  <si>
    <t>01M104</t>
  </si>
  <si>
    <t>Autres affections cérébrovasculaires, niveau 4</t>
  </si>
  <si>
    <t>01M10T</t>
  </si>
  <si>
    <t>Autres affections cérébrovasculaires, très courte durée</t>
  </si>
  <si>
    <t>01M111</t>
  </si>
  <si>
    <t>Affections des nerfs crâniens et rachidiens, niveau 1</t>
  </si>
  <si>
    <t>01M112</t>
  </si>
  <si>
    <t>Affections des nerfs crâniens et rachidiens, niveau 2</t>
  </si>
  <si>
    <t>01M113</t>
  </si>
  <si>
    <t>Affections des nerfs crâniens et rachidiens, niveau 3</t>
  </si>
  <si>
    <t>01M114</t>
  </si>
  <si>
    <t>Affections des nerfs crâniens et rachidiens, niveau 4</t>
  </si>
  <si>
    <t>01M11T</t>
  </si>
  <si>
    <t>Affections des nerfs crâniens et rachidiens, très courte durée</t>
  </si>
  <si>
    <t>01M121</t>
  </si>
  <si>
    <t>Autres affections du système nerveux, niveau 1</t>
  </si>
  <si>
    <t>01M122</t>
  </si>
  <si>
    <t>Autres affections du système nerveux, niveau 2</t>
  </si>
  <si>
    <t>01M123</t>
  </si>
  <si>
    <t>Autres affections du système nerveux, niveau 3</t>
  </si>
  <si>
    <t>01M124</t>
  </si>
  <si>
    <t>Autres affections du système nerveux, niveau 4</t>
  </si>
  <si>
    <t>01M12T</t>
  </si>
  <si>
    <t>Autres affections du système nerveux, très courte durée</t>
  </si>
  <si>
    <t>01M131</t>
  </si>
  <si>
    <t>Troubles de la conscience et comas d'origine non traumatique, niveau 1</t>
  </si>
  <si>
    <t>01M132</t>
  </si>
  <si>
    <t>Troubles de la conscience et comas d'origine non traumatique, niveau 2</t>
  </si>
  <si>
    <t>01M133</t>
  </si>
  <si>
    <t>Troubles de la conscience et comas d'origine non traumatique, niveau 3</t>
  </si>
  <si>
    <t>01M134</t>
  </si>
  <si>
    <t>Troubles de la conscience et comas d'origine non traumatique, niveau 4</t>
  </si>
  <si>
    <t>01M151</t>
  </si>
  <si>
    <t>Accidents ischémiques transitoires et occlusions des artères précérébrales, âge supérieur à 79 ans, niveau 1</t>
  </si>
  <si>
    <t>01M152</t>
  </si>
  <si>
    <t>Accidents ischémiques transitoires et occlusions des artères précérébrales, âge supérieur à 79 ans, niveau 2</t>
  </si>
  <si>
    <t>01M153</t>
  </si>
  <si>
    <t>Accidents ischémiques transitoires et occlusions des artères précérébrales, âge supérieur à 79 ans, niveau 3</t>
  </si>
  <si>
    <t>01M154</t>
  </si>
  <si>
    <t>Accidents ischémiques transitoires et occlusions des artères précérébrales, âge supérieur à 79 ans, niveau 4</t>
  </si>
  <si>
    <t>01M161</t>
  </si>
  <si>
    <t>Accidents ischémiques transitoires et occlusions des artères précérébrales, âge inférieur à 80 ans, niveau 1</t>
  </si>
  <si>
    <t>01M162</t>
  </si>
  <si>
    <t>Accidents ischémiques transitoires et occlusions des artères précérébrales, âge inférieur à 80 ans, niveau 2</t>
  </si>
  <si>
    <t>01M163</t>
  </si>
  <si>
    <t>Accidents ischémiques transitoires et occlusions des artères précérébrales, âge inférieur à 80 ans, niveau 3</t>
  </si>
  <si>
    <t>01M171</t>
  </si>
  <si>
    <t>Sclérose en plaques et ataxie cérébelleuse, niveau 1</t>
  </si>
  <si>
    <t>01M172</t>
  </si>
  <si>
    <t>Sclérose en plaques et ataxie cérébelleuse, niveau 2</t>
  </si>
  <si>
    <t>01M173</t>
  </si>
  <si>
    <t>Sclérose en plaques et ataxie cérébelleuse, niveau 3</t>
  </si>
  <si>
    <t>01M174</t>
  </si>
  <si>
    <t>Sclérose en plaques et ataxie cérébelleuse, niveau 4</t>
  </si>
  <si>
    <t>01M17T</t>
  </si>
  <si>
    <t>Sclérose en plaques et ataxie cérébelleuse, très courte durée</t>
  </si>
  <si>
    <t>01M181</t>
  </si>
  <si>
    <t>Lésions traumatiques intracrâniennes sévères, niveau 1</t>
  </si>
  <si>
    <t>01M182</t>
  </si>
  <si>
    <t>Lésions traumatiques intracrâniennes sévères, niveau 2</t>
  </si>
  <si>
    <t>01M183</t>
  </si>
  <si>
    <t>Lésions traumatiques intracrâniennes sévères, niveau 3</t>
  </si>
  <si>
    <t>01M184</t>
  </si>
  <si>
    <t>Lésions traumatiques intracrâniennes sévères, niveau 4</t>
  </si>
  <si>
    <t>01M191</t>
  </si>
  <si>
    <t>Autres lésions traumatiques intracrâniennes, sauf commotions, niveau 1</t>
  </si>
  <si>
    <t>01M192</t>
  </si>
  <si>
    <t>Autres lésions traumatiques intracrâniennes, sauf commotions, niveau 2</t>
  </si>
  <si>
    <t>01M193</t>
  </si>
  <si>
    <t>Autres lésions traumatiques intracrâniennes, sauf commotions, niveau 3</t>
  </si>
  <si>
    <t>01M194</t>
  </si>
  <si>
    <t>Autres lésions traumatiques intracrâniennes, sauf commotions, niveau 4</t>
  </si>
  <si>
    <t>01M201</t>
  </si>
  <si>
    <t>Commotions cérébrales, niveau 1</t>
  </si>
  <si>
    <t>01M202</t>
  </si>
  <si>
    <t>Commotions cérébrales, niveau 2</t>
  </si>
  <si>
    <t>01M203</t>
  </si>
  <si>
    <t>Commotions cérébrales, niveau 3</t>
  </si>
  <si>
    <t>01M204</t>
  </si>
  <si>
    <t>Commotions cérébrales, niveau 4</t>
  </si>
  <si>
    <t>01M211</t>
  </si>
  <si>
    <t>Douleurs chroniques rebelles, niveau 1</t>
  </si>
  <si>
    <t>01M212</t>
  </si>
  <si>
    <t>Douleurs chroniques rebelles, niveau 2</t>
  </si>
  <si>
    <t>01M213</t>
  </si>
  <si>
    <t>Douleurs chroniques rebelles, niveau 3</t>
  </si>
  <si>
    <t>01M214</t>
  </si>
  <si>
    <t>Douleurs chroniques rebelles, niveau 4</t>
  </si>
  <si>
    <t>01M221</t>
  </si>
  <si>
    <t>Migraines et céphalées, niveau 1</t>
  </si>
  <si>
    <t>01M222</t>
  </si>
  <si>
    <t>Migraines et céphalées, niveau 2</t>
  </si>
  <si>
    <t>01M223</t>
  </si>
  <si>
    <t>Migraines et céphalées, niveau 3</t>
  </si>
  <si>
    <t>01M224</t>
  </si>
  <si>
    <t>Migraines et céphalées, niveau 4</t>
  </si>
  <si>
    <t>01M22T</t>
  </si>
  <si>
    <t>Migraines et céphalées, très courte durée</t>
  </si>
  <si>
    <t>01M231</t>
  </si>
  <si>
    <t>Convulsions hyperthermiques, niveau 1</t>
  </si>
  <si>
    <t>01M232</t>
  </si>
  <si>
    <t>Convulsions hyperthermiques, niveau 2</t>
  </si>
  <si>
    <t>01M241</t>
  </si>
  <si>
    <t>Epilepsie, âge inférieur à 18 ans, niveau 1</t>
  </si>
  <si>
    <t>01M242</t>
  </si>
  <si>
    <t>Epilepsie, âge inférieur à 18 ans, niveau 2</t>
  </si>
  <si>
    <t>01M243</t>
  </si>
  <si>
    <t>Epilepsie, âge inférieur à 18 ans, niveau 3</t>
  </si>
  <si>
    <t>01M244</t>
  </si>
  <si>
    <t>Epilepsie, âge inférieur à 18 ans, niveau 4</t>
  </si>
  <si>
    <t>01M24T</t>
  </si>
  <si>
    <t>Epilepsie, âge inférieur à 18 ans, très courte durée</t>
  </si>
  <si>
    <t>01M251</t>
  </si>
  <si>
    <t>Epilepsie, âge supérieur à 17 ans, niveau 1</t>
  </si>
  <si>
    <t>01M252</t>
  </si>
  <si>
    <t>Epilepsie, âge supérieur à 17 ans, niveau 2</t>
  </si>
  <si>
    <t>01M253</t>
  </si>
  <si>
    <t>Epilepsie, âge supérieur à 17 ans, niveau 3</t>
  </si>
  <si>
    <t>01M254</t>
  </si>
  <si>
    <t>Epilepsie, âge supérieur à 17 ans, niveau 4</t>
  </si>
  <si>
    <t>01M25T</t>
  </si>
  <si>
    <t>Epilepsie, âge supérieur à 17 ans, très courte durée</t>
  </si>
  <si>
    <t>01M261</t>
  </si>
  <si>
    <t>Tumeurs malignes du système nerveux, niveau 1</t>
  </si>
  <si>
    <t>01M262</t>
  </si>
  <si>
    <t>Tumeurs malignes du système nerveux, niveau 2</t>
  </si>
  <si>
    <t>01M263</t>
  </si>
  <si>
    <t>Tumeurs malignes du système nerveux, niveau 3</t>
  </si>
  <si>
    <t>01M264</t>
  </si>
  <si>
    <t>Tumeurs malignes du système nerveux, niveau 4</t>
  </si>
  <si>
    <t>01M26T</t>
  </si>
  <si>
    <t>Tumeurs malignes du système nerveux, très courte durée</t>
  </si>
  <si>
    <t>01M271</t>
  </si>
  <si>
    <t>Autres tumeurs du système nerveux, niveau 1</t>
  </si>
  <si>
    <t>01M272</t>
  </si>
  <si>
    <t>Autres tumeurs du système nerveux, niveau 2</t>
  </si>
  <si>
    <t>01M273</t>
  </si>
  <si>
    <t>Autres tumeurs du système nerveux, niveau 3</t>
  </si>
  <si>
    <t>01M274</t>
  </si>
  <si>
    <t>Autres tumeurs du système nerveux, niveau 4</t>
  </si>
  <si>
    <t>01M27T</t>
  </si>
  <si>
    <t>Autres tumeurs du système nerveux, très courte durée</t>
  </si>
  <si>
    <t>01M281</t>
  </si>
  <si>
    <t>Hydrocéphalies, niveau 1</t>
  </si>
  <si>
    <t>01M282</t>
  </si>
  <si>
    <t>Hydrocéphalies, niveau 2</t>
  </si>
  <si>
    <t>01M283</t>
  </si>
  <si>
    <t>Hydrocéphalies, niveau 3</t>
  </si>
  <si>
    <t>01M28T</t>
  </si>
  <si>
    <t>Hydrocéphalies, très courte durée</t>
  </si>
  <si>
    <t>01M291</t>
  </si>
  <si>
    <t>Anévrysmes cérébraux, niveau 1</t>
  </si>
  <si>
    <t>01M292</t>
  </si>
  <si>
    <t>Anévrysmes cérébraux, niveau 2</t>
  </si>
  <si>
    <t>01M301</t>
  </si>
  <si>
    <t>Accidents vasculaires intracérébraux non transitoires, niveau 1</t>
  </si>
  <si>
    <t>01M302</t>
  </si>
  <si>
    <t>Accidents vasculaires intracérébraux non transitoires, niveau 2</t>
  </si>
  <si>
    <t>01M303</t>
  </si>
  <si>
    <t>Accidents vasculaires intracérébraux non transitoires, niveau 3</t>
  </si>
  <si>
    <t>01M304</t>
  </si>
  <si>
    <t>Accidents vasculaires intracérébraux non transitoires, niveau 4</t>
  </si>
  <si>
    <t>01M30T</t>
  </si>
  <si>
    <t>Transferts et autres séjours courts pour accidents vasculaires intracérébraux non transitoires</t>
  </si>
  <si>
    <t>01M311</t>
  </si>
  <si>
    <t>Autres accidents vasculaires cérébraux non transitoires, niveau 1</t>
  </si>
  <si>
    <t>01M312</t>
  </si>
  <si>
    <t>Autres accidents vasculaires cérébraux non transitoires, niveau 2</t>
  </si>
  <si>
    <t>01M313</t>
  </si>
  <si>
    <t>Autres accidents vasculaires cérébraux non transitoires, niveau 3</t>
  </si>
  <si>
    <t>01M314</t>
  </si>
  <si>
    <t>Autres accidents vasculaires cérébraux non transitoires, niveau 4</t>
  </si>
  <si>
    <t>01M31T</t>
  </si>
  <si>
    <t>Transferts et autres séjours courts pour autres accidents vasculaires cérébraux non transitoires</t>
  </si>
  <si>
    <t>01M32Z</t>
  </si>
  <si>
    <t>Explorations et surveillance pour affections du système nerveux</t>
  </si>
  <si>
    <t>01M331</t>
  </si>
  <si>
    <t>Troubles du sommeil, niveau 1</t>
  </si>
  <si>
    <t>01M34Z</t>
  </si>
  <si>
    <t>Anomalies de la démarche d'origine neurologique</t>
  </si>
  <si>
    <t>01M35Z</t>
  </si>
  <si>
    <t>Symptômes et autres recours aux soins de la CMD 01</t>
  </si>
  <si>
    <t>01M36E</t>
  </si>
  <si>
    <t>Accidents vasculaires cérébraux non transitoires avec décès : séjours de moins de 2 jours</t>
  </si>
  <si>
    <t>01M37E</t>
  </si>
  <si>
    <t>Autres affections de la CMD 01 avec décès : séjours de moins de 2 jours</t>
  </si>
  <si>
    <t>01M04T</t>
  </si>
  <si>
    <t>Méningites virales, très courte durée</t>
  </si>
  <si>
    <t>01M15T</t>
  </si>
  <si>
    <t>Accidents ischémiques transitoires et occlusions des artères précérébrales, âge supérieur à 79 ans, très courte durée</t>
  </si>
  <si>
    <t>01M16T</t>
  </si>
  <si>
    <t>Accidents ischémiques transitoires et occlusions des artères précérébrales, âge inférieur à 80 ans, très courte durée</t>
  </si>
  <si>
    <t>01M18T</t>
  </si>
  <si>
    <t>Lésions traumatiques intracrâniennes sévères, très courte durée</t>
  </si>
  <si>
    <t>01M21T</t>
  </si>
  <si>
    <t>Douleurs chroniques rebelles, très courte durée</t>
  </si>
  <si>
    <t>01M34T</t>
  </si>
  <si>
    <t>Anomalies de la démarche d'origine neurologique, très courte durée</t>
  </si>
  <si>
    <t>01M35T</t>
  </si>
  <si>
    <t>Symptômes et autres recours aux soins de la CMD 01, très courte durée</t>
  </si>
  <si>
    <t>01M381</t>
  </si>
  <si>
    <t>Autres affections neurologiques concernant majoritairement la petite enfance, niveau 1</t>
  </si>
  <si>
    <t>01M391</t>
  </si>
  <si>
    <t>Troubles de la régulation thermique du nouveau-né et du nourrisson, niveau 1</t>
  </si>
  <si>
    <t>01M392</t>
  </si>
  <si>
    <t>Troubles de la régulation thermique du nouveau-né et du nourrisson, niveau 2</t>
  </si>
  <si>
    <t>02C021</t>
  </si>
  <si>
    <t>Interventions sur la rétine, niveau 1</t>
  </si>
  <si>
    <t>02C022</t>
  </si>
  <si>
    <t>Interventions sur la rétine, niveau 2</t>
  </si>
  <si>
    <t>02C02J</t>
  </si>
  <si>
    <t>Interventions sur la rétine, en ambulatoire</t>
  </si>
  <si>
    <t>02C031</t>
  </si>
  <si>
    <t>Interventions sur l'orbite, niveau 1</t>
  </si>
  <si>
    <t>02C032</t>
  </si>
  <si>
    <t>Interventions sur l'orbite, niveau 2</t>
  </si>
  <si>
    <t>02C033</t>
  </si>
  <si>
    <t>Interventions sur l'orbite, niveau 3</t>
  </si>
  <si>
    <t>02C03J</t>
  </si>
  <si>
    <t>Interventions sur l'orbite, en ambulatoire</t>
  </si>
  <si>
    <t>02C051</t>
  </si>
  <si>
    <t>Interventions sur le cristallin avec ou sans vitrectomie, niveau 1</t>
  </si>
  <si>
    <t>02C052</t>
  </si>
  <si>
    <t>Interventions sur le cristallin avec ou sans vitrectomie, niveau 2</t>
  </si>
  <si>
    <t>02C05J</t>
  </si>
  <si>
    <t>Interventions sur le cristallin avec ou sans vitrectomie, en ambulatoire</t>
  </si>
  <si>
    <t>02C061</t>
  </si>
  <si>
    <t>Interventions primaires sur l'iris, niveau 1</t>
  </si>
  <si>
    <t>02C06J</t>
  </si>
  <si>
    <t>Interventions primaires sur l'iris, en ambulatoire</t>
  </si>
  <si>
    <t>02C071</t>
  </si>
  <si>
    <t>Autres interventions extraoculaires, âge inférieur à 18 ans, niveau 1</t>
  </si>
  <si>
    <t>02C07J</t>
  </si>
  <si>
    <t>Autres interventions extraoculaires, âge inférieur à 18 ans, en ambulatoire</t>
  </si>
  <si>
    <t>02C081</t>
  </si>
  <si>
    <t>Autres interventions extraoculaires, âge supérieur à 17 ans, niveau 1</t>
  </si>
  <si>
    <t>02C082</t>
  </si>
  <si>
    <t>Autres interventions extraoculaires, âge supérieur à 17 ans, niveau 2</t>
  </si>
  <si>
    <t>02C083</t>
  </si>
  <si>
    <t>Autres interventions extraoculaires, âge supérieur à 17 ans, niveau 3</t>
  </si>
  <si>
    <t>02C08J</t>
  </si>
  <si>
    <t>Autres interventions extraoculaires, âge supérieur à 17 ans, en ambulatoire</t>
  </si>
  <si>
    <t>02C091</t>
  </si>
  <si>
    <t>Allogreffes de cornée, niveau 1</t>
  </si>
  <si>
    <t>02C092</t>
  </si>
  <si>
    <t>Allogreffes de cornée, niveau 2</t>
  </si>
  <si>
    <t>02C09J</t>
  </si>
  <si>
    <t>Allogreffes de cornée, en ambulatoire</t>
  </si>
  <si>
    <t>02C101</t>
  </si>
  <si>
    <t>Autres interventions intraoculaires pour affections sévères, niveau 1</t>
  </si>
  <si>
    <t>02C102</t>
  </si>
  <si>
    <t>Autres interventions intraoculaires pour affections sévères, niveau 2</t>
  </si>
  <si>
    <t>02C103</t>
  </si>
  <si>
    <t>Autres interventions intraoculaires pour affections sévères, niveau 3</t>
  </si>
  <si>
    <t>02C10J</t>
  </si>
  <si>
    <t>Autres interventions intraoculaires pour affections sévères, en ambulatoire</t>
  </si>
  <si>
    <t>02C111</t>
  </si>
  <si>
    <t>Autres interventions intraoculaires en dehors des affections sévères, niveau 1</t>
  </si>
  <si>
    <t>02C112</t>
  </si>
  <si>
    <t>Autres interventions intraoculaires en dehors des affections sévères, niveau 2</t>
  </si>
  <si>
    <t>02C11J</t>
  </si>
  <si>
    <t>Autres interventions intraoculaires en dehors des affections sévères, en ambulatoire</t>
  </si>
  <si>
    <t>02C121</t>
  </si>
  <si>
    <t>Interventions sur le cristallin avec trabéculectomie, niveau 1</t>
  </si>
  <si>
    <t>02C12J</t>
  </si>
  <si>
    <t>Interventions sur le cristallin avec trabéculectomie, en ambulatoire</t>
  </si>
  <si>
    <t>02C131</t>
  </si>
  <si>
    <t>Interventions sur les muscles oculomoteurs, âge inférieur à 18 ans, niveau 1</t>
  </si>
  <si>
    <t>02C13J</t>
  </si>
  <si>
    <t>Interventions sur les muscles oculomoteurs, âge inférieur à 18 ans, en ambulatoire</t>
  </si>
  <si>
    <t>02M021</t>
  </si>
  <si>
    <t>Hyphéma, niveau 1</t>
  </si>
  <si>
    <t>02M031</t>
  </si>
  <si>
    <t>Infections oculaires aiguës sévères, niveau 1</t>
  </si>
  <si>
    <t>02M032</t>
  </si>
  <si>
    <t>Infections oculaires aiguës sévères, niveau 2</t>
  </si>
  <si>
    <t>02M033</t>
  </si>
  <si>
    <t>Infections oculaires aiguës sévères, niveau 3</t>
  </si>
  <si>
    <t>02M034</t>
  </si>
  <si>
    <t>Infections oculaires aiguës sévères, niveau 4</t>
  </si>
  <si>
    <t>02M041</t>
  </si>
  <si>
    <t>Affections oculaires d'origine neurologique, niveau 1</t>
  </si>
  <si>
    <t>02M042</t>
  </si>
  <si>
    <t>Affections oculaires d'origine neurologique, niveau 2</t>
  </si>
  <si>
    <t>02M043</t>
  </si>
  <si>
    <t>Affections oculaires d'origine neurologique, niveau 3</t>
  </si>
  <si>
    <t>02M04T</t>
  </si>
  <si>
    <t>Affections oculaires d'origine neurologique, très courte durée</t>
  </si>
  <si>
    <t>02M051</t>
  </si>
  <si>
    <t>Autres affections oculaires, âge inférieur à 18 ans, niveau 1</t>
  </si>
  <si>
    <t>02M052</t>
  </si>
  <si>
    <t>Autres affections oculaires, âge inférieur à 18 ans, niveau 2</t>
  </si>
  <si>
    <t>02M05T</t>
  </si>
  <si>
    <t>Autres affections oculaires, âge inférieur à 18 ans, très courte durée</t>
  </si>
  <si>
    <t>02M071</t>
  </si>
  <si>
    <t>Autres affections oculaires d'origine diabétique, âge supérieur à 17 ans, niveau 1</t>
  </si>
  <si>
    <t>02M072</t>
  </si>
  <si>
    <t>Autres affections oculaires d'origine diabétique, âge supérieur à 17 ans, niveau 2</t>
  </si>
  <si>
    <t>02M073</t>
  </si>
  <si>
    <t>Autres affections oculaires d'origine diabétique, âge supérieur à 17 ans, niveau 3</t>
  </si>
  <si>
    <t>02M07T</t>
  </si>
  <si>
    <t>Autres affections oculaires d'origine diabétique, âge supérieur à 17 ans, très courte durée</t>
  </si>
  <si>
    <t>02M081</t>
  </si>
  <si>
    <t>Autres affections oculaires d'origine non diabétique, âge supérieur à 17 ans, niveau 1</t>
  </si>
  <si>
    <t>02M082</t>
  </si>
  <si>
    <t>Autres affections oculaires d'origine non diabétique, âge supérieur à 17 ans, niveau 2</t>
  </si>
  <si>
    <t>02M083</t>
  </si>
  <si>
    <t>Autres affections oculaires d'origine non diabétique, âge supérieur à 17 ans, niveau 3</t>
  </si>
  <si>
    <t>02M08T</t>
  </si>
  <si>
    <t>Autres affections oculaires d'origine non diabétique, âge supérieur à 17 ans, très courte durée</t>
  </si>
  <si>
    <t>02M09Z</t>
  </si>
  <si>
    <t>Explorations et surveillance pour affections de l'oeil</t>
  </si>
  <si>
    <t>02M10Z</t>
  </si>
  <si>
    <t>Symptômes et autres recours aux soins de la CMD 02</t>
  </si>
  <si>
    <t>02M10T</t>
  </si>
  <si>
    <t>Symptômes et autres recours aux soins de la CMD 02, très courte durée</t>
  </si>
  <si>
    <t>03C051</t>
  </si>
  <si>
    <t>Réparations de fissures labiale et palatine, niveau 1</t>
  </si>
  <si>
    <t>03C052</t>
  </si>
  <si>
    <t>Réparations de fissures labiale et palatine, niveau 2</t>
  </si>
  <si>
    <t>03C061</t>
  </si>
  <si>
    <t>Interventions sur les sinus et l'apophyse mastoïde, âge inférieur à 18 ans, niveau 1</t>
  </si>
  <si>
    <t>03C062</t>
  </si>
  <si>
    <t>Interventions sur les sinus et l'apophyse mastoïde, âge inférieur à 18 ans, niveau 2</t>
  </si>
  <si>
    <t>03C06J</t>
  </si>
  <si>
    <t>Interventions sur les sinus et l'apophyse mastoïde, âge inférieur à 18 ans, en ambulatoire</t>
  </si>
  <si>
    <t>03C071</t>
  </si>
  <si>
    <t>Interventions sur les sinus et l'apophyse mastoïde, âge supérieur à 17 ans, niveau 1</t>
  </si>
  <si>
    <t>03C072</t>
  </si>
  <si>
    <t>Interventions sur les sinus et l'apophyse mastoïde, âge supérieur à 17 ans, niveau 2</t>
  </si>
  <si>
    <t>03C073</t>
  </si>
  <si>
    <t>Interventions sur les sinus et l'apophyse mastoïde, âge supérieur à 17 ans, niveau 3</t>
  </si>
  <si>
    <t>03C074</t>
  </si>
  <si>
    <t>Interventions sur les sinus et l'apophyse mastoïde, âge supérieur à 17 ans, niveau 4</t>
  </si>
  <si>
    <t>03C07J</t>
  </si>
  <si>
    <t>Interventions sur les sinus et l'apophyse mastoïde, âge supérieur à 17 ans, en ambulatoire</t>
  </si>
  <si>
    <t>03C091</t>
  </si>
  <si>
    <t>Rhinoplasties, niveau 1</t>
  </si>
  <si>
    <t>03C092</t>
  </si>
  <si>
    <t>Rhinoplasties, niveau 2</t>
  </si>
  <si>
    <t>03C09J</t>
  </si>
  <si>
    <t>Rhinoplasties, en ambulatoire</t>
  </si>
  <si>
    <t>03C101</t>
  </si>
  <si>
    <t>Amygdalectomies et/ou adénoïdectomies isolées, âge inférieur à 18 ans, niveau 1</t>
  </si>
  <si>
    <t>03C102</t>
  </si>
  <si>
    <t>Amygdalectomies et/ou adénoïdectomies isolées, âge inférieur à 18 ans, niveau 2</t>
  </si>
  <si>
    <t>03C111</t>
  </si>
  <si>
    <t>Amygdalectomies et/ou adénoïdectomies isolées, âge supérieur à 17 ans, niveau 1</t>
  </si>
  <si>
    <t>03C121</t>
  </si>
  <si>
    <t>Interventions sur les amygdales et les végétations adénoïdes autres que les amygdalectomies et/ou les adénoïdectomies isolées, âge inférieur à 18 ans, niveau 1</t>
  </si>
  <si>
    <t>03C122</t>
  </si>
  <si>
    <t>Interventions sur les amygdales et les végétations adénoïdes autres que les amygdalectomies et/ou les adénoïdectomies isolées, âge inférieur à 18 ans, niveau 2</t>
  </si>
  <si>
    <t>03C131</t>
  </si>
  <si>
    <t>Interventions sur les amygdales et les végétations adénoïdes autres que les amygdalectomies et/ou les adénoïdectomies isolées, âge supérieur à 17 ans, niveau 1</t>
  </si>
  <si>
    <t>03C132</t>
  </si>
  <si>
    <t>Interventions sur les amygdales et les végétations adénoïdes autres que les amygdalectomies et/ou les adénoïdectomies isolées, âge supérieur à 17 ans, niveau 2</t>
  </si>
  <si>
    <t>03C141</t>
  </si>
  <si>
    <t>Drains transtympaniques, âge inférieur à 18 ans, niveau 1</t>
  </si>
  <si>
    <t>03C14J</t>
  </si>
  <si>
    <t>Drains transtympaniques, âge inférieur à 18 ans, en ambulatoire</t>
  </si>
  <si>
    <t>03C151</t>
  </si>
  <si>
    <t>Drains transtympaniques, âge supérieur à 17 ans, niveau 1</t>
  </si>
  <si>
    <t>03C15J</t>
  </si>
  <si>
    <t>Drains transtympaniques, âge supérieur à 17 ans, en ambulatoire</t>
  </si>
  <si>
    <t>03C161</t>
  </si>
  <si>
    <t>Autres interventions chirurgicales portant sur les oreilles, le nez, la gorge ou le cou, niveau 1</t>
  </si>
  <si>
    <t>03C162</t>
  </si>
  <si>
    <t>Autres interventions chirurgicales portant sur les oreilles, le nez, la gorge ou le cou, niveau 2</t>
  </si>
  <si>
    <t>03C163</t>
  </si>
  <si>
    <t>Autres interventions chirurgicales portant sur les oreilles, le nez, la gorge ou le cou, niveau 3</t>
  </si>
  <si>
    <t>03C164</t>
  </si>
  <si>
    <t>Autres interventions chirurgicales portant sur les oreilles, le nez, la gorge ou le cou, niveau 4</t>
  </si>
  <si>
    <t>03C16J</t>
  </si>
  <si>
    <t>Autres interventions chirurgicales portant sur les oreilles, le nez, la gorge ou le cou, en ambulatoire</t>
  </si>
  <si>
    <t>03C171</t>
  </si>
  <si>
    <t>Interventions sur la bouche, niveau 1</t>
  </si>
  <si>
    <t>03C172</t>
  </si>
  <si>
    <t>Interventions sur la bouche, niveau 2</t>
  </si>
  <si>
    <t>03C173</t>
  </si>
  <si>
    <t>Interventions sur la bouche, niveau 3</t>
  </si>
  <si>
    <t>03C17J</t>
  </si>
  <si>
    <t>Interventions sur la bouche, en ambulatoire</t>
  </si>
  <si>
    <t>03C181</t>
  </si>
  <si>
    <t>Pose d'implants cochléaires, niveau 1</t>
  </si>
  <si>
    <t>03C182</t>
  </si>
  <si>
    <t>Pose d'implants cochléaires, niveau 2</t>
  </si>
  <si>
    <t>03C191</t>
  </si>
  <si>
    <t>Ostéotomies de la face, niveau 1</t>
  </si>
  <si>
    <t>03C192</t>
  </si>
  <si>
    <t>Ostéotomies de la face, niveau 2</t>
  </si>
  <si>
    <t>03C201</t>
  </si>
  <si>
    <t>Interventions de reconstruction de l'oreille moyenne, niveau 1</t>
  </si>
  <si>
    <t>03C202</t>
  </si>
  <si>
    <t>Interventions de reconstruction de l'oreille moyenne, niveau 2</t>
  </si>
  <si>
    <t>03C20J</t>
  </si>
  <si>
    <t>Interventions de reconstruction de l'oreille moyenne, en ambulatoire</t>
  </si>
  <si>
    <t>03C211</t>
  </si>
  <si>
    <t>Interventions pour oreilles décollées, niveau 1</t>
  </si>
  <si>
    <t>03C21J</t>
  </si>
  <si>
    <t>Interventions pour oreilles décollées, en ambulatoire</t>
  </si>
  <si>
    <t>03C241</t>
  </si>
  <si>
    <t>Interventions sur les glandes salivaires, niveau 1</t>
  </si>
  <si>
    <t>03C242</t>
  </si>
  <si>
    <t>Interventions sur les glandes salivaires, niveau 2</t>
  </si>
  <si>
    <t>03C24J</t>
  </si>
  <si>
    <t>Interventions sur les glandes salivaires, en ambulatoire</t>
  </si>
  <si>
    <t>03C251</t>
  </si>
  <si>
    <t>Interventions majeures sur la tête et le cou, niveau 1</t>
  </si>
  <si>
    <t>03C252</t>
  </si>
  <si>
    <t>Interventions majeures sur la tête et le cou, niveau 2</t>
  </si>
  <si>
    <t>03C253</t>
  </si>
  <si>
    <t>Interventions majeures sur la tête et le cou, niveau 3</t>
  </si>
  <si>
    <t>03C254</t>
  </si>
  <si>
    <t>Interventions majeures sur la tête et le cou, niveau 4</t>
  </si>
  <si>
    <t>03C261</t>
  </si>
  <si>
    <t>Autres interventions sur la tête et le cou, niveau 1</t>
  </si>
  <si>
    <t>03C262</t>
  </si>
  <si>
    <t>Autres interventions sur la tête et le cou, niveau 2</t>
  </si>
  <si>
    <t>03C263</t>
  </si>
  <si>
    <t>Autres interventions sur la tête et le cou, niveau 3</t>
  </si>
  <si>
    <t>03C264</t>
  </si>
  <si>
    <t>Autres interventions sur la tête et le cou, niveau 4</t>
  </si>
  <si>
    <t>03C05T</t>
  </si>
  <si>
    <t>Réparations de fissures labiale et palatine, très courte durée</t>
  </si>
  <si>
    <t>03C19J</t>
  </si>
  <si>
    <t>Ostéotomies de la face, en ambulatoire</t>
  </si>
  <si>
    <t>03C27J</t>
  </si>
  <si>
    <t>Interventions sur les amygdales, en ambulatoire</t>
  </si>
  <si>
    <t>03C28J</t>
  </si>
  <si>
    <t>Interventions sur les végétations adénoïdes, en ambulatoire</t>
  </si>
  <si>
    <t>03C291</t>
  </si>
  <si>
    <t>Autres interventions sur l'oreille, le nez ou la gorge pour tumeurs malignes, niveau 1</t>
  </si>
  <si>
    <t>03C292</t>
  </si>
  <si>
    <t>Autres interventions sur l'oreille, le nez ou la gorge pour tumeurs malignes, niveau 2</t>
  </si>
  <si>
    <t>03C293</t>
  </si>
  <si>
    <t>Autres interventions sur l'oreille, le nez ou la gorge pour tumeurs malignes, niveau 3</t>
  </si>
  <si>
    <t>03C294</t>
  </si>
  <si>
    <t>Autres interventions sur l'oreille, le nez ou la gorge pour tumeurs malignes, niveau 4</t>
  </si>
  <si>
    <t>03C29J</t>
  </si>
  <si>
    <t>Autres interventions sur l'oreille, le nez ou la gorge pour tumeurs malignes, en ambulatoire</t>
  </si>
  <si>
    <t>03C301</t>
  </si>
  <si>
    <t>Interventions sur l'oreille externe, niveau 1</t>
  </si>
  <si>
    <t>03C30J</t>
  </si>
  <si>
    <t>Interventions sur l'oreille externe, en ambulatoire</t>
  </si>
  <si>
    <t>03K021</t>
  </si>
  <si>
    <t>Affections de la bouche et des dents avec certaines extractions, réparations et prothèses dentaires, niveau 1</t>
  </si>
  <si>
    <t>03K022</t>
  </si>
  <si>
    <t>Affections de la bouche et des dents avec certaines extractions, réparations et prothèses dentaires, niveau 2</t>
  </si>
  <si>
    <t>03K02J</t>
  </si>
  <si>
    <t>Affections de la bouche et des dents avec certaines extractions, réparations et prothèses dentaires, en ambulatoire</t>
  </si>
  <si>
    <t>03K03J</t>
  </si>
  <si>
    <t>Séjours comprenant une endoscopie oto-rhino-laryngologique, en ambulatoire</t>
  </si>
  <si>
    <t>03K04J</t>
  </si>
  <si>
    <t>Séjours comprenant certains actes non opératoires de la CMD 03, en ambulatoire</t>
  </si>
  <si>
    <t>03M021</t>
  </si>
  <si>
    <t>Traumatismes et déformations du nez, niveau 1</t>
  </si>
  <si>
    <t>03M022</t>
  </si>
  <si>
    <t>Traumatismes et déformations du nez, niveau 2</t>
  </si>
  <si>
    <t>03M031</t>
  </si>
  <si>
    <t>Otites moyennes et autres infections des voies aériennes supérieures, âge inférieur à 18 ans, niveau 1</t>
  </si>
  <si>
    <t>03M032</t>
  </si>
  <si>
    <t>Otites moyennes et autres infections des voies aériennes supérieures, âge inférieur à 18 ans, niveau 2</t>
  </si>
  <si>
    <t>03M033</t>
  </si>
  <si>
    <t>Otites moyennes et autres infections des voies aériennes supérieures, âge inférieur à 18 ans, niveau 3</t>
  </si>
  <si>
    <t>03M041</t>
  </si>
  <si>
    <t>Otites moyennes et autres infections des voies aériennes supérieures, âge supérieur à 17 ans, niveau 1</t>
  </si>
  <si>
    <t>03M042</t>
  </si>
  <si>
    <t>Otites moyennes et autres infections des voies aériennes supérieures, âge supérieur à 17 ans, niveau 2</t>
  </si>
  <si>
    <t>03M043</t>
  </si>
  <si>
    <t>Otites moyennes et autres infections des voies aériennes supérieures, âge supérieur à 17 ans, niveau 3</t>
  </si>
  <si>
    <t>03M044</t>
  </si>
  <si>
    <t>Otites moyennes et autres infections des voies aériennes supérieures, âge supérieur à 17 ans, niveau 4</t>
  </si>
  <si>
    <t>03M051</t>
  </si>
  <si>
    <t>Troubles de l'équilibre, niveau 1</t>
  </si>
  <si>
    <t>03M052</t>
  </si>
  <si>
    <t>Troubles de l'équilibre, niveau 2</t>
  </si>
  <si>
    <t>03M053</t>
  </si>
  <si>
    <t>Troubles de l'équilibre, niveau 3</t>
  </si>
  <si>
    <t>03M061</t>
  </si>
  <si>
    <t>Epistaxis, niveau 1</t>
  </si>
  <si>
    <t>03M062</t>
  </si>
  <si>
    <t>Epistaxis, niveau 2</t>
  </si>
  <si>
    <t>03M063</t>
  </si>
  <si>
    <t>Epistaxis, niveau 3</t>
  </si>
  <si>
    <t>03M071</t>
  </si>
  <si>
    <t>Tumeurs malignes des oreilles, du nez, de la gorge ou de la bouche, niveau 1</t>
  </si>
  <si>
    <t>03M072</t>
  </si>
  <si>
    <t>Tumeurs malignes des oreilles, du nez, de la gorge ou de la bouche, niveau 2</t>
  </si>
  <si>
    <t>03M073</t>
  </si>
  <si>
    <t>Tumeurs malignes des oreilles, du nez, de la gorge ou de la bouche, niveau 3</t>
  </si>
  <si>
    <t>03M074</t>
  </si>
  <si>
    <t>Tumeurs malignes des oreilles, du nez, de la gorge ou de la bouche, niveau 4</t>
  </si>
  <si>
    <t>03M07T</t>
  </si>
  <si>
    <t>Tumeurs malignes des oreilles, du nez, de la gorge ou de la bouche, très courte durée</t>
  </si>
  <si>
    <t>03M081</t>
  </si>
  <si>
    <t>Autres diagnostics portant sur les oreilles, le nez, la gorge ou la bouche, âge inférieur à 18 ans, niveau 1</t>
  </si>
  <si>
    <t>03M082</t>
  </si>
  <si>
    <t>Autres diagnostics portant sur les oreilles, le nez, la gorge ou la bouche, âge inférieur à 18 ans, niveau 2</t>
  </si>
  <si>
    <t>03M083</t>
  </si>
  <si>
    <t>Autres diagnostics portant sur les oreilles, le nez, la gorge ou la bouche, âge inférieur à 18 ans, niveau 3</t>
  </si>
  <si>
    <t>03M084</t>
  </si>
  <si>
    <t>Autres diagnostics portant sur les oreilles, le nez, la gorge ou la bouche, âge inférieur à 18 ans, niveau 4</t>
  </si>
  <si>
    <t>03M091</t>
  </si>
  <si>
    <t>Autres diagnostics portant sur les oreilles, le nez, la gorge ou la bouche, âge supérieur à 17 ans, niveau 1</t>
  </si>
  <si>
    <t>03M092</t>
  </si>
  <si>
    <t>Autres diagnostics portant sur les oreilles, le nez, la gorge ou la bouche, âge supérieur à 17 ans, niveau 2</t>
  </si>
  <si>
    <t>03M093</t>
  </si>
  <si>
    <t>Autres diagnostics portant sur les oreilles, le nez, la gorge ou la bouche, âge supérieur à 17 ans, niveau 3</t>
  </si>
  <si>
    <t>03M094</t>
  </si>
  <si>
    <t>Autres diagnostics portant sur les oreilles, le nez, la gorge ou la bouche, âge supérieur à 17 ans, niveau 4</t>
  </si>
  <si>
    <t>03M09T</t>
  </si>
  <si>
    <t>Autres diagnostics portant sur les oreilles, le nez, la gorge ou la bouche, âge supérieur à 17 ans, très courte durée</t>
  </si>
  <si>
    <t>03M101</t>
  </si>
  <si>
    <t>Affections de la bouche et des dents sans certaines extractions, réparations ou prothèses dentaires, âge inférieur à 18 ans, niveau 1</t>
  </si>
  <si>
    <t>03M102</t>
  </si>
  <si>
    <t>Affections de la bouche et des dents sans certaines extractions, réparations ou prothèses dentaires, âge inférieur à 18 ans, niveau 2</t>
  </si>
  <si>
    <t>03M111</t>
  </si>
  <si>
    <t>Affections de la bouche et des dents sans certaines extractions, réparations ou prothèses dentaires, âge supérieur à 17 ans, niveau 1</t>
  </si>
  <si>
    <t>03M112</t>
  </si>
  <si>
    <t>Affections de la bouche et des dents sans certaines extractions, réparations ou prothèses dentaires, âge supérieur à 17 ans, niveau 2</t>
  </si>
  <si>
    <t>03M113</t>
  </si>
  <si>
    <t>Affections de la bouche et des dents sans certaines extractions, réparations ou prothèses dentaires, âge supérieur à 17 ans, niveau 3</t>
  </si>
  <si>
    <t>03M114</t>
  </si>
  <si>
    <t>Affections de la bouche et des dents sans certaines extractions, réparations ou prothèses dentaires, âge supérieur à 17 ans, niveau 4</t>
  </si>
  <si>
    <t>03M121</t>
  </si>
  <si>
    <t>Infections aigües sévères des voies aériennes supérieures, âge inférieur à 18 ans, niveau 1</t>
  </si>
  <si>
    <t>03M122</t>
  </si>
  <si>
    <t>Infections aigües sévères des voies aériennes supérieures, âge inférieur à 18 ans, niveau 2</t>
  </si>
  <si>
    <t>03M131</t>
  </si>
  <si>
    <t>Infections aigües sévères des voies aériennes supérieures, âge supérieur à 17 ans, niveau 1</t>
  </si>
  <si>
    <t>03M132</t>
  </si>
  <si>
    <t>Infections aigües sévères des voies aériennes supérieures, âge supérieur à 17 ans, niveau 2</t>
  </si>
  <si>
    <t>03M133</t>
  </si>
  <si>
    <t>Infections aigües sévères des voies aériennes supérieures, âge supérieur à 17 ans, niveau 3</t>
  </si>
  <si>
    <t>03M134</t>
  </si>
  <si>
    <t>Infections aigües sévères des voies aériennes supérieures, âge supérieur à 17 ans, niveau 4</t>
  </si>
  <si>
    <t>03M14Z</t>
  </si>
  <si>
    <t>Explorations et surveillance pour affections ORL</t>
  </si>
  <si>
    <t>03M15Z</t>
  </si>
  <si>
    <t>Symptômes et autres recours aux soins de la CMD 03</t>
  </si>
  <si>
    <t>03M02T</t>
  </si>
  <si>
    <t>Traumatismes et déformations du nez, très courte durée</t>
  </si>
  <si>
    <t>03M03T</t>
  </si>
  <si>
    <t>Otites moyennes et autres infections des voies aériennes supérieures, âge inférieur à 18 ans, très courte durée</t>
  </si>
  <si>
    <t>03M04T</t>
  </si>
  <si>
    <t>Otites moyennes et autres infections des voies aériennes supérieures, âge supérieur à 17 ans, très courte durée</t>
  </si>
  <si>
    <t>03M05T</t>
  </si>
  <si>
    <t>Troubles de l'équilibre, très courte durée</t>
  </si>
  <si>
    <t>03M06T</t>
  </si>
  <si>
    <t>Epistaxis, très courte durée</t>
  </si>
  <si>
    <t>03M08T</t>
  </si>
  <si>
    <t>Autres diagnostics portant sur les oreilles, le nez, la gorge ou la bouche, âge inférieur à 18 ans, très courte durée</t>
  </si>
  <si>
    <t>03M10T</t>
  </si>
  <si>
    <t>Affections de la bouche et des dents sans certaines extractions, réparations ou prothèses dentaires, âge inférieur à 18 ans, très courte durée</t>
  </si>
  <si>
    <t>03M11T</t>
  </si>
  <si>
    <t>Affections de la bouche et des dents sans certaines extractions, réparations ou prothèses dentaires, âge supérieur à 17 ans, très courte durée</t>
  </si>
  <si>
    <t>03M15T</t>
  </si>
  <si>
    <t>Symptômes et autres recours aux soins de la CMD 03, très courte durée</t>
  </si>
  <si>
    <t>04C021</t>
  </si>
  <si>
    <t>Interventions majeures sur le thorax, niveau 1</t>
  </si>
  <si>
    <t>04C022</t>
  </si>
  <si>
    <t>Interventions majeures sur le thorax, niveau 2</t>
  </si>
  <si>
    <t>04C023</t>
  </si>
  <si>
    <t>Interventions majeures sur le thorax, niveau 3</t>
  </si>
  <si>
    <t>04C024</t>
  </si>
  <si>
    <t>Interventions majeures sur le thorax, niveau 4</t>
  </si>
  <si>
    <t>04C031</t>
  </si>
  <si>
    <t>Autres interventions chirurgicales sur le système respiratoire, niveau 1</t>
  </si>
  <si>
    <t>04C032</t>
  </si>
  <si>
    <t>Autres interventions chirurgicales sur le système respiratoire, niveau 2</t>
  </si>
  <si>
    <t>04C033</t>
  </si>
  <si>
    <t>Autres interventions chirurgicales sur le système respiratoire, niveau 3</t>
  </si>
  <si>
    <t>04C034</t>
  </si>
  <si>
    <t>Autres interventions chirurgicales sur le système respiratoire, niveau 4</t>
  </si>
  <si>
    <t>04C041</t>
  </si>
  <si>
    <t>Interventions sous thoracoscopie, niveau 1</t>
  </si>
  <si>
    <t>04C042</t>
  </si>
  <si>
    <t>Interventions sous thoracoscopie, niveau 2</t>
  </si>
  <si>
    <t>04C043</t>
  </si>
  <si>
    <t>Interventions sous thoracoscopie, niveau 3</t>
  </si>
  <si>
    <t>04C044</t>
  </si>
  <si>
    <t>Interventions sous thoracoscopie, niveau 4</t>
  </si>
  <si>
    <t>04K02J</t>
  </si>
  <si>
    <t>Séjours comprenant une endoscopie bronchique, en ambulatoire</t>
  </si>
  <si>
    <t>04M021</t>
  </si>
  <si>
    <t>Bronchites et asthme, âge inférieur à 18 ans, niveau 1</t>
  </si>
  <si>
    <t>04M022</t>
  </si>
  <si>
    <t>Bronchites et asthme, âge inférieur à 18 ans, niveau 2</t>
  </si>
  <si>
    <t>04M023</t>
  </si>
  <si>
    <t>Bronchites et asthme, âge inférieur à 18 ans, niveau 3</t>
  </si>
  <si>
    <t>04M024</t>
  </si>
  <si>
    <t>Bronchites et asthme, âge inférieur à 18 ans, niveau 4</t>
  </si>
  <si>
    <t>04M031</t>
  </si>
  <si>
    <t>Bronchites et asthme, âge supérieur à 17 ans, niveau 1</t>
  </si>
  <si>
    <t>04M032</t>
  </si>
  <si>
    <t>Bronchites et asthme, âge supérieur à 17 ans, niveau 2</t>
  </si>
  <si>
    <t>04M033</t>
  </si>
  <si>
    <t>Bronchites et asthme, âge supérieur à 17 ans, niveau 3</t>
  </si>
  <si>
    <t>04M034</t>
  </si>
  <si>
    <t>Bronchites et asthme, âge supérieur à 17 ans, niveau 4</t>
  </si>
  <si>
    <t>04M041</t>
  </si>
  <si>
    <t>Pneumonies et pleurésies banales, âge inférieur à 18 ans, niveau 1</t>
  </si>
  <si>
    <t>04M042</t>
  </si>
  <si>
    <t>Pneumonies et pleurésies banales, âge inférieur à 18 ans, niveau 2</t>
  </si>
  <si>
    <t>04M043</t>
  </si>
  <si>
    <t>Pneumonies et pleurésies banales, âge inférieur à 18 ans, niveau 3</t>
  </si>
  <si>
    <t>04M044</t>
  </si>
  <si>
    <t>Pneumonies et pleurésies banales, âge inférieur à 18 ans, niveau 4</t>
  </si>
  <si>
    <t>04M051</t>
  </si>
  <si>
    <t>Pneumonies et pleurésies banales, âge supérieur à 17 ans, niveau 1</t>
  </si>
  <si>
    <t>04M052</t>
  </si>
  <si>
    <t>Pneumonies et pleurésies banales, âge supérieur à 17 ans, niveau 2</t>
  </si>
  <si>
    <t>04M053</t>
  </si>
  <si>
    <t>Pneumonies et pleurésies banales, âge supérieur à 17 ans, niveau 3</t>
  </si>
  <si>
    <t>04M054</t>
  </si>
  <si>
    <t>Pneumonies et pleurésies banales, âge supérieur à 17 ans, niveau 4</t>
  </si>
  <si>
    <t>04M061</t>
  </si>
  <si>
    <t>Infections et inflammations respiratoires, âge inférieur à 18 ans, niveau 1</t>
  </si>
  <si>
    <t>04M062</t>
  </si>
  <si>
    <t>Infections et inflammations respiratoires, âge inférieur à 18 ans, niveau 2</t>
  </si>
  <si>
    <t>04M063</t>
  </si>
  <si>
    <t>Infections et inflammations respiratoires, âge inférieur à 18 ans, niveau 3</t>
  </si>
  <si>
    <t>04M064</t>
  </si>
  <si>
    <t>Infections et inflammations respiratoires, âge inférieur à 18 ans, niveau 4</t>
  </si>
  <si>
    <t>04M06T</t>
  </si>
  <si>
    <t>Transferts et autres séjours courts pour infections et inflammations respiratoires, âge inférieur à 18 ans</t>
  </si>
  <si>
    <t>04M071</t>
  </si>
  <si>
    <t>Infections et inflammations respiratoires, âge supérieur à 17 ans, niveau 1</t>
  </si>
  <si>
    <t>04M072</t>
  </si>
  <si>
    <t>Infections et inflammations respiratoires, âge supérieur à 17 ans, niveau 2</t>
  </si>
  <si>
    <t>04M073</t>
  </si>
  <si>
    <t>Infections et inflammations respiratoires, âge supérieur à 17 ans, niveau 3</t>
  </si>
  <si>
    <t>04M074</t>
  </si>
  <si>
    <t>Infections et inflammations respiratoires, âge supérieur à 17 ans, niveau 4</t>
  </si>
  <si>
    <t>04M07T</t>
  </si>
  <si>
    <t>Transferts et autres séjours courts pour infections et inflammations respiratoires, âge supérieur à 17 ans</t>
  </si>
  <si>
    <t>04M081</t>
  </si>
  <si>
    <t>Bronchopneumopathies chroniques, niveau 1</t>
  </si>
  <si>
    <t>04M082</t>
  </si>
  <si>
    <t>Bronchopneumopathies chroniques, niveau 2</t>
  </si>
  <si>
    <t>04M083</t>
  </si>
  <si>
    <t>Bronchopneumopathies chroniques, niveau 3</t>
  </si>
  <si>
    <t>04M084</t>
  </si>
  <si>
    <t>Bronchopneumopathies chroniques, niveau 4</t>
  </si>
  <si>
    <t>04M08T</t>
  </si>
  <si>
    <t>Bronchopneumopathies chroniques, très courte durée</t>
  </si>
  <si>
    <t>04M091</t>
  </si>
  <si>
    <t>Tumeurs de l'appareil respiratoire, niveau 1</t>
  </si>
  <si>
    <t>04M092</t>
  </si>
  <si>
    <t>Tumeurs de l'appareil respiratoire, niveau 2</t>
  </si>
  <si>
    <t>04M093</t>
  </si>
  <si>
    <t>Tumeurs de l'appareil respiratoire, niveau 3</t>
  </si>
  <si>
    <t>04M094</t>
  </si>
  <si>
    <t>Tumeurs de l'appareil respiratoire, niveau 4</t>
  </si>
  <si>
    <t>04M09T</t>
  </si>
  <si>
    <t>Tumeurs de l'appareil respiratoire, très courte durée</t>
  </si>
  <si>
    <t>04M101</t>
  </si>
  <si>
    <t>Embolies pulmonaires, niveau 1</t>
  </si>
  <si>
    <t>04M102</t>
  </si>
  <si>
    <t>Embolies pulmonaires, niveau 2</t>
  </si>
  <si>
    <t>04M103</t>
  </si>
  <si>
    <t>Embolies pulmonaires, niveau 3</t>
  </si>
  <si>
    <t>04M104</t>
  </si>
  <si>
    <t>Embolies pulmonaires, niveau 4</t>
  </si>
  <si>
    <t>04M10T</t>
  </si>
  <si>
    <t>Embolies pulmonaires, très courte durée</t>
  </si>
  <si>
    <t>04M111</t>
  </si>
  <si>
    <t>Signes et symptômes respiratoires, niveau 1</t>
  </si>
  <si>
    <t>04M112</t>
  </si>
  <si>
    <t>Signes et symptômes respiratoires, niveau 2</t>
  </si>
  <si>
    <t>04M113</t>
  </si>
  <si>
    <t>Signes et symptômes respiratoires, niveau 3</t>
  </si>
  <si>
    <t>04M114</t>
  </si>
  <si>
    <t>Signes et symptômes respiratoires, niveau 4</t>
  </si>
  <si>
    <t>04M121</t>
  </si>
  <si>
    <t>Pneumothorax, niveau 1</t>
  </si>
  <si>
    <t>04M122</t>
  </si>
  <si>
    <t>Pneumothorax, niveau 2</t>
  </si>
  <si>
    <t>04M123</t>
  </si>
  <si>
    <t>Pneumothorax, niveau 3</t>
  </si>
  <si>
    <t>04M124</t>
  </si>
  <si>
    <t>Pneumothorax, niveau 4</t>
  </si>
  <si>
    <t>04M12T</t>
  </si>
  <si>
    <t>Pneumothorax, très courte durée</t>
  </si>
  <si>
    <t>04M131</t>
  </si>
  <si>
    <t>Oedème pulmonaire et détresse respiratoire, niveau 1</t>
  </si>
  <si>
    <t>04M132</t>
  </si>
  <si>
    <t>Oedème pulmonaire et détresse respiratoire, niveau 2</t>
  </si>
  <si>
    <t>04M133</t>
  </si>
  <si>
    <t>Oedème pulmonaire et détresse respiratoire, niveau 3</t>
  </si>
  <si>
    <t>04M134</t>
  </si>
  <si>
    <t>Oedème pulmonaire et détresse respiratoire, niveau 4</t>
  </si>
  <si>
    <t>04M13T</t>
  </si>
  <si>
    <t>Oedème pulmonaire et détresse respiratoire, très courte durée</t>
  </si>
  <si>
    <t>04M141</t>
  </si>
  <si>
    <t>Maladies pulmonaires interstitielles, niveau 1</t>
  </si>
  <si>
    <t>04M142</t>
  </si>
  <si>
    <t>Maladies pulmonaires interstitielles, niveau 2</t>
  </si>
  <si>
    <t>04M143</t>
  </si>
  <si>
    <t>Maladies pulmonaires interstitielles, niveau 3</t>
  </si>
  <si>
    <t>04M144</t>
  </si>
  <si>
    <t>Maladies pulmonaires interstitielles, niveau 4</t>
  </si>
  <si>
    <t>04M14T</t>
  </si>
  <si>
    <t>Maladies pulmonaires interstitielles, très courte durée</t>
  </si>
  <si>
    <t>04M151</t>
  </si>
  <si>
    <t>Autres diagnostics portant sur le système respiratoire, niveau 1</t>
  </si>
  <si>
    <t>04M152</t>
  </si>
  <si>
    <t>Autres diagnostics portant sur le système respiratoire, niveau 2</t>
  </si>
  <si>
    <t>04M153</t>
  </si>
  <si>
    <t>Autres diagnostics portant sur le système respiratoire, niveau 3</t>
  </si>
  <si>
    <t>04M154</t>
  </si>
  <si>
    <t>Autres diagnostics portant sur le système respiratoire, niveau 4</t>
  </si>
  <si>
    <t>04M15T</t>
  </si>
  <si>
    <t>Autres diagnostics portant sur le système respiratoire, très courte durée</t>
  </si>
  <si>
    <t>04M161</t>
  </si>
  <si>
    <t>Traumatismes thoraciques, niveau 1</t>
  </si>
  <si>
    <t>04M162</t>
  </si>
  <si>
    <t>Traumatismes thoraciques, niveau 2</t>
  </si>
  <si>
    <t>04M163</t>
  </si>
  <si>
    <t>Traumatismes thoraciques, niveau 3</t>
  </si>
  <si>
    <t>04M164</t>
  </si>
  <si>
    <t>Traumatismes thoraciques, niveau 4</t>
  </si>
  <si>
    <t>04M16T</t>
  </si>
  <si>
    <t>Traumatismes thoraciques, très courte durée</t>
  </si>
  <si>
    <t>04M171</t>
  </si>
  <si>
    <t>Epanchements pleuraux, niveau 1</t>
  </si>
  <si>
    <t>04M172</t>
  </si>
  <si>
    <t>Epanchements pleuraux, niveau 2</t>
  </si>
  <si>
    <t>04M173</t>
  </si>
  <si>
    <t>Epanchements pleuraux, niveau 3</t>
  </si>
  <si>
    <t>04M174</t>
  </si>
  <si>
    <t>Epanchements pleuraux, niveau 4</t>
  </si>
  <si>
    <t>04M17T</t>
  </si>
  <si>
    <t>Epanchements pleuraux, très courte durée</t>
  </si>
  <si>
    <t>04M181</t>
  </si>
  <si>
    <t>Bronchiolites, niveau 1</t>
  </si>
  <si>
    <t>04M182</t>
  </si>
  <si>
    <t>Bronchiolites, niveau 2</t>
  </si>
  <si>
    <t>04M183</t>
  </si>
  <si>
    <t>Bronchiolites, niveau 3</t>
  </si>
  <si>
    <t>04M184</t>
  </si>
  <si>
    <t>Bronchiolites, niveau 4</t>
  </si>
  <si>
    <t>04M191</t>
  </si>
  <si>
    <t>Tuberculoses, niveau 1</t>
  </si>
  <si>
    <t>04M192</t>
  </si>
  <si>
    <t>Tuberculoses, niveau 2</t>
  </si>
  <si>
    <t>04M193</t>
  </si>
  <si>
    <t>Tuberculoses, niveau 3</t>
  </si>
  <si>
    <t>04M194</t>
  </si>
  <si>
    <t>Tuberculoses, niveau 4</t>
  </si>
  <si>
    <t>04M19T</t>
  </si>
  <si>
    <t>Tuberculoses, très courte durée</t>
  </si>
  <si>
    <t>04M201</t>
  </si>
  <si>
    <t>Bronchopneumopathies chroniques surinfectées, niveau 1</t>
  </si>
  <si>
    <t>04M202</t>
  </si>
  <si>
    <t>Bronchopneumopathies chroniques surinfectées, niveau 2</t>
  </si>
  <si>
    <t>04M203</t>
  </si>
  <si>
    <t>Bronchopneumopathies chroniques surinfectées, niveau 3</t>
  </si>
  <si>
    <t>04M204</t>
  </si>
  <si>
    <t>Bronchopneumopathies chroniques surinfectées, niveau 4</t>
  </si>
  <si>
    <t>04M20T</t>
  </si>
  <si>
    <t>Bronchopneumopathies chroniques surinfectées, très courte durée</t>
  </si>
  <si>
    <t>04M211</t>
  </si>
  <si>
    <t>Suivis de greffe pulmonaire, niveau 1</t>
  </si>
  <si>
    <t>04M212</t>
  </si>
  <si>
    <t>Suivis de greffe pulmonaire, niveau 2</t>
  </si>
  <si>
    <t>04M22Z</t>
  </si>
  <si>
    <t>Explorations et surveillance pour affections de l'appareil respiratoire</t>
  </si>
  <si>
    <t>04M23T</t>
  </si>
  <si>
    <t>Autres symptômes et recours aux soins de la CMD 04, très courte durée</t>
  </si>
  <si>
    <t>04M23Z</t>
  </si>
  <si>
    <t>Autres symptômes et recours aux soins de la CMD 04</t>
  </si>
  <si>
    <t>04M24E</t>
  </si>
  <si>
    <t>Affections de la CMD 04 avec décès : séjours de moins de 2 jours</t>
  </si>
  <si>
    <t>04M251</t>
  </si>
  <si>
    <t>Grippes, niveau 1</t>
  </si>
  <si>
    <t>04M252</t>
  </si>
  <si>
    <t>Grippes, niveau 2</t>
  </si>
  <si>
    <t>04M253</t>
  </si>
  <si>
    <t>Grippes, niveau 3</t>
  </si>
  <si>
    <t>04M254</t>
  </si>
  <si>
    <t>Grippes, niveau 4</t>
  </si>
  <si>
    <t>04M25T</t>
  </si>
  <si>
    <t>Grippes, très courte durée</t>
  </si>
  <si>
    <t>04M261</t>
  </si>
  <si>
    <t>Fibroses kystiques avec manifestations pulmonaires, niveau 1</t>
  </si>
  <si>
    <t>04M262</t>
  </si>
  <si>
    <t>Fibroses kystiques avec manifestations pulmonaires, niveau 2</t>
  </si>
  <si>
    <t>04M263</t>
  </si>
  <si>
    <t>Fibroses kystiques avec manifestations pulmonaires, niveau 3</t>
  </si>
  <si>
    <t>04M264</t>
  </si>
  <si>
    <t>Fibroses kystiques avec manifestations pulmonaires, niveau 4</t>
  </si>
  <si>
    <t>04M26T</t>
  </si>
  <si>
    <t>Fibroses kystiques avec manifestations pulmonaires, très courte durée</t>
  </si>
  <si>
    <t>04M02T</t>
  </si>
  <si>
    <t>Bronchites et asthme, âge inférieur à 18 ans, très courte durée</t>
  </si>
  <si>
    <t>04M03T</t>
  </si>
  <si>
    <t>Bronchites et asthme, âge supérieur à 17 ans, très courte durée</t>
  </si>
  <si>
    <t>04M05T</t>
  </si>
  <si>
    <t>Transferts et autres séjours pour pneumonies et pleurésies banales, âge supérieur à 17 ans</t>
  </si>
  <si>
    <t>04M18T</t>
  </si>
  <si>
    <t>Bronchiolites, très courte durée</t>
  </si>
  <si>
    <t>04M271</t>
  </si>
  <si>
    <t>Autres affections respiratoires concernant majoritairement la petite enfance, niveau 1</t>
  </si>
  <si>
    <t>04M272</t>
  </si>
  <si>
    <t>Autres affections respiratoires concernant majoritairement la petite enfance, niveau 2</t>
  </si>
  <si>
    <t>04M273</t>
  </si>
  <si>
    <t>Autres affections respiratoires concernant majoritairement la petite enfance, niveau 3</t>
  </si>
  <si>
    <t>04M274</t>
  </si>
  <si>
    <t>Autres affections respiratoires concernant majoritairement la petite enfance, niveau 4</t>
  </si>
  <si>
    <t>05C021</t>
  </si>
  <si>
    <t>Chirurgie de remplacement valvulaire avec circulation extracorporelle et avec cathétérisme cardiaque ou coronarographie, niveau 1</t>
  </si>
  <si>
    <t>05C022</t>
  </si>
  <si>
    <t>Chirurgie de remplacement valvulaire avec circulation extracorporelle et avec cathétérisme cardiaque ou coronarographie, niveau 2</t>
  </si>
  <si>
    <t>05C023</t>
  </si>
  <si>
    <t>Chirurgie de remplacement valvulaire avec circulation extracorporelle et avec cathétérisme cardiaque ou coronarographie, niveau 3</t>
  </si>
  <si>
    <t>05C024</t>
  </si>
  <si>
    <t>Chirurgie de remplacement valvulaire avec circulation extracorporelle et avec cathétérisme cardiaque ou coronarographie, niveau 4</t>
  </si>
  <si>
    <t>05C031</t>
  </si>
  <si>
    <t>Chirurgie de remplacement valvulaire avec circulation extracorporelle, sans cathétérisme cardiaque, ni coronarographie, niveau 1</t>
  </si>
  <si>
    <t>05C032</t>
  </si>
  <si>
    <t>Chirurgie de remplacement valvulaire avec circulation extracorporelle, sans cathétérisme cardiaque, ni coronarographie, niveau 2</t>
  </si>
  <si>
    <t>05C033</t>
  </si>
  <si>
    <t>Chirurgie de remplacement valvulaire avec circulation extracorporelle, sans cathétérisme cardiaque, ni coronarographie, niveau 3</t>
  </si>
  <si>
    <t>05C034</t>
  </si>
  <si>
    <t>Chirurgie de remplacement valvulaire avec circulation extracorporelle, sans cathétérisme cardiaque, ni coronarographie, niveau 4</t>
  </si>
  <si>
    <t>05C041</t>
  </si>
  <si>
    <t>Pontages aortocoronariens avec cathétérisme cardiaque ou coronarographie, niveau 1</t>
  </si>
  <si>
    <t>05C042</t>
  </si>
  <si>
    <t>Pontages aortocoronariens avec cathétérisme cardiaque ou coronarographie, niveau 2</t>
  </si>
  <si>
    <t>05C043</t>
  </si>
  <si>
    <t>Pontages aortocoronariens avec cathétérisme cardiaque ou coronarographie, niveau 3</t>
  </si>
  <si>
    <t>05C044</t>
  </si>
  <si>
    <t>Pontages aortocoronariens avec cathétérisme cardiaque ou coronarographie, niveau 4</t>
  </si>
  <si>
    <t>05C051</t>
  </si>
  <si>
    <t>Pontages aortocoronariens sans cathétérisme cardiaque, ni coronarographie, niveau 1</t>
  </si>
  <si>
    <t>05C052</t>
  </si>
  <si>
    <t>Pontages aortocoronariens sans cathétérisme cardiaque, ni coronarographie, niveau 2</t>
  </si>
  <si>
    <t>05C053</t>
  </si>
  <si>
    <t>Pontages aortocoronariens sans cathétérisme cardiaque, ni coronarographie, niveau 3</t>
  </si>
  <si>
    <t>05C054</t>
  </si>
  <si>
    <t>Pontages aortocoronariens sans cathétérisme cardiaque, ni coronarographie, niveau 4</t>
  </si>
  <si>
    <t>05C061</t>
  </si>
  <si>
    <t>Autres interventions cardiothoraciques, âge supérieur à 1 an, ou vasculaires quel que soit l'âge, avec circulation extracorporelle, niveau 1</t>
  </si>
  <si>
    <t>05C062</t>
  </si>
  <si>
    <t>Autres interventions cardiothoraciques, âge supérieur à 1 an, ou vasculaires quel que soit l'âge, avec circulation extracorporelle, niveau 2</t>
  </si>
  <si>
    <t>05C063</t>
  </si>
  <si>
    <t>Autres interventions cardiothoraciques, âge supérieur à 1 an, ou vasculaires quel que soit l'âge, avec circulation extracorporelle, niveau 3</t>
  </si>
  <si>
    <t>05C064</t>
  </si>
  <si>
    <t>Autres interventions cardiothoraciques, âge supérieur à 1 an, ou vasculaires quel que soit l'âge, avec circulation extracorporelle, niveau 4</t>
  </si>
  <si>
    <t>05C071</t>
  </si>
  <si>
    <t>Autres interventions cardiothoraciques, âge inférieur à 2 ans, avec circulation extracorporelle, niveau 1</t>
  </si>
  <si>
    <t>05C072</t>
  </si>
  <si>
    <t>Autres interventions cardiothoraciques, âge inférieur à 2 ans, avec circulation extracorporelle, niveau 2</t>
  </si>
  <si>
    <t>05C073</t>
  </si>
  <si>
    <t>Autres interventions cardiothoraciques, âge inférieur à 2 ans, avec circulation extracorporelle, niveau 3</t>
  </si>
  <si>
    <t>05C074</t>
  </si>
  <si>
    <t>Autres interventions cardiothoraciques, âge inférieur à 2 ans, avec circulation extracorporelle, niveau 4</t>
  </si>
  <si>
    <t>05C081</t>
  </si>
  <si>
    <t>Autres interventions cardiothoraciques, âge supérieur à 1 an, ou vasculaires quel que soit l'âge, sans circulation extracorporelle, niveau 1</t>
  </si>
  <si>
    <t>05C082</t>
  </si>
  <si>
    <t>Autres interventions cardiothoraciques, âge supérieur à 1 an, ou vasculaires quel que soit l'âge, sans circulation extracorporelle, niveau 2</t>
  </si>
  <si>
    <t>05C083</t>
  </si>
  <si>
    <t>Autres interventions cardiothoraciques, âge supérieur à 1 an, ou vasculaires quel que soit l'âge, sans circulation extracorporelle, niveau 3</t>
  </si>
  <si>
    <t>05C084</t>
  </si>
  <si>
    <t>Autres interventions cardiothoraciques, âge supérieur à 1 an, ou vasculaires quel que soit l'âge, sans circulation extracorporelle, niveau 4</t>
  </si>
  <si>
    <t>05C092</t>
  </si>
  <si>
    <t>Autres interventions cardiothoraciques, âge inférieur à 2 ans, sans circulation extracorporelle, niveau 2</t>
  </si>
  <si>
    <t>05C093</t>
  </si>
  <si>
    <t>Autres interventions cardiothoraciques, âge inférieur à 2 ans, sans circulation extracorporelle, niveau 3</t>
  </si>
  <si>
    <t>05C094</t>
  </si>
  <si>
    <t>Autres interventions cardiothoraciques, âge inférieur à 2 ans, sans circulation extracorporelle, niveau 4</t>
  </si>
  <si>
    <t>05C101</t>
  </si>
  <si>
    <t>Chirurgie majeure de revascularisation, niveau 1</t>
  </si>
  <si>
    <t>05C102</t>
  </si>
  <si>
    <t>Chirurgie majeure de revascularisation, niveau 2</t>
  </si>
  <si>
    <t>05C103</t>
  </si>
  <si>
    <t>Chirurgie majeure de revascularisation, niveau 3</t>
  </si>
  <si>
    <t>05C104</t>
  </si>
  <si>
    <t>Chirurgie majeure de revascularisation, niveau 4</t>
  </si>
  <si>
    <t>05C111</t>
  </si>
  <si>
    <t>Autres interventions de chirurgie vasculaire, niveau 1</t>
  </si>
  <si>
    <t>05C112</t>
  </si>
  <si>
    <t>Autres interventions de chirurgie vasculaire, niveau 2</t>
  </si>
  <si>
    <t>05C113</t>
  </si>
  <si>
    <t>Autres interventions de chirurgie vasculaire, niveau 3</t>
  </si>
  <si>
    <t>05C114</t>
  </si>
  <si>
    <t>Autres interventions de chirurgie vasculaire, niveau 4</t>
  </si>
  <si>
    <t>05C121</t>
  </si>
  <si>
    <t>Amputations du membre inférieur, sauf des orteils, pour troubles circulatoires, niveau 1</t>
  </si>
  <si>
    <t>05C122</t>
  </si>
  <si>
    <t>Amputations du membre inférieur, sauf des orteils, pour troubles circulatoires, niveau 2</t>
  </si>
  <si>
    <t>05C123</t>
  </si>
  <si>
    <t>Amputations du membre inférieur, sauf des orteils, pour troubles circulatoires, niveau 3</t>
  </si>
  <si>
    <t>05C124</t>
  </si>
  <si>
    <t>Amputations du membre inférieur, sauf des orteils, pour troubles circulatoires, niveau 4</t>
  </si>
  <si>
    <t>05C131</t>
  </si>
  <si>
    <t>Amputations pour troubles circulatoires portant sur le membre supérieur ou les orteils, niveau 1</t>
  </si>
  <si>
    <t>05C132</t>
  </si>
  <si>
    <t>Amputations pour troubles circulatoires portant sur le membre supérieur ou les orteils, niveau 2</t>
  </si>
  <si>
    <t>05C133</t>
  </si>
  <si>
    <t>Amputations pour troubles circulatoires portant sur le membre supérieur ou les orteils, niveau 3</t>
  </si>
  <si>
    <t>05C134</t>
  </si>
  <si>
    <t>Amputations pour troubles circulatoires portant sur le membre supérieur ou les orteils, niveau 4</t>
  </si>
  <si>
    <t>05C141</t>
  </si>
  <si>
    <t>Poses d'un stimulateur cardiaque permanent avec infarctus aigu du myocarde ou insuffisance cardiaque congestive ou état de choc, niveau 1</t>
  </si>
  <si>
    <t>05C142</t>
  </si>
  <si>
    <t>Poses d'un stimulateur cardiaque permanent avec infarctus aigu du myocarde ou insuffisance cardiaque congestive ou état de choc, niveau 2</t>
  </si>
  <si>
    <t>05C143</t>
  </si>
  <si>
    <t>Poses d'un stimulateur cardiaque permanent avec infarctus aigu du myocarde ou insuffisance cardiaque congestive ou état de choc, niveau 3</t>
  </si>
  <si>
    <t>05C144</t>
  </si>
  <si>
    <t>Poses d'un stimulateur cardiaque permanent avec infarctus aigu du myocarde ou insuffisance cardiaque congestive ou état de choc, niveau 4</t>
  </si>
  <si>
    <t>05C151</t>
  </si>
  <si>
    <t>Poses d'un stimulateur cardiaque permanent sans infarctus aigu du myocarde, ni insuffisance cardiaque congestive, ni état de choc, niveau 1</t>
  </si>
  <si>
    <t>05C152</t>
  </si>
  <si>
    <t>Poses d'un stimulateur cardiaque permanent sans infarctus aigu du myocarde, ni insuffisance cardiaque congestive, ni état de choc, niveau 2</t>
  </si>
  <si>
    <t>05C153</t>
  </si>
  <si>
    <t>Poses d'un stimulateur cardiaque permanent sans infarctus aigu du myocarde, ni insuffisance cardiaque congestive, ni état de choc, niveau 3</t>
  </si>
  <si>
    <t>05C154</t>
  </si>
  <si>
    <t>Poses d'un stimulateur cardiaque permanent sans infarctus aigu du myocarde, ni insuffisance cardiaque congestive, ni état de choc, niveau 4</t>
  </si>
  <si>
    <t>05C15T</t>
  </si>
  <si>
    <t>Poses d'un stimulateur cardiaque permanent sans infarctus aigu du myocarde, ni insuffisance cardiaque congestive, ni état de choc, très courte durée</t>
  </si>
  <si>
    <t>05C171</t>
  </si>
  <si>
    <t>Ligatures de veines et éveinages, niveau 1</t>
  </si>
  <si>
    <t>05C172</t>
  </si>
  <si>
    <t>Ligatures de veines et éveinages, niveau 2</t>
  </si>
  <si>
    <t>05C17J</t>
  </si>
  <si>
    <t>Ligatures de veines et éveinages, en ambulatoire</t>
  </si>
  <si>
    <t>05C181</t>
  </si>
  <si>
    <t>Autres interventions sur le système circulatoire, niveau 1</t>
  </si>
  <si>
    <t>05C182</t>
  </si>
  <si>
    <t>Autres interventions sur le système circulatoire, niveau 2</t>
  </si>
  <si>
    <t>05C183</t>
  </si>
  <si>
    <t>Autres interventions sur le système circulatoire, niveau 3</t>
  </si>
  <si>
    <t>05C184</t>
  </si>
  <si>
    <t>Autres interventions sur le système circulatoire, niveau 4</t>
  </si>
  <si>
    <t>05C18J</t>
  </si>
  <si>
    <t>Autres interventions sur le système circulatoire, en ambulatoire</t>
  </si>
  <si>
    <t>05C191</t>
  </si>
  <si>
    <t>Poses d'un défibrillateur cardiaque, niveau 1</t>
  </si>
  <si>
    <t>05C192</t>
  </si>
  <si>
    <t>Poses d'un défibrillateur cardiaque, niveau 2</t>
  </si>
  <si>
    <t>05C193</t>
  </si>
  <si>
    <t>Poses d'un défibrillateur cardiaque, niveau 3</t>
  </si>
  <si>
    <t>05C194</t>
  </si>
  <si>
    <t>Poses d'un défibrillateur cardiaque, niveau 4</t>
  </si>
  <si>
    <t>05C19T</t>
  </si>
  <si>
    <t>Poses d'un défibrillateur cardiaque, très courte durée</t>
  </si>
  <si>
    <t>05C201</t>
  </si>
  <si>
    <t>Remplacements ou ablations chirurgicale d'électrodes ou repositionnements de boîtier de stimulation cardiaque permanente, niveau 1</t>
  </si>
  <si>
    <t>05C221</t>
  </si>
  <si>
    <t>Remplacements de stimulateurs cardiaques permanents, niveau 1</t>
  </si>
  <si>
    <t>05C222</t>
  </si>
  <si>
    <t>Remplacements de stimulateurs cardiaques permanents, niveau 2</t>
  </si>
  <si>
    <t>05C22T</t>
  </si>
  <si>
    <t>Remplacements de stimulateurs cardiaques permanents, très courte durée</t>
  </si>
  <si>
    <t>05C08T</t>
  </si>
  <si>
    <t>Transferts et autres séjours courts pour autres interventions cardiothoraciques, âge supérieur à 1 an, ou vasculaires quel que soit l'âge, sans circulation extracorporelle</t>
  </si>
  <si>
    <t>05K051</t>
  </si>
  <si>
    <t>Endoprothèses vasculaires avec infarctus du myocarde, niveau 1</t>
  </si>
  <si>
    <t>05K052</t>
  </si>
  <si>
    <t>Endoprothèses vasculaires avec infarctus du myocarde, niveau 2</t>
  </si>
  <si>
    <t>05K053</t>
  </si>
  <si>
    <t>Endoprothèses vasculaires avec infarctus du myocarde, niveau 3</t>
  </si>
  <si>
    <t>05K054</t>
  </si>
  <si>
    <t>Endoprothèses vasculaires avec infarctus du myocarde, niveau 4</t>
  </si>
  <si>
    <t>05K061</t>
  </si>
  <si>
    <t>Endoprothèses vasculaires sans infarctus du myocarde, niveau 1</t>
  </si>
  <si>
    <t>05K062</t>
  </si>
  <si>
    <t>Endoprothèses vasculaires sans infarctus du myocarde, niveau 2</t>
  </si>
  <si>
    <t>05K063</t>
  </si>
  <si>
    <t>Endoprothèses vasculaires sans infarctus du myocarde, niveau 3</t>
  </si>
  <si>
    <t>05K064</t>
  </si>
  <si>
    <t>Endoprothèses vasculaires sans infarctus du myocarde, niveau 4</t>
  </si>
  <si>
    <t>05K06T</t>
  </si>
  <si>
    <t>Endoprothèses vasculaires sans infarctus du myocarde, très courte durée</t>
  </si>
  <si>
    <t>05K101</t>
  </si>
  <si>
    <t>Actes diagnostiques par voie vasculaire, niveau 1</t>
  </si>
  <si>
    <t>05K102</t>
  </si>
  <si>
    <t>Actes diagnostiques par voie vasculaire, niveau 2</t>
  </si>
  <si>
    <t>05K103</t>
  </si>
  <si>
    <t>Actes diagnostiques par voie vasculaire, niveau 3</t>
  </si>
  <si>
    <t>05K104</t>
  </si>
  <si>
    <t>Actes diagnostiques par voie vasculaire, niveau 4</t>
  </si>
  <si>
    <t>05K10J</t>
  </si>
  <si>
    <t>Actes diagnostiques par voie vasculaire, en ambulatoire</t>
  </si>
  <si>
    <t>05K121</t>
  </si>
  <si>
    <t>Actes thérapeutiques par voie vasculaire sauf endoprothèses, âge inférieur à 18 ans, niveau 1</t>
  </si>
  <si>
    <t>05K122</t>
  </si>
  <si>
    <t>Actes thérapeutiques par voie vasculaire sauf endoprothèses, âge inférieur à 18 ans, niveau 2</t>
  </si>
  <si>
    <t>05K14Z</t>
  </si>
  <si>
    <t>Mise en place de certains accès vasculaires pour des affections de la CMD 05, séjours de moins de 2 jours</t>
  </si>
  <si>
    <t>05K151</t>
  </si>
  <si>
    <t>Surveillances de greffes de coeur avec acte diagnostique par voie vasculaire, niveau 1</t>
  </si>
  <si>
    <t>05K15J</t>
  </si>
  <si>
    <t>Surveillances de greffes de coeur avec acte diagnostique par voie vasculaire, en ambulatoire</t>
  </si>
  <si>
    <t>05K17J</t>
  </si>
  <si>
    <t>Affections cardiovasculaires sans acte opératoire de la CMD 05, avec anesthésie, en ambulatoire</t>
  </si>
  <si>
    <t>05M041</t>
  </si>
  <si>
    <t>Infarctus aigu du myocarde, niveau 1</t>
  </si>
  <si>
    <t>05M042</t>
  </si>
  <si>
    <t>Infarctus aigu du myocarde, niveau 2</t>
  </si>
  <si>
    <t>05M043</t>
  </si>
  <si>
    <t>Infarctus aigu du myocarde, niveau 3</t>
  </si>
  <si>
    <t>05M044</t>
  </si>
  <si>
    <t>Infarctus aigu du myocarde, niveau 4</t>
  </si>
  <si>
    <t>05M04T</t>
  </si>
  <si>
    <t>Infarctus aigu du myocarde, très courte durée</t>
  </si>
  <si>
    <t>05M051</t>
  </si>
  <si>
    <t>Syncopes et lipothymies, niveau 1</t>
  </si>
  <si>
    <t>05M052</t>
  </si>
  <si>
    <t>Syncopes et lipothymies, niveau 2</t>
  </si>
  <si>
    <t>05M053</t>
  </si>
  <si>
    <t>Syncopes et lipothymies, niveau 3</t>
  </si>
  <si>
    <t>05M054</t>
  </si>
  <si>
    <t>Syncopes et lipothymies, niveau 4</t>
  </si>
  <si>
    <t>05M061</t>
  </si>
  <si>
    <t>Angine de poitrine, niveau 1</t>
  </si>
  <si>
    <t>05M062</t>
  </si>
  <si>
    <t>Angine de poitrine, niveau 2</t>
  </si>
  <si>
    <t>05M063</t>
  </si>
  <si>
    <t>Angine de poitrine, niveau 3</t>
  </si>
  <si>
    <t>05M064</t>
  </si>
  <si>
    <t>Angine de poitrine, niveau 4</t>
  </si>
  <si>
    <t>05M06T</t>
  </si>
  <si>
    <t>Angine de poitrine, très courte durée</t>
  </si>
  <si>
    <t>05M071</t>
  </si>
  <si>
    <t>Thrombophlébites veineuses profondes, niveau 1</t>
  </si>
  <si>
    <t>05M072</t>
  </si>
  <si>
    <t>Thrombophlébites veineuses profondes, niveau 2</t>
  </si>
  <si>
    <t>05M073</t>
  </si>
  <si>
    <t>Thrombophlébites veineuses profondes, niveau 3</t>
  </si>
  <si>
    <t>05M074</t>
  </si>
  <si>
    <t>Thrombophlébites veineuses profondes, niveau 4</t>
  </si>
  <si>
    <t>05M07T</t>
  </si>
  <si>
    <t>Thrombophlébites veineuses profondes, très courte durée</t>
  </si>
  <si>
    <t>05M081</t>
  </si>
  <si>
    <t>Arythmies et troubles de la conduction cardiaque, niveau 1</t>
  </si>
  <si>
    <t>05M082</t>
  </si>
  <si>
    <t>Arythmies et troubles de la conduction cardiaque, niveau 2</t>
  </si>
  <si>
    <t>05M083</t>
  </si>
  <si>
    <t>Arythmies et troubles de la conduction cardiaque, niveau 3</t>
  </si>
  <si>
    <t>05M084</t>
  </si>
  <si>
    <t>Arythmies et troubles de la conduction cardiaque, niveau 4</t>
  </si>
  <si>
    <t>05M08T</t>
  </si>
  <si>
    <t>Arythmies et troubles de la conduction cardiaque, très courte durée</t>
  </si>
  <si>
    <t>05M091</t>
  </si>
  <si>
    <t>Insuffisances cardiaques et états de choc circulatoire, niveau 1</t>
  </si>
  <si>
    <t>05M092</t>
  </si>
  <si>
    <t>Insuffisances cardiaques et états de choc circulatoire, niveau 2</t>
  </si>
  <si>
    <t>05M093</t>
  </si>
  <si>
    <t>Insuffisances cardiaques et états de choc circulatoire, niveau 3</t>
  </si>
  <si>
    <t>05M094</t>
  </si>
  <si>
    <t>Insuffisances cardiaques et états de choc circulatoire, niveau 4</t>
  </si>
  <si>
    <t>05M09T</t>
  </si>
  <si>
    <t>Insuffisances cardiaques et états de choc circulatoire, très courte durée</t>
  </si>
  <si>
    <t>05M101</t>
  </si>
  <si>
    <t>Cardiopathies congénitales et valvulopathies, âge inférieur à 18 ans, niveau 1</t>
  </si>
  <si>
    <t>05M102</t>
  </si>
  <si>
    <t>Cardiopathies congénitales et valvulopathies, âge inférieur à 18 ans, niveau 2</t>
  </si>
  <si>
    <t>05M103</t>
  </si>
  <si>
    <t>Cardiopathies congénitales et valvulopathies, âge inférieur à 18 ans, niveau 3</t>
  </si>
  <si>
    <t>05M111</t>
  </si>
  <si>
    <t>Cardiopathies congénitales et valvulopathies, âge supérieur à 17 ans, niveau 1</t>
  </si>
  <si>
    <t>05M112</t>
  </si>
  <si>
    <t>Cardiopathies congénitales et valvulopathies, âge supérieur à 17 ans, niveau 2</t>
  </si>
  <si>
    <t>05M113</t>
  </si>
  <si>
    <t>Cardiopathies congénitales et valvulopathies, âge supérieur à 17 ans, niveau 3</t>
  </si>
  <si>
    <t>05M114</t>
  </si>
  <si>
    <t>Cardiopathies congénitales et valvulopathies, âge supérieur à 17 ans, niveau 4</t>
  </si>
  <si>
    <t>05M11T</t>
  </si>
  <si>
    <t>Cardiopathies congénitales et valvulopathies, âge supérieur à 17 ans, très courte durée</t>
  </si>
  <si>
    <t>05M121</t>
  </si>
  <si>
    <t>Troubles vasculaires périphériques, niveau 1</t>
  </si>
  <si>
    <t>05M122</t>
  </si>
  <si>
    <t>Troubles vasculaires périphériques, niveau 2</t>
  </si>
  <si>
    <t>05M123</t>
  </si>
  <si>
    <t>Troubles vasculaires périphériques, niveau 3</t>
  </si>
  <si>
    <t>05M124</t>
  </si>
  <si>
    <t>Troubles vasculaires périphériques, niveau 4</t>
  </si>
  <si>
    <t>05M12T</t>
  </si>
  <si>
    <t>Troubles vasculaires périphériques, très courte durée</t>
  </si>
  <si>
    <t>05M131</t>
  </si>
  <si>
    <t>Douleurs thoraciques, niveau 1</t>
  </si>
  <si>
    <t>05M132</t>
  </si>
  <si>
    <t>Douleurs thoraciques, niveau 2</t>
  </si>
  <si>
    <t>05M141</t>
  </si>
  <si>
    <t>Arrêt cardiaque, niveau 1</t>
  </si>
  <si>
    <t>05M142</t>
  </si>
  <si>
    <t>Arrêt cardiaque, niveau 2</t>
  </si>
  <si>
    <t>05M143</t>
  </si>
  <si>
    <t>Arrêt cardiaque, niveau 3</t>
  </si>
  <si>
    <t>05M144</t>
  </si>
  <si>
    <t>Arrêt cardiaque, niveau 4</t>
  </si>
  <si>
    <t>05M151</t>
  </si>
  <si>
    <t>Hypertension artérielle, niveau 1</t>
  </si>
  <si>
    <t>05M152</t>
  </si>
  <si>
    <t>Hypertension artérielle, niveau 2</t>
  </si>
  <si>
    <t>05M153</t>
  </si>
  <si>
    <t>Hypertension artérielle, niveau 3</t>
  </si>
  <si>
    <t>05M154</t>
  </si>
  <si>
    <t>Hypertension artérielle, niveau 4</t>
  </si>
  <si>
    <t>05M15T</t>
  </si>
  <si>
    <t>Hypertension artérielle, très courte durée</t>
  </si>
  <si>
    <t>05M161</t>
  </si>
  <si>
    <t>Athérosclérose coronarienne, niveau 1</t>
  </si>
  <si>
    <t>05M162</t>
  </si>
  <si>
    <t>Athérosclérose coronarienne, niveau 2</t>
  </si>
  <si>
    <t>05M163</t>
  </si>
  <si>
    <t>Athérosclérose coronarienne, niveau 3</t>
  </si>
  <si>
    <t>05M164</t>
  </si>
  <si>
    <t>Athérosclérose coronarienne, niveau 4</t>
  </si>
  <si>
    <t>05M16T</t>
  </si>
  <si>
    <t>Athérosclérose coronarienne, très courte durée</t>
  </si>
  <si>
    <t>05M171</t>
  </si>
  <si>
    <t>Autres affections de l'appareil circulatoire, niveau 1</t>
  </si>
  <si>
    <t>05M172</t>
  </si>
  <si>
    <t>Autres affections de l'appareil circulatoire, niveau 2</t>
  </si>
  <si>
    <t>05M173</t>
  </si>
  <si>
    <t>Autres affections de l'appareil circulatoire, niveau 3</t>
  </si>
  <si>
    <t>05M174</t>
  </si>
  <si>
    <t>Autres affections de l'appareil circulatoire, niveau 4</t>
  </si>
  <si>
    <t>05M17T</t>
  </si>
  <si>
    <t>Autres affections de l'appareil circulatoire, très courte durée</t>
  </si>
  <si>
    <t>05M181</t>
  </si>
  <si>
    <t>Endocardites aiguës et subaiguës, niveau 1</t>
  </si>
  <si>
    <t>05M182</t>
  </si>
  <si>
    <t>Endocardites aiguës et subaiguës, niveau 2</t>
  </si>
  <si>
    <t>05M183</t>
  </si>
  <si>
    <t>Endocardites aiguës et subaiguës, niveau 3</t>
  </si>
  <si>
    <t>05M184</t>
  </si>
  <si>
    <t>Endocardites aiguës et subaiguës, niveau 4</t>
  </si>
  <si>
    <t>05M191</t>
  </si>
  <si>
    <t>Surveillances de greffes de coeur sans acte diagnostique par voie vasculaire, niveau 1</t>
  </si>
  <si>
    <t>05M20Z</t>
  </si>
  <si>
    <t>Explorations et surveillance pour affections de l'appareil circulatoire</t>
  </si>
  <si>
    <t>05M21E</t>
  </si>
  <si>
    <t>Infarctus aigu du myocarde avec décès : séjours de moins de 2 jours</t>
  </si>
  <si>
    <t>05M22E</t>
  </si>
  <si>
    <t>Autres affections de la CMD 05 avec décès : séjours de moins de 2 jours</t>
  </si>
  <si>
    <t>05M23T</t>
  </si>
  <si>
    <t>Symptômes et autres recours aux soins de la CMD 05, très courte durée</t>
  </si>
  <si>
    <t>05M23Z</t>
  </si>
  <si>
    <t>Symptômes et autres recours aux soins de la CMD 05</t>
  </si>
  <si>
    <t>05M05T</t>
  </si>
  <si>
    <t>Syncopes et lipothymies, très courte durée</t>
  </si>
  <si>
    <t>05M10T</t>
  </si>
  <si>
    <t>Cardiopathies congénitales et valvulopathies, âge inférieur à 18 ans, très courte durée</t>
  </si>
  <si>
    <t>05M13T</t>
  </si>
  <si>
    <t>Douleurs thoraciques, très courte durée</t>
  </si>
  <si>
    <t>05M18T</t>
  </si>
  <si>
    <t>Transferts et autres séjours courts pour endocardites aiguës et subaiguës</t>
  </si>
  <si>
    <t>05K191</t>
  </si>
  <si>
    <t>Traitements majeurs de troubles du rythme par voie vasculaire, niveau 1</t>
  </si>
  <si>
    <t>05K192</t>
  </si>
  <si>
    <t>Traitements majeurs de troubles du rythme par voie vasculaire, niveau 2</t>
  </si>
  <si>
    <t>05K193</t>
  </si>
  <si>
    <t>Traitements majeurs de troubles du rythme par voie vasculaire, niveau 3</t>
  </si>
  <si>
    <t>05K201</t>
  </si>
  <si>
    <t>Autres traitements de troubles du rythme par voie vasculaire, niveau 1</t>
  </si>
  <si>
    <t>05K202</t>
  </si>
  <si>
    <t>Autres traitements de troubles du rythme par voie vasculaire, niveau 2</t>
  </si>
  <si>
    <t>05K203</t>
  </si>
  <si>
    <t>Autres traitements de troubles du rythme par voie vasculaire, niveau 3</t>
  </si>
  <si>
    <t>05K204</t>
  </si>
  <si>
    <t>Autres traitements de troubles du rythme par voie vasculaire, niveau 4</t>
  </si>
  <si>
    <t>05K20T</t>
  </si>
  <si>
    <t>Autres traitements de troubles du rythme par voie vasculaire, très courte durée</t>
  </si>
  <si>
    <t>05K211</t>
  </si>
  <si>
    <t>Poses de bioprothèses de valves cardiaques par voie vasculaire, niveau 1</t>
  </si>
  <si>
    <t>05K212</t>
  </si>
  <si>
    <t>Poses de bioprothèses de valves cardiaques par voie vasculaire, niveau 2</t>
  </si>
  <si>
    <t>05K213</t>
  </si>
  <si>
    <t>Poses de bioprothèses de valves cardiaques par voie vasculaire, niveau 3</t>
  </si>
  <si>
    <t>05K214</t>
  </si>
  <si>
    <t>Poses de bioprothèses de valves cardiaques par voie vasculaire, niveau 4</t>
  </si>
  <si>
    <t>05K221</t>
  </si>
  <si>
    <t>Actes thérapeutiques par voie vasculaire sur les orifices du coeur, âge supérieur à 17 ans, niveau 1</t>
  </si>
  <si>
    <t>05K222</t>
  </si>
  <si>
    <t>Actes thérapeutiques par voie vasculaire sur les orifices du coeur, âge supérieur à 17 ans, niveau 2</t>
  </si>
  <si>
    <t>05K223</t>
  </si>
  <si>
    <t>Actes thérapeutiques par voie vasculaire sur les orifices du coeur, âge supérieur à 17 ans, niveau 3</t>
  </si>
  <si>
    <t>05K224</t>
  </si>
  <si>
    <t>Actes thérapeutiques par voie vasculaire sur les orifices du coeur, âge supérieur à 17 ans, niveau 4</t>
  </si>
  <si>
    <t>05K231</t>
  </si>
  <si>
    <t>Ablations, repositionnements et poses de sondes cardiaques supplémentaires par voie vasculaire, âge supérieur à 17 ans, niveau 1</t>
  </si>
  <si>
    <t>05K232</t>
  </si>
  <si>
    <t>Ablations, repositionnements et poses de sondes cardiaques supplémentaires par voie vasculaire, âge supérieur à 17 ans, niveau 2</t>
  </si>
  <si>
    <t>05K233</t>
  </si>
  <si>
    <t>Ablations, repositionnements et poses de sondes cardiaques supplémentaires par voie vasculaire, âge supérieur à 17 ans, niveau 3</t>
  </si>
  <si>
    <t>05K234</t>
  </si>
  <si>
    <t>Ablations, repositionnements et poses de sondes cardiaques supplémentaires par voie vasculaire, âge supérieur à 17 ans, niveau 4</t>
  </si>
  <si>
    <t>05K23J</t>
  </si>
  <si>
    <t>Ablations, repositionnements et poses de sondes cardiaques supplémentaires par voie vasculaire, âge supérieur à 17 ans, en ambulatoire</t>
  </si>
  <si>
    <t>05K241</t>
  </si>
  <si>
    <t>Dilatations coronaires et autres actes thérapeutiques sur le coeur par voie vasculaire, âge supérieur à 17 ans, niveau 1</t>
  </si>
  <si>
    <t>05K242</t>
  </si>
  <si>
    <t>Dilatations coronaires et autres actes thérapeutiques sur le coeur par voie vasculaire, âge supérieur à 17 ans, niveau 2</t>
  </si>
  <si>
    <t>05K243</t>
  </si>
  <si>
    <t>Dilatations coronaires et autres actes thérapeutiques sur le coeur par voie vasculaire, âge supérieur à 17 ans, niveau 3</t>
  </si>
  <si>
    <t>05K24J</t>
  </si>
  <si>
    <t>Dilatations coronaires et autres actes thérapeutiques sur le coeur par voie vasculaire, âge supérieur à 17 ans, en ambulatoire</t>
  </si>
  <si>
    <t>05K251</t>
  </si>
  <si>
    <t>Actes thérapeutiques sur les artères par voie vasculaire, âge supérieur à 17 ans, niveau 1</t>
  </si>
  <si>
    <t>05K252</t>
  </si>
  <si>
    <t>Actes thérapeutiques sur les artères par voie vasculaire, âge supérieur à 17 ans, niveau 2</t>
  </si>
  <si>
    <t>05K253</t>
  </si>
  <si>
    <t>Actes thérapeutiques sur les artères par voie vasculaire, âge supérieur à 17 ans, niveau 3</t>
  </si>
  <si>
    <t>05K254</t>
  </si>
  <si>
    <t>Actes thérapeutiques sur les artères par voie vasculaire, âge supérieur à 17 ans, niveau 4</t>
  </si>
  <si>
    <t>05K25J</t>
  </si>
  <si>
    <t>Actes thérapeutiques sur les artères par voie vasculaire, âge supérieur à 17 ans, en ambulatoire</t>
  </si>
  <si>
    <t>05K261</t>
  </si>
  <si>
    <t>Actes thérapeutiques sur les accès vasculaires ou les veines par voie vasculaire, âge supérieur à 17 ans, niveau 1</t>
  </si>
  <si>
    <t>05K262</t>
  </si>
  <si>
    <t>Actes thérapeutiques sur les accès vasculaires ou les veines par voie vasculaire, âge supérieur à 17 ans, niveau 2</t>
  </si>
  <si>
    <t>05K26J</t>
  </si>
  <si>
    <t>Actes thérapeutiques sur les accès vasculaires ou les veines par voie vasculaire, âge supérieur à 17 ans, en ambulatoire</t>
  </si>
  <si>
    <t>06C031</t>
  </si>
  <si>
    <t>Résections rectales, niveau 1</t>
  </si>
  <si>
    <t>06C032</t>
  </si>
  <si>
    <t>Résections rectales, niveau 2</t>
  </si>
  <si>
    <t>06C033</t>
  </si>
  <si>
    <t>Résections rectales, niveau 3</t>
  </si>
  <si>
    <t>06C034</t>
  </si>
  <si>
    <t>Résections rectales, niveau 4</t>
  </si>
  <si>
    <t>06C041</t>
  </si>
  <si>
    <t>Interventions majeures sur l'intestin grêle et le côlon, niveau 1</t>
  </si>
  <si>
    <t>06C042</t>
  </si>
  <si>
    <t>Interventions majeures sur l'intestin grêle et le côlon, niveau 2</t>
  </si>
  <si>
    <t>06C043</t>
  </si>
  <si>
    <t>Interventions majeures sur l'intestin grêle et le côlon, niveau 3</t>
  </si>
  <si>
    <t>06C044</t>
  </si>
  <si>
    <t>Interventions majeures sur l'intestin grêle et le côlon, niveau 4</t>
  </si>
  <si>
    <t>06C051</t>
  </si>
  <si>
    <t>Interventions sur l'oesophage, l'estomac et le duodénum, âge inférieur à 18 ans, niveau 1</t>
  </si>
  <si>
    <t>06C052</t>
  </si>
  <si>
    <t>Interventions sur l'oesophage, l'estomac et le duodénum, âge inférieur à 18 ans, niveau 2</t>
  </si>
  <si>
    <t>06C053</t>
  </si>
  <si>
    <t>Interventions sur l'oesophage, l'estomac et le duodénum, âge inférieur à 18 ans, niveau 3</t>
  </si>
  <si>
    <t>06C054</t>
  </si>
  <si>
    <t>Interventions sur l'oesophage, l'estomac et le duodénum, âge inférieur à 18 ans, niveau 4</t>
  </si>
  <si>
    <t>06C071</t>
  </si>
  <si>
    <t>Interventions mineures sur l'intestin grêle et le côlon, niveau 1</t>
  </si>
  <si>
    <t>06C072</t>
  </si>
  <si>
    <t>Interventions mineures sur l'intestin grêle et le côlon, niveau 2</t>
  </si>
  <si>
    <t>06C073</t>
  </si>
  <si>
    <t>Interventions mineures sur l'intestin grêle et le côlon, niveau 3</t>
  </si>
  <si>
    <t>06C074</t>
  </si>
  <si>
    <t>Interventions mineures sur l'intestin grêle et le côlon, niveau 4</t>
  </si>
  <si>
    <t>06C081</t>
  </si>
  <si>
    <t>Appendicectomies compliquées, niveau 1</t>
  </si>
  <si>
    <t>06C082</t>
  </si>
  <si>
    <t>Appendicectomies compliquées, niveau 2</t>
  </si>
  <si>
    <t>06C083</t>
  </si>
  <si>
    <t>Appendicectomies compliquées, niveau 3</t>
  </si>
  <si>
    <t>06C084</t>
  </si>
  <si>
    <t>Appendicectomies compliquées, niveau 4</t>
  </si>
  <si>
    <t>06C091</t>
  </si>
  <si>
    <t>Appendicectomies non compliquées, niveau 1</t>
  </si>
  <si>
    <t>06C092</t>
  </si>
  <si>
    <t>Appendicectomies non compliquées, niveau 2</t>
  </si>
  <si>
    <t>06C093</t>
  </si>
  <si>
    <t>Appendicectomies non compliquées, niveau 3</t>
  </si>
  <si>
    <t>06C094</t>
  </si>
  <si>
    <t>Appendicectomies non compliquées, niveau 4</t>
  </si>
  <si>
    <t>06C101</t>
  </si>
  <si>
    <t>Interventions réparatrices pour hernies et éventrations, âge inférieur à 18 ans, niveau 1</t>
  </si>
  <si>
    <t>06C102</t>
  </si>
  <si>
    <t>Interventions réparatrices pour hernies et éventrations, âge inférieur à 18 ans, niveau 2</t>
  </si>
  <si>
    <t>06C10J</t>
  </si>
  <si>
    <t>Interventions réparatrices pour hernies et éventrations, âge inférieur à 18 ans, en ambulatoire</t>
  </si>
  <si>
    <t>06C121</t>
  </si>
  <si>
    <t>Interventions réparatrices pour hernies inguinales et crurales, âge supérieur à 17 ans, niveau 1</t>
  </si>
  <si>
    <t>06C122</t>
  </si>
  <si>
    <t>Interventions réparatrices pour hernies inguinales et crurales, âge supérieur à 17 ans, niveau 2</t>
  </si>
  <si>
    <t>06C123</t>
  </si>
  <si>
    <t>Interventions réparatrices pour hernies inguinales et crurales, âge supérieur à 17 ans, niveau 3</t>
  </si>
  <si>
    <t>06C124</t>
  </si>
  <si>
    <t>Interventions réparatrices pour hernies inguinales et crurales, âge supérieur à 17 ans, niveau 4</t>
  </si>
  <si>
    <t>06C12J</t>
  </si>
  <si>
    <t>Interventions réparatrices pour hernies inguinales et crurales, âge supérieur à 17 ans, en ambulatoire</t>
  </si>
  <si>
    <t>06C131</t>
  </si>
  <si>
    <t>Libérations d'adhérences péritonéales, niveau 1</t>
  </si>
  <si>
    <t>06C132</t>
  </si>
  <si>
    <t>Libérations d'adhérences péritonéales, niveau 2</t>
  </si>
  <si>
    <t>06C133</t>
  </si>
  <si>
    <t>Libérations d'adhérences péritonéales, niveau 3</t>
  </si>
  <si>
    <t>06C134</t>
  </si>
  <si>
    <t>Libérations d'adhérences péritonéales, niveau 4</t>
  </si>
  <si>
    <t>06C141</t>
  </si>
  <si>
    <t>Interventions sur le rectum et l'anus autres que les résections rectales, niveau 1</t>
  </si>
  <si>
    <t>06C142</t>
  </si>
  <si>
    <t>Interventions sur le rectum et l'anus autres que les résections rectales, niveau 2</t>
  </si>
  <si>
    <t>06C143</t>
  </si>
  <si>
    <t>Interventions sur le rectum et l'anus autres que les résections rectales, niveau 3</t>
  </si>
  <si>
    <t>06C144</t>
  </si>
  <si>
    <t>Interventions sur le rectum et l'anus autres que les résections rectales, niveau 4</t>
  </si>
  <si>
    <t>06C14J</t>
  </si>
  <si>
    <t>Interventions sur le rectum et l'anus autres que les résections rectales, en ambulatoire</t>
  </si>
  <si>
    <t>06C151</t>
  </si>
  <si>
    <t>Autres interventions sur le tube digestif en dehors des laparotomies, niveau 1</t>
  </si>
  <si>
    <t>06C152</t>
  </si>
  <si>
    <t>Autres interventions sur le tube digestif en dehors des laparotomies, niveau 2</t>
  </si>
  <si>
    <t>06C153</t>
  </si>
  <si>
    <t>Autres interventions sur le tube digestif en dehors des laparotomies, niveau 3</t>
  </si>
  <si>
    <t>06C154</t>
  </si>
  <si>
    <t>Autres interventions sur le tube digestif en dehors des laparotomies, niveau 4</t>
  </si>
  <si>
    <t>06C161</t>
  </si>
  <si>
    <t>Interventions sur l'oesophage, l'estomac et le duodénum pour tumeurs malignes, âge supérieur à 17 ans, niveau 1</t>
  </si>
  <si>
    <t>06C162</t>
  </si>
  <si>
    <t>Interventions sur l'oesophage, l'estomac et le duodénum pour tumeurs malignes, âge supérieur à 17 ans, niveau 2</t>
  </si>
  <si>
    <t>06C163</t>
  </si>
  <si>
    <t>Interventions sur l'oesophage, l'estomac et le duodénum pour tumeurs malignes, âge supérieur à 17 ans, niveau 3</t>
  </si>
  <si>
    <t>06C164</t>
  </si>
  <si>
    <t>Interventions sur l'oesophage, l'estomac et le duodénum pour tumeurs malignes, âge supérieur à 17 ans, niveau 4</t>
  </si>
  <si>
    <t>06C191</t>
  </si>
  <si>
    <t>Hémorroïdectomies, niveau 1</t>
  </si>
  <si>
    <t>06C192</t>
  </si>
  <si>
    <t>Hémorroïdectomies, niveau 2</t>
  </si>
  <si>
    <t>06C19J</t>
  </si>
  <si>
    <t>Hémorroïdectomies, en ambulatoire</t>
  </si>
  <si>
    <t>06C201</t>
  </si>
  <si>
    <t>Interventions sur l'oesophage, l'estomac et le duodénum pour ulcères, âge supérieur à 17 ans, niveau 1</t>
  </si>
  <si>
    <t>06C202</t>
  </si>
  <si>
    <t>Interventions sur l'oesophage, l'estomac et le duodénum pour ulcères, âge supérieur à 17 ans, niveau 2</t>
  </si>
  <si>
    <t>06C203</t>
  </si>
  <si>
    <t>Interventions sur l'oesophage, l'estomac et le duodénum pour ulcères, âge supérieur à 17 ans, niveau 3</t>
  </si>
  <si>
    <t>06C204</t>
  </si>
  <si>
    <t>Interventions sur l'oesophage, l'estomac et le duodénum pour ulcères, âge supérieur à 17 ans, niveau 4</t>
  </si>
  <si>
    <t>06C211</t>
  </si>
  <si>
    <t>Autres interventions sur le tube digestif par laparotomie, niveau 1</t>
  </si>
  <si>
    <t>06C212</t>
  </si>
  <si>
    <t>Autres interventions sur le tube digestif par laparotomie, niveau 2</t>
  </si>
  <si>
    <t>06C213</t>
  </si>
  <si>
    <t>Autres interventions sur le tube digestif par laparotomie, niveau 3</t>
  </si>
  <si>
    <t>06C214</t>
  </si>
  <si>
    <t>Autres interventions sur le tube digestif par laparotomie, niveau 4</t>
  </si>
  <si>
    <t>06C221</t>
  </si>
  <si>
    <t>Interventions sur l'oesophage, l'estomac et le duodénum pour affections autres que malignes ou ulcères, âge supérieur à 17 ans, niveau 1</t>
  </si>
  <si>
    <t>06C222</t>
  </si>
  <si>
    <t>Interventions sur l'oesophage, l'estomac et le duodénum pour affections autres que malignes ou ulcères, âge supérieur à 17 ans, niveau 2</t>
  </si>
  <si>
    <t>06C223</t>
  </si>
  <si>
    <t>Interventions sur l'oesophage, l'estomac et le duodénum pour affections autres que malignes ou ulcères, âge supérieur à 17 ans, niveau 3</t>
  </si>
  <si>
    <t>06C224</t>
  </si>
  <si>
    <t>Interventions sur l'oesophage, l'estomac et le duodénum pour affections autres que malignes ou ulcères, âge supérieur à 17 ans, niveau 4</t>
  </si>
  <si>
    <t>06C231</t>
  </si>
  <si>
    <t>Certaines interventions pour stomies, niveau 1</t>
  </si>
  <si>
    <t>06C232</t>
  </si>
  <si>
    <t>Certaines interventions pour stomies, niveau 2</t>
  </si>
  <si>
    <t>06C233</t>
  </si>
  <si>
    <t>Certaines interventions pour stomies, niveau 3</t>
  </si>
  <si>
    <t>06C234</t>
  </si>
  <si>
    <t>Certaines interventions pour stomies, niveau 4</t>
  </si>
  <si>
    <t>06C23J</t>
  </si>
  <si>
    <t>Certaines interventions pour stomies, en ambulatoire</t>
  </si>
  <si>
    <t>06C241</t>
  </si>
  <si>
    <t>Cures d'éventrations postopératoires, âge supérieur à 17 ans, niveau 1</t>
  </si>
  <si>
    <t>06C242</t>
  </si>
  <si>
    <t>Cures d'éventrations postopératoires, âge supérieur à 17 ans, niveau 2</t>
  </si>
  <si>
    <t>06C243</t>
  </si>
  <si>
    <t>Cures d'éventrations postopératoires, âge supérieur à 17 ans, niveau 3</t>
  </si>
  <si>
    <t>06C244</t>
  </si>
  <si>
    <t>Cures d'éventrations postopératoires, âge supérieur à 17 ans, niveau 4</t>
  </si>
  <si>
    <t>06C24J</t>
  </si>
  <si>
    <t>Cures d'éventrations postopératoires, âge supérieur à 17 ans, en ambulatoire</t>
  </si>
  <si>
    <t>06C251</t>
  </si>
  <si>
    <t>Interventions réparatrices pour hernies à l'exception des hernies inguinales, crurales, âge supérieur à 17 ans, niveau 1</t>
  </si>
  <si>
    <t>06C252</t>
  </si>
  <si>
    <t>Interventions réparatrices pour hernies à l'exception des hernies inguinales, crurales, âge supérieur à 17 ans, niveau 2</t>
  </si>
  <si>
    <t>06C253</t>
  </si>
  <si>
    <t>Interventions réparatrices pour hernies à l'exception des hernies inguinales, crurales, âge supérieur à 17 ans, niveau 3</t>
  </si>
  <si>
    <t>06C254</t>
  </si>
  <si>
    <t>Interventions réparatrices pour hernies à l'exception des hernies inguinales, crurales, âge supérieur à 17 ans, niveau 4</t>
  </si>
  <si>
    <t>06C25J</t>
  </si>
  <si>
    <t>Interventions réparatrices pour hernies à l'exception des hernies inguinales, crurales, âge supérieur à 17 ans, en ambulatoire</t>
  </si>
  <si>
    <t>06K02Z</t>
  </si>
  <si>
    <t>Endoscopies digestives thérapeutiques et anesthésie : séjours de moins de 2 jours</t>
  </si>
  <si>
    <t>06K03J</t>
  </si>
  <si>
    <t>Séjours comprenant une endoscopie digestive thérapeutique sans anesthésie, en ambulatoire</t>
  </si>
  <si>
    <t>06K04J</t>
  </si>
  <si>
    <t>Endoscopie digestive diagnostique et anesthésie, en ambulatoire</t>
  </si>
  <si>
    <t>06K05J</t>
  </si>
  <si>
    <t>Séjours comprenant une endoscopie digestive diagnostique sans anesthésie, en ambulatoire</t>
  </si>
  <si>
    <t>06K06J</t>
  </si>
  <si>
    <t>Affections digestives sans acte opératoire de la CMD 06, avec anesthésie, en ambulatoire</t>
  </si>
  <si>
    <t>06M021</t>
  </si>
  <si>
    <t>Autres gastroentérites et maladies diverses du tube digestif, âge inférieur à 18 ans, niveau 1</t>
  </si>
  <si>
    <t>06M022</t>
  </si>
  <si>
    <t>Autres gastroentérites et maladies diverses du tube digestif, âge inférieur à 18 ans, niveau 2</t>
  </si>
  <si>
    <t>06M023</t>
  </si>
  <si>
    <t>Autres gastroentérites et maladies diverses du tube digestif, âge inférieur à 18 ans, niveau 3</t>
  </si>
  <si>
    <t>06M024</t>
  </si>
  <si>
    <t>Autres gastroentérites et maladies diverses du tube digestif, âge inférieur à 18 ans, niveau 4</t>
  </si>
  <si>
    <t>06M02T</t>
  </si>
  <si>
    <t>Autres gastroentérites et maladies diverses du tube digestif, âge inférieur à 18 ans, très courte durée</t>
  </si>
  <si>
    <t>06M031</t>
  </si>
  <si>
    <t>Autres gastroentérites et maladies diverses du tube digestif, âge supérieur à 17 ans, niveau 1</t>
  </si>
  <si>
    <t>06M032</t>
  </si>
  <si>
    <t>Autres gastroentérites et maladies diverses du tube digestif, âge supérieur à 17 ans, niveau 2</t>
  </si>
  <si>
    <t>06M033</t>
  </si>
  <si>
    <t>Autres gastroentérites et maladies diverses du tube digestif, âge supérieur à 17 ans, niveau 3</t>
  </si>
  <si>
    <t>06M034</t>
  </si>
  <si>
    <t>Autres gastroentérites et maladies diverses du tube digestif, âge supérieur à 17 ans, niveau 4</t>
  </si>
  <si>
    <t>06M03T</t>
  </si>
  <si>
    <t>Autres gastroentérites et maladies diverses du tube digestif, âge supérieur à 17 ans, très courte durée</t>
  </si>
  <si>
    <t>06M041</t>
  </si>
  <si>
    <t>Hémorragies digestives, niveau 1</t>
  </si>
  <si>
    <t>06M042</t>
  </si>
  <si>
    <t>Hémorragies digestives, niveau 2</t>
  </si>
  <si>
    <t>06M043</t>
  </si>
  <si>
    <t>Hémorragies digestives, niveau 3</t>
  </si>
  <si>
    <t>06M044</t>
  </si>
  <si>
    <t>Hémorragies digestives, niveau 4</t>
  </si>
  <si>
    <t>06M051</t>
  </si>
  <si>
    <t>Autres tumeurs malignes du tube digestif, niveau 1</t>
  </si>
  <si>
    <t>06M052</t>
  </si>
  <si>
    <t>Autres tumeurs malignes du tube digestif, niveau 2</t>
  </si>
  <si>
    <t>06M053</t>
  </si>
  <si>
    <t>Autres tumeurs malignes du tube digestif, niveau 3</t>
  </si>
  <si>
    <t>06M054</t>
  </si>
  <si>
    <t>Autres tumeurs malignes du tube digestif, niveau 4</t>
  </si>
  <si>
    <t>06M05T</t>
  </si>
  <si>
    <t>Autres tumeurs malignes du tube digestif, très courte durée</t>
  </si>
  <si>
    <t>06M061</t>
  </si>
  <si>
    <t>Occlusions intestinales non dues à une hernie, niveau 1</t>
  </si>
  <si>
    <t>06M062</t>
  </si>
  <si>
    <t>Occlusions intestinales non dues à une hernie, niveau 2</t>
  </si>
  <si>
    <t>06M063</t>
  </si>
  <si>
    <t>Occlusions intestinales non dues à une hernie, niveau 3</t>
  </si>
  <si>
    <t>06M064</t>
  </si>
  <si>
    <t>Occlusions intestinales non dues à une hernie, niveau 4</t>
  </si>
  <si>
    <t>06M06T</t>
  </si>
  <si>
    <t>Occlusions intestinales non dues à une hernie, très courte durée</t>
  </si>
  <si>
    <t>06M071</t>
  </si>
  <si>
    <t>Maladies inflammatoires de l'intestin, niveau 1</t>
  </si>
  <si>
    <t>06M072</t>
  </si>
  <si>
    <t>Maladies inflammatoires de l'intestin, niveau 2</t>
  </si>
  <si>
    <t>06M073</t>
  </si>
  <si>
    <t>Maladies inflammatoires de l'intestin, niveau 3</t>
  </si>
  <si>
    <t>06M074</t>
  </si>
  <si>
    <t>Maladies inflammatoires de l'intestin, niveau 4</t>
  </si>
  <si>
    <t>06M07T</t>
  </si>
  <si>
    <t>Maladies inflammatoires de l'intestin, très courte durée</t>
  </si>
  <si>
    <t>06M081</t>
  </si>
  <si>
    <t>Autres affections digestives, âge inférieur à 18 ans, niveau 1</t>
  </si>
  <si>
    <t>06M082</t>
  </si>
  <si>
    <t>Autres affections digestives, âge inférieur à 18 ans, niveau 2</t>
  </si>
  <si>
    <t>06M083</t>
  </si>
  <si>
    <t>Autres affections digestives, âge inférieur à 18 ans, niveau 3</t>
  </si>
  <si>
    <t>06M084</t>
  </si>
  <si>
    <t>Autres affections digestives, âge inférieur à 18 ans, niveau 4</t>
  </si>
  <si>
    <t>06M08T</t>
  </si>
  <si>
    <t>Autres affections digestives, âge inférieur à 18 ans, très courte durée</t>
  </si>
  <si>
    <t>06M091</t>
  </si>
  <si>
    <t>Autres affections digestives, âge supérieur à 17 ans, niveau 1</t>
  </si>
  <si>
    <t>06M092</t>
  </si>
  <si>
    <t>Autres affections digestives, âge supérieur à 17 ans, niveau 2</t>
  </si>
  <si>
    <t>06M093</t>
  </si>
  <si>
    <t>Autres affections digestives, âge supérieur à 17 ans, niveau 3</t>
  </si>
  <si>
    <t>06M094</t>
  </si>
  <si>
    <t>Autres affections digestives, âge supérieur à 17 ans, niveau 4</t>
  </si>
  <si>
    <t>06M09T</t>
  </si>
  <si>
    <t>Autres affections digestives, âge supérieur à 17 ans, très courte durée</t>
  </si>
  <si>
    <t>06M101</t>
  </si>
  <si>
    <t>Ulcères gastroduodénaux compliqués, niveau 1</t>
  </si>
  <si>
    <t>06M102</t>
  </si>
  <si>
    <t>Ulcères gastroduodénaux compliqués, niveau 2</t>
  </si>
  <si>
    <t>06M111</t>
  </si>
  <si>
    <t>Ulcères gastroduodénaux non compliqués, niveau 1</t>
  </si>
  <si>
    <t>06M112</t>
  </si>
  <si>
    <t>Ulcères gastroduodénaux non compliqués, niveau 2</t>
  </si>
  <si>
    <t>06M113</t>
  </si>
  <si>
    <t>Ulcères gastroduodénaux non compliqués, niveau 3</t>
  </si>
  <si>
    <t>06M11T</t>
  </si>
  <si>
    <t>Ulcères gastroduodénaux non compliqués, très courte durée</t>
  </si>
  <si>
    <t>06M121</t>
  </si>
  <si>
    <t>Douleurs abdominales, niveau 1</t>
  </si>
  <si>
    <t>06M122</t>
  </si>
  <si>
    <t>Douleurs abdominales, niveau 2</t>
  </si>
  <si>
    <t>06M123</t>
  </si>
  <si>
    <t>Douleurs abdominales, niveau 3</t>
  </si>
  <si>
    <t>06M124</t>
  </si>
  <si>
    <t>Douleurs abdominales, niveau 4</t>
  </si>
  <si>
    <t>06M131</t>
  </si>
  <si>
    <t>Tumeurs malignes de l'oesophage et de l'estomac, niveau 1</t>
  </si>
  <si>
    <t>06M132</t>
  </si>
  <si>
    <t>Tumeurs malignes de l'oesophage et de l'estomac, niveau 2</t>
  </si>
  <si>
    <t>06M133</t>
  </si>
  <si>
    <t>Tumeurs malignes de l'oesophage et de l'estomac, niveau 3</t>
  </si>
  <si>
    <t>06M134</t>
  </si>
  <si>
    <t>Tumeurs malignes de l'oesophage et de l'estomac, niveau 4</t>
  </si>
  <si>
    <t>06M13T</t>
  </si>
  <si>
    <t>Tumeurs malignes de l'oesophage et de l'estomac, très courte durée</t>
  </si>
  <si>
    <t>06M141</t>
  </si>
  <si>
    <t>Invaginations intestinales aigües, niveau 1</t>
  </si>
  <si>
    <t>06M16Z</t>
  </si>
  <si>
    <t>Explorations et surveillance pour affections de l'appareil digestif</t>
  </si>
  <si>
    <t>06M17T</t>
  </si>
  <si>
    <t>Soins de stomies digestives, très courte durée</t>
  </si>
  <si>
    <t>06M17Z</t>
  </si>
  <si>
    <t>Soins de stomies digestives</t>
  </si>
  <si>
    <t>06M18Z</t>
  </si>
  <si>
    <t>Symptômes et autres recours aux soins de la CMD 06</t>
  </si>
  <si>
    <t>06M191</t>
  </si>
  <si>
    <t>Affections sévères du tube digestif, niveau 1</t>
  </si>
  <si>
    <t>06M192</t>
  </si>
  <si>
    <t>Affections sévères du tube digestif, niveau 2</t>
  </si>
  <si>
    <t>06M193</t>
  </si>
  <si>
    <t>Affections sévères du tube digestif, niveau 3</t>
  </si>
  <si>
    <t>06M194</t>
  </si>
  <si>
    <t>Affections sévères du tube digestif, niveau 4</t>
  </si>
  <si>
    <t>06M201</t>
  </si>
  <si>
    <t>Tumeurs bénignes de l'appareil digestif, niveau 1</t>
  </si>
  <si>
    <t>06M202</t>
  </si>
  <si>
    <t>Tumeurs bénignes de l'appareil digestif, niveau 2</t>
  </si>
  <si>
    <t>06M203</t>
  </si>
  <si>
    <t>Tumeurs bénignes de l'appareil digestif, niveau 3</t>
  </si>
  <si>
    <t>06M204</t>
  </si>
  <si>
    <t>Tumeurs bénignes de l'appareil digestif, niveau 4</t>
  </si>
  <si>
    <t>06M20T</t>
  </si>
  <si>
    <t>Tumeurs bénignes de l'appareil digestif, très courte durée</t>
  </si>
  <si>
    <t>06M04T</t>
  </si>
  <si>
    <t>Transferts et autres séjours courts pour hémorragies digestives</t>
  </si>
  <si>
    <t>06M12T</t>
  </si>
  <si>
    <t>Douleurs abdominales, très courte durée</t>
  </si>
  <si>
    <t>06M18T</t>
  </si>
  <si>
    <t>Symptômes et autres recours aux soins de la CMD 06, très courte durée</t>
  </si>
  <si>
    <t>06M211</t>
  </si>
  <si>
    <t>Autres affections digestives concernant majoritairement la petite enfance, niveau 1</t>
  </si>
  <si>
    <t>07C061</t>
  </si>
  <si>
    <t>Interventions diagnostiques sur le système hépato-biliaire et pancréatique pour affections malignes, niveau 1</t>
  </si>
  <si>
    <t>07C062</t>
  </si>
  <si>
    <t>Interventions diagnostiques sur le système hépato-biliaire et pancréatique pour affections malignes, niveau 2</t>
  </si>
  <si>
    <t>07C063</t>
  </si>
  <si>
    <t>Interventions diagnostiques sur le système hépato-biliaire et pancréatique pour affections malignes, niveau 3</t>
  </si>
  <si>
    <t>07C071</t>
  </si>
  <si>
    <t>Interventions diagnostiques sur le système hépato-biliaire et pancréatique pour affections non malignes, niveau 1</t>
  </si>
  <si>
    <t>07C084</t>
  </si>
  <si>
    <t>Autres interventions sur le système hépato-biliaire et pancréatique, niveau 4</t>
  </si>
  <si>
    <t>07C091</t>
  </si>
  <si>
    <t>Interventions sur le foie, le pancréas et les veines porte ou cave pour tumeurs malignes, niveau 1</t>
  </si>
  <si>
    <t>07C092</t>
  </si>
  <si>
    <t>Interventions sur le foie, le pancréas et les veines porte ou cave pour tumeurs malignes, niveau 2</t>
  </si>
  <si>
    <t>07C093</t>
  </si>
  <si>
    <t>Interventions sur le foie, le pancréas et les veines porte ou cave pour tumeurs malignes, niveau 3</t>
  </si>
  <si>
    <t>07C094</t>
  </si>
  <si>
    <t>Interventions sur le foie, le pancréas et les veines porte ou cave pour tumeurs malignes, niveau 4</t>
  </si>
  <si>
    <t>07C101</t>
  </si>
  <si>
    <t>Interventions sur le foie, le pancréas et les veines porte ou cave pour affections non malignes, niveau 1</t>
  </si>
  <si>
    <t>07C102</t>
  </si>
  <si>
    <t>Interventions sur le foie, le pancréas et les veines porte ou cave pour affections non malignes, niveau 2</t>
  </si>
  <si>
    <t>07C103</t>
  </si>
  <si>
    <t>Interventions sur le foie, le pancréas et les veines porte ou cave pour affections non malignes, niveau 3</t>
  </si>
  <si>
    <t>07C104</t>
  </si>
  <si>
    <t>Interventions sur le foie, le pancréas et les veines porte ou cave pour affections non malignes, niveau 4</t>
  </si>
  <si>
    <t>07C111</t>
  </si>
  <si>
    <t>Dérivations biliaires, niveau 1</t>
  </si>
  <si>
    <t>07C112</t>
  </si>
  <si>
    <t>Dérivations biliaires, niveau 2</t>
  </si>
  <si>
    <t>07C113</t>
  </si>
  <si>
    <t>Dérivations biliaires, niveau 3</t>
  </si>
  <si>
    <t>07C114</t>
  </si>
  <si>
    <t>Dérivations biliaires, niveau 4</t>
  </si>
  <si>
    <t>07C121</t>
  </si>
  <si>
    <t>Autres interventions sur les voies biliaires sauf cholécystectomies isolées, niveau 1</t>
  </si>
  <si>
    <t>07C122</t>
  </si>
  <si>
    <t>Autres interventions sur les voies biliaires sauf cholécystectomies isolées, niveau 2</t>
  </si>
  <si>
    <t>07C123</t>
  </si>
  <si>
    <t>Autres interventions sur les voies biliaires sauf cholécystectomies isolées, niveau 3</t>
  </si>
  <si>
    <t>07C124</t>
  </si>
  <si>
    <t>Autres interventions sur les voies biliaires sauf cholécystectomies isolées, niveau 4</t>
  </si>
  <si>
    <t>07C131</t>
  </si>
  <si>
    <t>Cholécystectomies sans exploration de la voie biliaire principale pour affections aigües, niveau 1</t>
  </si>
  <si>
    <t>07C132</t>
  </si>
  <si>
    <t>Cholécystectomies sans exploration de la voie biliaire principale pour affections aigües, niveau 2</t>
  </si>
  <si>
    <t>07C133</t>
  </si>
  <si>
    <t>Cholécystectomies sans exploration de la voie biliaire principale pour affections aigües, niveau 3</t>
  </si>
  <si>
    <t>07C134</t>
  </si>
  <si>
    <t>Cholécystectomies sans exploration de la voie biliaire principale pour affections aigües, niveau 4</t>
  </si>
  <si>
    <t>07C141</t>
  </si>
  <si>
    <t>Cholécystectomies sans exploration de la voie biliaire principale à l'exception des affections aigües, niveau 1</t>
  </si>
  <si>
    <t>07C142</t>
  </si>
  <si>
    <t>Cholécystectomies sans exploration de la voie biliaire principale à l'exception des affections aigües, niveau 2</t>
  </si>
  <si>
    <t>07C143</t>
  </si>
  <si>
    <t>Cholécystectomies sans exploration de la voie biliaire principale à l'exception des affections aigües, niveau 3</t>
  </si>
  <si>
    <t>07C144</t>
  </si>
  <si>
    <t>Cholécystectomies sans exploration de la voie biliaire principale à l'exception des affections aigües, niveau 4</t>
  </si>
  <si>
    <t>07C14J</t>
  </si>
  <si>
    <t>Cholécystectomies sans exploration de la voie biliaire principale à l'exception des affections aigües, en ambulatoire</t>
  </si>
  <si>
    <t>07K02Z</t>
  </si>
  <si>
    <t>Endoscopies biliaires thérapeutiques et anesthésie : séjours de moins de 2 jours</t>
  </si>
  <si>
    <t>07K04J</t>
  </si>
  <si>
    <t>Endoscopie biliaire diagnostique et anesthésie, en ambulatoire</t>
  </si>
  <si>
    <t>07K05J</t>
  </si>
  <si>
    <t>Séjours comprenant une endoscopie biliaire thérapeutique ou diagnostique sans anesthésie, en ambulatoire</t>
  </si>
  <si>
    <t>07M021</t>
  </si>
  <si>
    <t>Affections des voies biliaires, niveau 1</t>
  </si>
  <si>
    <t>07M022</t>
  </si>
  <si>
    <t>Affections des voies biliaires, niveau 2</t>
  </si>
  <si>
    <t>07M023</t>
  </si>
  <si>
    <t>Affections des voies biliaires, niveau 3</t>
  </si>
  <si>
    <t>07M024</t>
  </si>
  <si>
    <t>Affections des voies biliaires, niveau 4</t>
  </si>
  <si>
    <t>07M02T</t>
  </si>
  <si>
    <t>Affections des voies biliaires, très courte durée</t>
  </si>
  <si>
    <t>07M041</t>
  </si>
  <si>
    <t>Autres affections hépatiques, niveau 1</t>
  </si>
  <si>
    <t>07M042</t>
  </si>
  <si>
    <t>Autres affections hépatiques, niveau 2</t>
  </si>
  <si>
    <t>07M043</t>
  </si>
  <si>
    <t>Autres affections hépatiques, niveau 3</t>
  </si>
  <si>
    <t>07M044</t>
  </si>
  <si>
    <t>Autres affections hépatiques, niveau 4</t>
  </si>
  <si>
    <t>07M04T</t>
  </si>
  <si>
    <t>Autres affections hépatiques, très courte durée</t>
  </si>
  <si>
    <t>07M061</t>
  </si>
  <si>
    <t>Affections malignes du système hépato-biliaire ou du pancréas, niveau 1</t>
  </si>
  <si>
    <t>07M062</t>
  </si>
  <si>
    <t>Affections malignes du système hépato-biliaire ou du pancréas, niveau 2</t>
  </si>
  <si>
    <t>07M063</t>
  </si>
  <si>
    <t>Affections malignes du système hépato-biliaire ou du pancréas, niveau 3</t>
  </si>
  <si>
    <t>07M064</t>
  </si>
  <si>
    <t>Affections malignes du système hépato-biliaire ou du pancréas, niveau 4</t>
  </si>
  <si>
    <t>07M06T</t>
  </si>
  <si>
    <t>Affections malignes du système hépato-biliaire ou du pancréas, très courte durée</t>
  </si>
  <si>
    <t>07M071</t>
  </si>
  <si>
    <t>Cirrhoses alcooliques, niveau 1</t>
  </si>
  <si>
    <t>07M072</t>
  </si>
  <si>
    <t>Cirrhoses alcooliques, niveau 2</t>
  </si>
  <si>
    <t>07M073</t>
  </si>
  <si>
    <t>Cirrhoses alcooliques, niveau 3</t>
  </si>
  <si>
    <t>07M074</t>
  </si>
  <si>
    <t>Cirrhoses alcooliques, niveau 4</t>
  </si>
  <si>
    <t>07M07T</t>
  </si>
  <si>
    <t>Cirrhoses alcooliques, très courte durée</t>
  </si>
  <si>
    <t>07M081</t>
  </si>
  <si>
    <t>Autres cirrhoses et fibrose hépatique, niveau 1</t>
  </si>
  <si>
    <t>07M082</t>
  </si>
  <si>
    <t>Autres cirrhoses et fibrose hépatique, niveau 2</t>
  </si>
  <si>
    <t>07M083</t>
  </si>
  <si>
    <t>Autres cirrhoses et fibrose hépatique, niveau 3</t>
  </si>
  <si>
    <t>07M084</t>
  </si>
  <si>
    <t>Autres cirrhoses et fibrose hépatique, niveau 4</t>
  </si>
  <si>
    <t>07M08T</t>
  </si>
  <si>
    <t>Autres cirrhoses et fibrose hépatique, très courte durée</t>
  </si>
  <si>
    <t>07M091</t>
  </si>
  <si>
    <t>Hépatites chroniques, niveau 1</t>
  </si>
  <si>
    <t>07M092</t>
  </si>
  <si>
    <t>Hépatites chroniques, niveau 2</t>
  </si>
  <si>
    <t>07M09T</t>
  </si>
  <si>
    <t>Hépatites chroniques, très courte durée</t>
  </si>
  <si>
    <t>07M101</t>
  </si>
  <si>
    <t>Pancréatites aigües, niveau 1</t>
  </si>
  <si>
    <t>07M102</t>
  </si>
  <si>
    <t>Pancréatites aigües, niveau 2</t>
  </si>
  <si>
    <t>07M103</t>
  </si>
  <si>
    <t>Pancréatites aigües, niveau 3</t>
  </si>
  <si>
    <t>07M104</t>
  </si>
  <si>
    <t>Pancréatites aigües, niveau 4</t>
  </si>
  <si>
    <t>07M10T</t>
  </si>
  <si>
    <t>Pancréatites aigües, très courte durée</t>
  </si>
  <si>
    <t>07M111</t>
  </si>
  <si>
    <t>Autres affections non malignes du pancréas, niveau 1</t>
  </si>
  <si>
    <t>07M112</t>
  </si>
  <si>
    <t>Autres affections non malignes du pancréas, niveau 2</t>
  </si>
  <si>
    <t>07M113</t>
  </si>
  <si>
    <t>Autres affections non malignes du pancréas, niveau 3</t>
  </si>
  <si>
    <t>07M114</t>
  </si>
  <si>
    <t>Autres affections non malignes du pancréas, niveau 4</t>
  </si>
  <si>
    <t>07M11T</t>
  </si>
  <si>
    <t>Autres affections non malignes du pancréas, très courte durée</t>
  </si>
  <si>
    <t>07M121</t>
  </si>
  <si>
    <t>Suivis de greffe de foie et de pancréas, niveau 1</t>
  </si>
  <si>
    <t>07M122</t>
  </si>
  <si>
    <t>Suivis de greffe de foie et de pancréas, niveau 2</t>
  </si>
  <si>
    <t>07M13Z</t>
  </si>
  <si>
    <t>Explorations et surveillance des affections du système hépatobiliaire et du pancréas</t>
  </si>
  <si>
    <t>07M14T</t>
  </si>
  <si>
    <t>Symptômes et autres recours aux soins de la CMD 07, très courte durée</t>
  </si>
  <si>
    <t>07M14Z</t>
  </si>
  <si>
    <t>Symptômes et autres recours aux soins de la CMD 07</t>
  </si>
  <si>
    <t>07M151</t>
  </si>
  <si>
    <t>Affections hépatiques sévères à l'exception des tumeurs malignes, des cirrhoses et des hépatites alcooliques, niveau 1</t>
  </si>
  <si>
    <t>07M152</t>
  </si>
  <si>
    <t>Affections hépatiques sévères à l'exception des tumeurs malignes, des cirrhoses et des hépatites alcooliques, niveau 2</t>
  </si>
  <si>
    <t>07M153</t>
  </si>
  <si>
    <t>Affections hépatiques sévères à l'exception des tumeurs malignes, des cirrhoses et des hépatites alcooliques, niveau 3</t>
  </si>
  <si>
    <t>07M154</t>
  </si>
  <si>
    <t>Affections hépatiques sévères à l'exception des tumeurs malignes, des cirrhoses et des hépatites alcooliques, niveau 4</t>
  </si>
  <si>
    <t>07M15T</t>
  </si>
  <si>
    <t>Affections hépatiques sévères à l'exception des tumeurs malignes, des cirrhoses et des hépatites alcooliques, très courte durée</t>
  </si>
  <si>
    <t>07M161</t>
  </si>
  <si>
    <t>Ictères du nouveau-né, niveau 1</t>
  </si>
  <si>
    <t>07K061</t>
  </si>
  <si>
    <t>Actes thérapeutiques par voie vasculaire pour des affections malignes du système hépatobiliaire, niveau 1</t>
  </si>
  <si>
    <t>07K062</t>
  </si>
  <si>
    <t>Actes thérapeutiques par voie vasculaire pour des affections malignes du système hépatobiliaire, niveau 2</t>
  </si>
  <si>
    <t>07K063</t>
  </si>
  <si>
    <t>Actes thérapeutiques par voie vasculaire pour des affections malignes du système hépatobiliaire, niveau 3</t>
  </si>
  <si>
    <t>07K064</t>
  </si>
  <si>
    <t>Actes thérapeutiques par voie vasculaire pour des affections malignes du système hépatobiliaire, niveau 4</t>
  </si>
  <si>
    <t>08C021</t>
  </si>
  <si>
    <t>Interventions majeures multiples sur les genoux et/ou les hanches, niveau 1</t>
  </si>
  <si>
    <t>08C022</t>
  </si>
  <si>
    <t>Interventions majeures multiples sur les genoux et/ou les hanches, niveau 2</t>
  </si>
  <si>
    <t>08C041</t>
  </si>
  <si>
    <t>Interventions sur la hanche et le fémur, âge inférieur à 18 ans, niveau 1</t>
  </si>
  <si>
    <t>08C042</t>
  </si>
  <si>
    <t>Interventions sur la hanche et le fémur, âge inférieur à 18 ans, niveau 2</t>
  </si>
  <si>
    <t>08C043</t>
  </si>
  <si>
    <t>Interventions sur la hanche et le fémur, âge inférieur à 18 ans, niveau 3</t>
  </si>
  <si>
    <t>08C061</t>
  </si>
  <si>
    <t>Amputations pour affections de l'appareil musculosquelettique et du tissu conjonctif, niveau 1</t>
  </si>
  <si>
    <t>08C062</t>
  </si>
  <si>
    <t>Amputations pour affections de l'appareil musculosquelettique et du tissu conjonctif, niveau 2</t>
  </si>
  <si>
    <t>08C063</t>
  </si>
  <si>
    <t>Amputations pour affections de l'appareil musculosquelettique et du tissu conjonctif, niveau 3</t>
  </si>
  <si>
    <t>08C064</t>
  </si>
  <si>
    <t>Amputations pour affections de l'appareil musculosquelettique et du tissu conjonctif, niveau 4</t>
  </si>
  <si>
    <t>08C121</t>
  </si>
  <si>
    <t>Biopsies ostéoarticulaires, niveau 1</t>
  </si>
  <si>
    <t>08C122</t>
  </si>
  <si>
    <t>Biopsies ostéoarticulaires, niveau 2</t>
  </si>
  <si>
    <t>08C131</t>
  </si>
  <si>
    <t>Résections osseuses localisées et/ou ablation de matériel de fixation interne au niveau de la hanche et du fémur, niveau 1</t>
  </si>
  <si>
    <t>08C132</t>
  </si>
  <si>
    <t>Résections osseuses localisées et/ou ablation de matériel de fixation interne au niveau de la hanche et du fémur, niveau 2</t>
  </si>
  <si>
    <t>08C13J</t>
  </si>
  <si>
    <t>Résections osseuses localisées et/ou ablation de matériel de fixation interne au niveau de la hanche et du fémur, en ambulatoire</t>
  </si>
  <si>
    <t>08C141</t>
  </si>
  <si>
    <t>Résections osseuses localisées et/ou ablation de matériel de fixation interne au niveau d'une localisation autre que la hanche et le fémur, niveau 1</t>
  </si>
  <si>
    <t>08C142</t>
  </si>
  <si>
    <t>Résections osseuses localisées et/ou ablation de matériel de fixation interne au niveau d'une localisation autre que la hanche et le fémur, niveau 2</t>
  </si>
  <si>
    <t>08C143</t>
  </si>
  <si>
    <t>Résections osseuses localisées et/ou ablation de matériel de fixation interne au niveau d'une localisation autre que la hanche et le fémur, niveau 3</t>
  </si>
  <si>
    <t>08C14J</t>
  </si>
  <si>
    <t>Résections osseuses localisées et/ou ablation de matériel de fixation interne au niveau d'une localisation autre que la hanche et le fémur, en ambulatoire</t>
  </si>
  <si>
    <t>08C201</t>
  </si>
  <si>
    <t>Greffes de peau pour maladie de l'appareil musculosquelettique ou du tissu conjonctif, niveau 1</t>
  </si>
  <si>
    <t>08C203</t>
  </si>
  <si>
    <t>Greffes de peau pour maladie de l'appareil musculosquelettique ou du tissu conjonctif, niveau 3</t>
  </si>
  <si>
    <t>08C20J</t>
  </si>
  <si>
    <t>Greffes de peau pour maladie de l'appareil musculosquelettique ou du tissu conjonctif, en ambulatoire</t>
  </si>
  <si>
    <t>08C211</t>
  </si>
  <si>
    <t>Autres interventions portant sur l'appareil musculosquelettique et le tissu conjonctif, niveau 1</t>
  </si>
  <si>
    <t>08C212</t>
  </si>
  <si>
    <t>Autres interventions portant sur l'appareil musculosquelettique et le tissu conjonctif, niveau 2</t>
  </si>
  <si>
    <t>08C213</t>
  </si>
  <si>
    <t>Autres interventions portant sur l'appareil musculosquelettique et le tissu conjonctif, niveau 3</t>
  </si>
  <si>
    <t>08C214</t>
  </si>
  <si>
    <t>Autres interventions portant sur l'appareil musculosquelettique et le tissu conjonctif, niveau 4</t>
  </si>
  <si>
    <t>08C21J</t>
  </si>
  <si>
    <t>Autres interventions portant sur l'appareil musculosquelettique et le tissu conjonctif, en ambulatoire</t>
  </si>
  <si>
    <t>08C221</t>
  </si>
  <si>
    <t>Interventions pour reprise de prothèses articulaires, niveau 1</t>
  </si>
  <si>
    <t>08C222</t>
  </si>
  <si>
    <t>Interventions pour reprise de prothèses articulaires, niveau 2</t>
  </si>
  <si>
    <t>08C223</t>
  </si>
  <si>
    <t>Interventions pour reprise de prothèses articulaires, niveau 3</t>
  </si>
  <si>
    <t>08C224</t>
  </si>
  <si>
    <t>Interventions pour reprise de prothèses articulaires, niveau 4</t>
  </si>
  <si>
    <t>08C241</t>
  </si>
  <si>
    <t>Prothèses de genou, niveau 1</t>
  </si>
  <si>
    <t>08C242</t>
  </si>
  <si>
    <t>Prothèses de genou, niveau 2</t>
  </si>
  <si>
    <t>08C243</t>
  </si>
  <si>
    <t>Prothèses de genou, niveau 3</t>
  </si>
  <si>
    <t>08C244</t>
  </si>
  <si>
    <t>Prothèses de genou, niveau 4</t>
  </si>
  <si>
    <t>08C251</t>
  </si>
  <si>
    <t>Prothèses d'épaule, niveau 1</t>
  </si>
  <si>
    <t>08C252</t>
  </si>
  <si>
    <t>Prothèses d'épaule, niveau 2</t>
  </si>
  <si>
    <t>08C253</t>
  </si>
  <si>
    <t>Prothèses d'épaule, niveau 3</t>
  </si>
  <si>
    <t>08C271</t>
  </si>
  <si>
    <t>Autres interventions sur le rachis, niveau 1</t>
  </si>
  <si>
    <t>08C272</t>
  </si>
  <si>
    <t>Autres interventions sur le rachis, niveau 2</t>
  </si>
  <si>
    <t>08C273</t>
  </si>
  <si>
    <t>Autres interventions sur le rachis, niveau 3</t>
  </si>
  <si>
    <t>08C274</t>
  </si>
  <si>
    <t>Autres interventions sur le rachis, niveau 4</t>
  </si>
  <si>
    <t>08C281</t>
  </si>
  <si>
    <t>Interventions maxillofaciales, niveau 1</t>
  </si>
  <si>
    <t>08C282</t>
  </si>
  <si>
    <t>Interventions maxillofaciales, niveau 2</t>
  </si>
  <si>
    <t>08C283</t>
  </si>
  <si>
    <t>Interventions maxillofaciales, niveau 3</t>
  </si>
  <si>
    <t>08C291</t>
  </si>
  <si>
    <t>Interventions sur le tissu mou pour tumeurs malignes, niveau 1</t>
  </si>
  <si>
    <t>08C292</t>
  </si>
  <si>
    <t>Interventions sur le tissu mou pour tumeurs malignes, niveau 2</t>
  </si>
  <si>
    <t>08C293</t>
  </si>
  <si>
    <t>Interventions sur le tissu mou pour tumeurs malignes, niveau 3</t>
  </si>
  <si>
    <t>08C29J</t>
  </si>
  <si>
    <t>Interventions sur le tissu mou pour tumeurs malignes, en ambulatoire</t>
  </si>
  <si>
    <t>08C311</t>
  </si>
  <si>
    <t>Interventions sur la jambe, âge inférieur à 18 ans, niveau 1</t>
  </si>
  <si>
    <t>08C312</t>
  </si>
  <si>
    <t>Interventions sur la jambe, âge inférieur à 18 ans, niveau 2</t>
  </si>
  <si>
    <t>08C313</t>
  </si>
  <si>
    <t>Interventions sur la jambe, âge inférieur à 18 ans, niveau 3</t>
  </si>
  <si>
    <t>08C321</t>
  </si>
  <si>
    <t>Interventions sur la jambe, âge supérieur à 17 ans, niveau 1</t>
  </si>
  <si>
    <t>08C322</t>
  </si>
  <si>
    <t>Interventions sur la jambe, âge supérieur à 17 ans, niveau 2</t>
  </si>
  <si>
    <t>08C323</t>
  </si>
  <si>
    <t>Interventions sur la jambe, âge supérieur à 17 ans, niveau 3</t>
  </si>
  <si>
    <t>08C324</t>
  </si>
  <si>
    <t>Interventions sur la jambe, âge supérieur à 17 ans, niveau 4</t>
  </si>
  <si>
    <t>08C32J</t>
  </si>
  <si>
    <t>Interventions sur la jambe, âge supérieur à 17 ans, en ambulatoire</t>
  </si>
  <si>
    <t>08C331</t>
  </si>
  <si>
    <t>Interventions sur la cheville et l'arrière-pied à l'exception des fractures, niveau 1</t>
  </si>
  <si>
    <t>08C332</t>
  </si>
  <si>
    <t>Interventions sur la cheville et l'arrière-pied à l'exception des fractures, niveau 2</t>
  </si>
  <si>
    <t>08C333</t>
  </si>
  <si>
    <t>Interventions sur la cheville et l'arrière-pied à l'exception des fractures, niveau 3</t>
  </si>
  <si>
    <t>08C341</t>
  </si>
  <si>
    <t>Interventions sur les ligaments croisés sous arthroscopie, niveau 1</t>
  </si>
  <si>
    <t>08C342</t>
  </si>
  <si>
    <t>Interventions sur les ligaments croisés sous arthroscopie, niveau 2</t>
  </si>
  <si>
    <t>08C351</t>
  </si>
  <si>
    <t>Interventions sur le bras, coude et épaule, niveau 1</t>
  </si>
  <si>
    <t>08C352</t>
  </si>
  <si>
    <t>Interventions sur le bras, coude et épaule, niveau 2</t>
  </si>
  <si>
    <t>08C353</t>
  </si>
  <si>
    <t>Interventions sur le bras, coude et épaule, niveau 3</t>
  </si>
  <si>
    <t>08C354</t>
  </si>
  <si>
    <t>Interventions sur le bras, coude et épaule, niveau 4</t>
  </si>
  <si>
    <t>08C35J</t>
  </si>
  <si>
    <t>Interventions sur le bras, coude et épaule, en ambulatoire</t>
  </si>
  <si>
    <t>08C361</t>
  </si>
  <si>
    <t>Interventions sur le pied, âge inférieur à 18 ans, niveau 1</t>
  </si>
  <si>
    <t>08C362</t>
  </si>
  <si>
    <t>Interventions sur le pied, âge inférieur à 18 ans, niveau 2</t>
  </si>
  <si>
    <t>08C36J</t>
  </si>
  <si>
    <t>Interventions sur le pied, âge inférieur à 18 ans, en ambulatoire</t>
  </si>
  <si>
    <t>08C371</t>
  </si>
  <si>
    <t>Interventions sur le pied, âge supérieur à 17 ans, niveau 1</t>
  </si>
  <si>
    <t>08C372</t>
  </si>
  <si>
    <t>Interventions sur le pied, âge supérieur à 17 ans, niveau 2</t>
  </si>
  <si>
    <t>08C373</t>
  </si>
  <si>
    <t>Interventions sur le pied, âge supérieur à 17 ans, niveau 3</t>
  </si>
  <si>
    <t>08C374</t>
  </si>
  <si>
    <t>Interventions sur le pied, âge supérieur à 17 ans, niveau 4</t>
  </si>
  <si>
    <t>08C37J</t>
  </si>
  <si>
    <t>Interventions sur le pied, âge supérieur à 17 ans, en ambulatoire</t>
  </si>
  <si>
    <t>08C381</t>
  </si>
  <si>
    <t>Autres arthroscopies du genou, niveau 1</t>
  </si>
  <si>
    <t>08C38J</t>
  </si>
  <si>
    <t>Autres arthroscopies du genou, en ambulatoire</t>
  </si>
  <si>
    <t>08C391</t>
  </si>
  <si>
    <t>Interventions sur l'avant-bras, niveau 1</t>
  </si>
  <si>
    <t>08C392</t>
  </si>
  <si>
    <t>Interventions sur l'avant-bras, niveau 2</t>
  </si>
  <si>
    <t>08C393</t>
  </si>
  <si>
    <t>Interventions sur l'avant-bras, niveau 3</t>
  </si>
  <si>
    <t>08C394</t>
  </si>
  <si>
    <t>Interventions sur l'avant-bras, niveau 4</t>
  </si>
  <si>
    <t>08C39J</t>
  </si>
  <si>
    <t>Interventions sur l'avant-bras, en ambulatoire</t>
  </si>
  <si>
    <t>08C401</t>
  </si>
  <si>
    <t>Arthroscopies d'autres localisations, niveau 1</t>
  </si>
  <si>
    <t>08C402</t>
  </si>
  <si>
    <t>Arthroscopies d'autres localisations, niveau 2</t>
  </si>
  <si>
    <t>08C40J</t>
  </si>
  <si>
    <t>Arthroscopies d'autres localisations, en ambulatoire</t>
  </si>
  <si>
    <t>08C421</t>
  </si>
  <si>
    <t>Interventions non mineures sur les tissus mous, niveau 1</t>
  </si>
  <si>
    <t>08C422</t>
  </si>
  <si>
    <t>Interventions non mineures sur les tissus mous, niveau 2</t>
  </si>
  <si>
    <t>08C423</t>
  </si>
  <si>
    <t>Interventions non mineures sur les tissus mous, niveau 3</t>
  </si>
  <si>
    <t>08C42J</t>
  </si>
  <si>
    <t>Interventions non mineures sur les tissus mous, en ambulatoire</t>
  </si>
  <si>
    <t>08C431</t>
  </si>
  <si>
    <t>Interventions non mineures sur la main, niveau 1</t>
  </si>
  <si>
    <t>08C432</t>
  </si>
  <si>
    <t>Interventions non mineures sur la main, niveau 2</t>
  </si>
  <si>
    <t>08C433</t>
  </si>
  <si>
    <t>Interventions non mineures sur la main, niveau 3</t>
  </si>
  <si>
    <t>08C43J</t>
  </si>
  <si>
    <t>Interventions non mineures sur la main, en ambulatoire</t>
  </si>
  <si>
    <t>08C441</t>
  </si>
  <si>
    <t>Autres interventions sur la main, niveau 1</t>
  </si>
  <si>
    <t>08C442</t>
  </si>
  <si>
    <t>Autres interventions sur la main, niveau 2</t>
  </si>
  <si>
    <t>08C443</t>
  </si>
  <si>
    <t>Autres interventions sur la main, niveau 3</t>
  </si>
  <si>
    <t>08C44J</t>
  </si>
  <si>
    <t>Autres interventions sur la main, en ambulatoire</t>
  </si>
  <si>
    <t>08C451</t>
  </si>
  <si>
    <t>Ménisectomie sous arthroscopie, niveau 1</t>
  </si>
  <si>
    <t>08C45J</t>
  </si>
  <si>
    <t>Ménisectomie sous arthroscopie, en ambulatoire</t>
  </si>
  <si>
    <t>08C461</t>
  </si>
  <si>
    <t>Autres interventions sur les tissus mous, niveau 1</t>
  </si>
  <si>
    <t>08C462</t>
  </si>
  <si>
    <t>Autres interventions sur les tissus mous, niveau 2</t>
  </si>
  <si>
    <t>08C463</t>
  </si>
  <si>
    <t>Autres interventions sur les tissus mous, niveau 3</t>
  </si>
  <si>
    <t>08C464</t>
  </si>
  <si>
    <t>Autres interventions sur les tissus mous, niveau 4</t>
  </si>
  <si>
    <t>08C46J</t>
  </si>
  <si>
    <t>Autres interventions sur les tissus mous, en ambulatoire</t>
  </si>
  <si>
    <t>08C471</t>
  </si>
  <si>
    <t>Prothèses de hanche pour traumatismes récents, niveau 1</t>
  </si>
  <si>
    <t>08C472</t>
  </si>
  <si>
    <t>Prothèses de hanche pour traumatismes récents, niveau 2</t>
  </si>
  <si>
    <t>08C473</t>
  </si>
  <si>
    <t>Prothèses de hanche pour traumatismes récents, niveau 3</t>
  </si>
  <si>
    <t>08C474</t>
  </si>
  <si>
    <t>Prothèses de hanche pour traumatismes récents, niveau 4</t>
  </si>
  <si>
    <t>08C481</t>
  </si>
  <si>
    <t>Prothèses de hanche pour des affections autres que des traumatismes récents, niveau 1</t>
  </si>
  <si>
    <t>08C482</t>
  </si>
  <si>
    <t>Prothèses de hanche pour des affections autres que des traumatismes récents, niveau 2</t>
  </si>
  <si>
    <t>08C483</t>
  </si>
  <si>
    <t>Prothèses de hanche pour des affections autres que des traumatismes récents, niveau 3</t>
  </si>
  <si>
    <t>08C484</t>
  </si>
  <si>
    <t>Prothèses de hanche pour des affections autres que des traumatismes récents, niveau 4</t>
  </si>
  <si>
    <t>08C491</t>
  </si>
  <si>
    <t>Interventions sur la hanche et le fémur pour traumatismes récents, âge supérieur à 17 ans, niveau 1</t>
  </si>
  <si>
    <t>08C492</t>
  </si>
  <si>
    <t>Interventions sur la hanche et le fémur pour traumatismes récents, âge supérieur à 17 ans, niveau 2</t>
  </si>
  <si>
    <t>08C493</t>
  </si>
  <si>
    <t>Interventions sur la hanche et le fémur pour traumatismes récents, âge supérieur à 17 ans, niveau 3</t>
  </si>
  <si>
    <t>08C494</t>
  </si>
  <si>
    <t>Interventions sur la hanche et le fémur pour traumatismes récents, âge supérieur à 17 ans, niveau 4</t>
  </si>
  <si>
    <t>08C501</t>
  </si>
  <si>
    <t>Interventions sur la hanche et le fémur sauf traumatismes récents, âge supérieur à 17 ans, niveau 1</t>
  </si>
  <si>
    <t>08C502</t>
  </si>
  <si>
    <t>Interventions sur la hanche et le fémur sauf traumatismes récents, âge supérieur à 17 ans, niveau 2</t>
  </si>
  <si>
    <t>08C503</t>
  </si>
  <si>
    <t>Interventions sur la hanche et le fémur sauf traumatismes récents, âge supérieur à 17 ans, niveau 3</t>
  </si>
  <si>
    <t>08C504</t>
  </si>
  <si>
    <t>Interventions sur la hanche et le fémur sauf traumatismes récents, âge supérieur à 17 ans, niveau 4</t>
  </si>
  <si>
    <t>08C511</t>
  </si>
  <si>
    <t>Interventions majeures sur le rachis pour fractures, cyphoses et scolioses, niveau 1</t>
  </si>
  <si>
    <t>08C512</t>
  </si>
  <si>
    <t>Interventions majeures sur le rachis pour fractures, cyphoses et scolioses, niveau 2</t>
  </si>
  <si>
    <t>08C513</t>
  </si>
  <si>
    <t>Interventions majeures sur le rachis pour fractures, cyphoses et scolioses, niveau 3</t>
  </si>
  <si>
    <t>08C514</t>
  </si>
  <si>
    <t>Interventions majeures sur le rachis pour fractures, cyphoses et scolioses, niveau 4</t>
  </si>
  <si>
    <t>08C521</t>
  </si>
  <si>
    <t>Autres interventions majeures sur le rachis, niveau 1</t>
  </si>
  <si>
    <t>08C522</t>
  </si>
  <si>
    <t>Autres interventions majeures sur le rachis, niveau 2</t>
  </si>
  <si>
    <t>08C523</t>
  </si>
  <si>
    <t>Autres interventions majeures sur le rachis, niveau 3</t>
  </si>
  <si>
    <t>08C524</t>
  </si>
  <si>
    <t>Autres interventions majeures sur le rachis, niveau 4</t>
  </si>
  <si>
    <t>08C531</t>
  </si>
  <si>
    <t>Interventions sur le genou pour traumatismes, niveau 1</t>
  </si>
  <si>
    <t>08C532</t>
  </si>
  <si>
    <t>Interventions sur le genou pour traumatismes, niveau 2</t>
  </si>
  <si>
    <t>08C533</t>
  </si>
  <si>
    <t>Interventions sur le genou pour traumatismes, niveau 3</t>
  </si>
  <si>
    <t>08C541</t>
  </si>
  <si>
    <t>Interventions sur le genou pour des affections autres que traumatiques, niveau 1</t>
  </si>
  <si>
    <t>08C542</t>
  </si>
  <si>
    <t>Interventions sur le genou pour des affections autres que traumatiques, niveau 2</t>
  </si>
  <si>
    <t>08C54J</t>
  </si>
  <si>
    <t>Interventions sur le genou pour des affections autres que traumatiques, en ambulatoire</t>
  </si>
  <si>
    <t>08C551</t>
  </si>
  <si>
    <t>Interventions sur la cheville et l'arrière-pied pour fractures, niveau 1</t>
  </si>
  <si>
    <t>08C552</t>
  </si>
  <si>
    <t>Interventions sur la cheville et l'arrière-pied pour fractures, niveau 2</t>
  </si>
  <si>
    <t>08C12J</t>
  </si>
  <si>
    <t>Biopsies ostéoarticulaires, en ambulatoire</t>
  </si>
  <si>
    <t>08C28J</t>
  </si>
  <si>
    <t>Interventions maxillofaciales, en ambulatoire</t>
  </si>
  <si>
    <t>08C571</t>
  </si>
  <si>
    <t>Libérations articulaires du membre inférieur à l'exception de la hanche et du pied, niveau 1</t>
  </si>
  <si>
    <t>08C57J</t>
  </si>
  <si>
    <t>Libérations articulaires du membre inférieur à l'exception de la hanche et du pied, en ambulatoire</t>
  </si>
  <si>
    <t>08C581</t>
  </si>
  <si>
    <t>Arthroscopies de l'épaule, niveau 1</t>
  </si>
  <si>
    <t>08C582</t>
  </si>
  <si>
    <t>Arthroscopies de l'épaule, niveau 2</t>
  </si>
  <si>
    <t>08C58J</t>
  </si>
  <si>
    <t>Arthroscopies de l'épaule, en ambulatoire</t>
  </si>
  <si>
    <t>08C591</t>
  </si>
  <si>
    <t>Ténosynovectomies du poignet, niveau 1</t>
  </si>
  <si>
    <t>08C59J</t>
  </si>
  <si>
    <t>Ténosynovectomies du poignet, en ambulatoire</t>
  </si>
  <si>
    <t>08C601</t>
  </si>
  <si>
    <t>Interventions sur le poignet autres que les ténosynovectomies, niveau 1</t>
  </si>
  <si>
    <t>08C602</t>
  </si>
  <si>
    <t>Interventions sur le poignet autres que les ténosynovectomies, niveau 2</t>
  </si>
  <si>
    <t>08C60J</t>
  </si>
  <si>
    <t>Interventions sur le poignet autres que les ténosynovectomies, en ambulatoire</t>
  </si>
  <si>
    <t>08C611</t>
  </si>
  <si>
    <t>Interventions majeures pour infections ostéoarticulaires, niveau 1</t>
  </si>
  <si>
    <t>08C612</t>
  </si>
  <si>
    <t>Interventions majeures pour infections ostéoarticulaires, niveau 2</t>
  </si>
  <si>
    <t>08C613</t>
  </si>
  <si>
    <t>Interventions majeures pour infections ostéoarticulaires, niveau 3</t>
  </si>
  <si>
    <t>08C614</t>
  </si>
  <si>
    <t>Interventions majeures pour infections ostéoarticulaires, niveau 4</t>
  </si>
  <si>
    <t>08C621</t>
  </si>
  <si>
    <t>Autres interventions pour infections ostéoarticulaires, niveau 1</t>
  </si>
  <si>
    <t>08C622</t>
  </si>
  <si>
    <t>Autres interventions pour infections ostéoarticulaires, niveau 2</t>
  </si>
  <si>
    <t>08C623</t>
  </si>
  <si>
    <t>Autres interventions pour infections ostéoarticulaires, niveau 3</t>
  </si>
  <si>
    <t>08C624</t>
  </si>
  <si>
    <t>Autres interventions pour infections ostéoarticulaires, niveau 4</t>
  </si>
  <si>
    <t>08C62J</t>
  </si>
  <si>
    <t>Autres interventions pour infections ostéoarticulaires, en ambulatoire</t>
  </si>
  <si>
    <t>08C34J</t>
  </si>
  <si>
    <t>Interventions sur les ligaments croisés sous arthroscopie, en ambulatoire</t>
  </si>
  <si>
    <t>08K02J</t>
  </si>
  <si>
    <t>Affections de l'appareil musculosquelettique sans acte opératoire de la CMD 08, avec anesthésie, en ambulatoire</t>
  </si>
  <si>
    <t>08K031</t>
  </si>
  <si>
    <t>Tractions continues et réductions progressives : autres que hanche et fémur, niveau 1</t>
  </si>
  <si>
    <t>08K041</t>
  </si>
  <si>
    <t>Tractions continues et réductions progressives : hanche et fémur, niveau 1</t>
  </si>
  <si>
    <t>08K042</t>
  </si>
  <si>
    <t>Tractions continues et réductions progressives : hanche et fémur, niveau 2</t>
  </si>
  <si>
    <t>08M041</t>
  </si>
  <si>
    <t>Fractures de la hanche et du bassin, niveau 1</t>
  </si>
  <si>
    <t>08M042</t>
  </si>
  <si>
    <t>Fractures de la hanche et du bassin, niveau 2</t>
  </si>
  <si>
    <t>08M043</t>
  </si>
  <si>
    <t>Fractures de la hanche et du bassin, niveau 3</t>
  </si>
  <si>
    <t>08M044</t>
  </si>
  <si>
    <t>Fractures de la hanche et du bassin, niveau 4</t>
  </si>
  <si>
    <t>08M04T</t>
  </si>
  <si>
    <t>Transferts et autres séjours courts pour fractures de la hanche et du bassin</t>
  </si>
  <si>
    <t>08M051</t>
  </si>
  <si>
    <t>Fractures de la diaphyse, de l'épiphyse ou d'une partie non précisée du fémur, niveau 1</t>
  </si>
  <si>
    <t>08M052</t>
  </si>
  <si>
    <t>Fractures de la diaphyse, de l'épiphyse ou d'une partie non précisée du fémur, niveau 2</t>
  </si>
  <si>
    <t>08M053</t>
  </si>
  <si>
    <t>Fractures de la diaphyse, de l'épiphyse ou d'une partie non précisée du fémur, niveau 3</t>
  </si>
  <si>
    <t>08M061</t>
  </si>
  <si>
    <t>Fractures, entorses, luxations et dislocations de la jambe, âge inférieur à 18 ans, niveau 1</t>
  </si>
  <si>
    <t>08M071</t>
  </si>
  <si>
    <t>Fractures, entorses, luxations et dislocations de la jambe, âge supérieur à 17 ans, niveau 1</t>
  </si>
  <si>
    <t>08M072</t>
  </si>
  <si>
    <t>Fractures, entorses, luxations et dislocations de la jambe, âge supérieur à 17 ans, niveau 2</t>
  </si>
  <si>
    <t>08M073</t>
  </si>
  <si>
    <t>Fractures, entorses, luxations et dislocations de la jambe, âge supérieur à 17 ans, niveau 3</t>
  </si>
  <si>
    <t>08M081</t>
  </si>
  <si>
    <t>Entorses et luxations de la hanche et du bassin, niveau 1</t>
  </si>
  <si>
    <t>08M082</t>
  </si>
  <si>
    <t>Entorses et luxations de la hanche et du bassin, niveau 2</t>
  </si>
  <si>
    <t>08M091</t>
  </si>
  <si>
    <t>Arthropathies non spécifiques, niveau 1</t>
  </si>
  <si>
    <t>08M092</t>
  </si>
  <si>
    <t>Arthropathies non spécifiques, niveau 2</t>
  </si>
  <si>
    <t>08M093</t>
  </si>
  <si>
    <t>Arthropathies non spécifiques, niveau 3</t>
  </si>
  <si>
    <t>08M09T</t>
  </si>
  <si>
    <t>Arthropathies non spécifiques, très courte durée</t>
  </si>
  <si>
    <t>08M101</t>
  </si>
  <si>
    <t>Maladies osseuses et arthropathies spécifiques, niveau 1</t>
  </si>
  <si>
    <t>08M102</t>
  </si>
  <si>
    <t>Maladies osseuses et arthropathies spécifiques, niveau 2</t>
  </si>
  <si>
    <t>08M103</t>
  </si>
  <si>
    <t>Maladies osseuses et arthropathies spécifiques, niveau 3</t>
  </si>
  <si>
    <t>08M104</t>
  </si>
  <si>
    <t>Maladies osseuses et arthropathies spécifiques, niveau 4</t>
  </si>
  <si>
    <t>08M10T</t>
  </si>
  <si>
    <t>Maladies osseuses et arthropathies spécifiques, très courte durée</t>
  </si>
  <si>
    <t>08M141</t>
  </si>
  <si>
    <t>Affections du tissu conjonctif, niveau 1</t>
  </si>
  <si>
    <t>08M142</t>
  </si>
  <si>
    <t>Affections du tissu conjonctif, niveau 2</t>
  </si>
  <si>
    <t>08M143</t>
  </si>
  <si>
    <t>Affections du tissu conjonctif, niveau 3</t>
  </si>
  <si>
    <t>08M144</t>
  </si>
  <si>
    <t>Affections du tissu conjonctif, niveau 4</t>
  </si>
  <si>
    <t>08M14T</t>
  </si>
  <si>
    <t>Affections du tissu conjonctif, très courte durée</t>
  </si>
  <si>
    <t>08M151</t>
  </si>
  <si>
    <t>Tendinites, myosites et bursites, niveau 1</t>
  </si>
  <si>
    <t>08M152</t>
  </si>
  <si>
    <t>Tendinites, myosites et bursites, niveau 2</t>
  </si>
  <si>
    <t>08M153</t>
  </si>
  <si>
    <t>Tendinites, myosites et bursites, niveau 3</t>
  </si>
  <si>
    <t>08M154</t>
  </si>
  <si>
    <t>Tendinites, myosites et bursites, niveau 4</t>
  </si>
  <si>
    <t>08M181</t>
  </si>
  <si>
    <t>Suites de traitement après une affection de l'appareil musculosquelettique ou du tissu conjonctif, niveau 1</t>
  </si>
  <si>
    <t>08M182</t>
  </si>
  <si>
    <t>Suites de traitement après une affection de l'appareil musculosquelettique ou du tissu conjonctif, niveau 2</t>
  </si>
  <si>
    <t>08M183</t>
  </si>
  <si>
    <t>Suites de traitement après une affection de l'appareil musculosquelettique ou du tissu conjonctif, niveau 3</t>
  </si>
  <si>
    <t>08M191</t>
  </si>
  <si>
    <t>Autres pathologies de l'appareil musculosquelettique et du tissu conjonctif, niveau 1</t>
  </si>
  <si>
    <t>08M192</t>
  </si>
  <si>
    <t>Autres pathologies de l'appareil musculosquelettique et du tissu conjonctif, niveau 2</t>
  </si>
  <si>
    <t>08M193</t>
  </si>
  <si>
    <t>Autres pathologies de l'appareil musculosquelettique et du tissu conjonctif, niveau 3</t>
  </si>
  <si>
    <t>08M194</t>
  </si>
  <si>
    <t>Autres pathologies de l'appareil musculosquelettique et du tissu conjonctif, niveau 4</t>
  </si>
  <si>
    <t>08M201</t>
  </si>
  <si>
    <t>Fractures, entorses, luxations et dislocations du bras et de l'avant-bras, âge inférieur à 18 ans, niveau 1</t>
  </si>
  <si>
    <t>08M211</t>
  </si>
  <si>
    <t>Entorses, luxations et dislocations du bras et de l'avant-bras, âge supérieur à 17 ans, niveau 1</t>
  </si>
  <si>
    <t>08M212</t>
  </si>
  <si>
    <t>Entorses, luxations et dislocations du bras et de l'avant-bras, âge supérieur à 17 ans, niveau 2</t>
  </si>
  <si>
    <t>08M213</t>
  </si>
  <si>
    <t>Entorses, luxations et dislocations du bras et de l'avant-bras, âge supérieur à 17 ans, niveau 3</t>
  </si>
  <si>
    <t>08M214</t>
  </si>
  <si>
    <t>Entorses, luxations et dislocations du bras et de l'avant-bras, âge supérieur à 17 ans, niveau 4</t>
  </si>
  <si>
    <t>08M221</t>
  </si>
  <si>
    <t>Fractures, entorses, luxations et dislocations de la main, niveau 1</t>
  </si>
  <si>
    <t>08M223</t>
  </si>
  <si>
    <t>Fractures, entorses, luxations et dislocations de la main, niveau 3</t>
  </si>
  <si>
    <t>08M231</t>
  </si>
  <si>
    <t>Fractures, entorses, luxations et dislocations du pied, niveau 1</t>
  </si>
  <si>
    <t>08M241</t>
  </si>
  <si>
    <t>Tumeurs primitives malignes des os, du cartilage ou des tissus mous, niveau 1</t>
  </si>
  <si>
    <t>08M242</t>
  </si>
  <si>
    <t>Tumeurs primitives malignes des os, du cartilage ou des tissus mous, niveau 2</t>
  </si>
  <si>
    <t>08M243</t>
  </si>
  <si>
    <t>Tumeurs primitives malignes des os, du cartilage ou des tissus mous, niveau 3</t>
  </si>
  <si>
    <t>08M244</t>
  </si>
  <si>
    <t>Tumeurs primitives malignes des os, du cartilage ou des tissus mous, niveau 4</t>
  </si>
  <si>
    <t>08M24T</t>
  </si>
  <si>
    <t>Tumeurs primitives malignes des os, du cartilage ou des tissus mous, très courte durée</t>
  </si>
  <si>
    <t>08M251</t>
  </si>
  <si>
    <t>Fractures pathologiques et autres tumeurs malignes de l'appareil musculosquelettique et du tissu conjonctif, niveau 1</t>
  </si>
  <si>
    <t>08M252</t>
  </si>
  <si>
    <t>Fractures pathologiques et autres tumeurs malignes de l'appareil musculosquelettique et du tissu conjonctif, niveau 2</t>
  </si>
  <si>
    <t>08M253</t>
  </si>
  <si>
    <t>Fractures pathologiques et autres tumeurs malignes de l'appareil musculosquelettique et du tissu conjonctif, niveau 3</t>
  </si>
  <si>
    <t>08M254</t>
  </si>
  <si>
    <t>Fractures pathologiques et autres tumeurs malignes de l'appareil musculosquelettique et du tissu conjonctif, niveau 4</t>
  </si>
  <si>
    <t>08M25T</t>
  </si>
  <si>
    <t>Fractures pathologiques et autres tumeurs malignes de l'appareil musculosquelettique et du tissu conjonctif, très courte durée</t>
  </si>
  <si>
    <t>08M261</t>
  </si>
  <si>
    <t>Fractures du rachis, niveau 1</t>
  </si>
  <si>
    <t>08M262</t>
  </si>
  <si>
    <t>Fractures du rachis, niveau 2</t>
  </si>
  <si>
    <t>08M263</t>
  </si>
  <si>
    <t>Fractures du rachis, niveau 3</t>
  </si>
  <si>
    <t>08M264</t>
  </si>
  <si>
    <t>Fractures du rachis, niveau 4</t>
  </si>
  <si>
    <t>08M271</t>
  </si>
  <si>
    <t>Sciatiques et autres radiculopathies, niveau 1</t>
  </si>
  <si>
    <t>08M272</t>
  </si>
  <si>
    <t>Sciatiques et autres radiculopathies, niveau 2</t>
  </si>
  <si>
    <t>08M273</t>
  </si>
  <si>
    <t>Sciatiques et autres radiculopathies, niveau 3</t>
  </si>
  <si>
    <t>08M27T</t>
  </si>
  <si>
    <t>Sciatiques et autres radiculopathies, très courte durée</t>
  </si>
  <si>
    <t>08M281</t>
  </si>
  <si>
    <t>Autres rachialgies, niveau 1</t>
  </si>
  <si>
    <t>08M282</t>
  </si>
  <si>
    <t>Autres rachialgies, niveau 2</t>
  </si>
  <si>
    <t>08M283</t>
  </si>
  <si>
    <t>Autres rachialgies, niveau 3</t>
  </si>
  <si>
    <t>08M28T</t>
  </si>
  <si>
    <t>Autres rachialgies, très courte durée</t>
  </si>
  <si>
    <t>08M291</t>
  </si>
  <si>
    <t>Autres pathologies rachidiennes relevant d'un traitement médical, niveau 1</t>
  </si>
  <si>
    <t>08M292</t>
  </si>
  <si>
    <t>Autres pathologies rachidiennes relevant d'un traitement médical, niveau 2</t>
  </si>
  <si>
    <t>08M293</t>
  </si>
  <si>
    <t>Autres pathologies rachidiennes relevant d'un traitement médical, niveau 3</t>
  </si>
  <si>
    <t>08M294</t>
  </si>
  <si>
    <t>Autres pathologies rachidiennes relevant d'un traitement médical, niveau 4</t>
  </si>
  <si>
    <t>08M301</t>
  </si>
  <si>
    <t>Rhumatismes et raideurs articulaires, niveau 1</t>
  </si>
  <si>
    <t>08M302</t>
  </si>
  <si>
    <t>Rhumatismes et raideurs articulaires, niveau 2</t>
  </si>
  <si>
    <t>08M30T</t>
  </si>
  <si>
    <t>Rhumatismes et raideurs articulaires, très courte durée</t>
  </si>
  <si>
    <t>08M311</t>
  </si>
  <si>
    <t>Ostéomyélites aigües (y compris vertébrales) et arthrites septiques, niveau 1</t>
  </si>
  <si>
    <t>08M312</t>
  </si>
  <si>
    <t>Ostéomyélites aigües (y compris vertébrales) et arthrites septiques, niveau 2</t>
  </si>
  <si>
    <t>08M313</t>
  </si>
  <si>
    <t>Ostéomyélites aigües (y compris vertébrales) et arthrites septiques, niveau 3</t>
  </si>
  <si>
    <t>08M314</t>
  </si>
  <si>
    <t>Ostéomyélites aigües (y compris vertébrales) et arthrites septiques, niveau 4</t>
  </si>
  <si>
    <t>08M31T</t>
  </si>
  <si>
    <t>Ostéomyélites aigües (y compris vertébrales) et arthrites septiques, très courte durée</t>
  </si>
  <si>
    <t>08M321</t>
  </si>
  <si>
    <t>Ostéomyélites chroniques, niveau 1</t>
  </si>
  <si>
    <t>08M322</t>
  </si>
  <si>
    <t>Ostéomyélites chroniques, niveau 2</t>
  </si>
  <si>
    <t>08M323</t>
  </si>
  <si>
    <t>Ostéomyélites chroniques, niveau 3</t>
  </si>
  <si>
    <t>08M324</t>
  </si>
  <si>
    <t>Ostéomyélites chroniques, niveau 4</t>
  </si>
  <si>
    <t>08M32T</t>
  </si>
  <si>
    <t>Ostéomyélites chroniques, très courte durée</t>
  </si>
  <si>
    <t>08M331</t>
  </si>
  <si>
    <t>Ablation de matériel sans acte classant, niveau 1</t>
  </si>
  <si>
    <t>08M341</t>
  </si>
  <si>
    <t>Algoneurodystrophie, niveau 1</t>
  </si>
  <si>
    <t>08M342</t>
  </si>
  <si>
    <t>Algoneurodystrophie, niveau 2</t>
  </si>
  <si>
    <t>08M35Z</t>
  </si>
  <si>
    <t>Explorations et surveillance de l'appareil musculosquelettique et du tissu conjonctif</t>
  </si>
  <si>
    <t>08M36T</t>
  </si>
  <si>
    <t>Symptômes et autres recours aux soins de la CMD 08, très courte durée</t>
  </si>
  <si>
    <t>08M36Z</t>
  </si>
  <si>
    <t>Symptômes et autres recours aux soins de la CMD 08</t>
  </si>
  <si>
    <t>08M371</t>
  </si>
  <si>
    <t>Fractures du bras et de l'avant-bras, âge supérieur à 17 ans, niveau 1</t>
  </si>
  <si>
    <t>08M372</t>
  </si>
  <si>
    <t>Fractures du bras et de l'avant-bras, âge supérieur à 17 ans, niveau 2</t>
  </si>
  <si>
    <t>08M373</t>
  </si>
  <si>
    <t>Fractures du bras et de l'avant-bras, âge supérieur à 17 ans, niveau 3</t>
  </si>
  <si>
    <t>08M374</t>
  </si>
  <si>
    <t>Fractures du bras et de l'avant-bras, âge supérieur à 17 ans, niveau 4</t>
  </si>
  <si>
    <t>08M381</t>
  </si>
  <si>
    <t>Entorses et luxations du rachis, niveau 1</t>
  </si>
  <si>
    <t>08M05T</t>
  </si>
  <si>
    <t>Transferts et autres séjours pour fractures de la diaphyse, de l'épiphyse ou d'une partie non précisée du fémur</t>
  </si>
  <si>
    <t>08M06T</t>
  </si>
  <si>
    <t>Transferts et autres séjours courts pour fractures, entorses, luxations et dislocations de la jambe, âge inférieur à 18 ans</t>
  </si>
  <si>
    <t>08M07T</t>
  </si>
  <si>
    <t>Transferts et autres séjours courts pour fractures, entorses, luxations et dislocations de la jambe, âge supérieur à 17 ans</t>
  </si>
  <si>
    <t>08M08T</t>
  </si>
  <si>
    <t>Transferts et autres séjours courts pour entorses et luxations de la hanche et du bassin</t>
  </si>
  <si>
    <t>08M15T</t>
  </si>
  <si>
    <t>Tendinites, myosites et bursites, très courte durée</t>
  </si>
  <si>
    <t>08M18T</t>
  </si>
  <si>
    <t>Suites de traitement après une affection de l'appareil musculosquelettique ou du tissu conjonctif, très courte durée</t>
  </si>
  <si>
    <t>08M19T</t>
  </si>
  <si>
    <t>Autres pathologies de l'appareil musculosquelettique et du tissu conjonctif, très courte durée</t>
  </si>
  <si>
    <t>08M29T</t>
  </si>
  <si>
    <t>Autres pathologies rachidiennes relevant d'un traitement médical, très courte durée</t>
  </si>
  <si>
    <t>08M33T</t>
  </si>
  <si>
    <t>Ablation de matériel sans acte classant, très courte durée</t>
  </si>
  <si>
    <t>08M34T</t>
  </si>
  <si>
    <t>Algoneurodystrophie, très courte durée</t>
  </si>
  <si>
    <t>08M37T</t>
  </si>
  <si>
    <t>Fractures du bras et de l'avant-bras, âge supérieur à 17 ans, très courte durée</t>
  </si>
  <si>
    <t>08M38T</t>
  </si>
  <si>
    <t>Entorses et luxations du rachis, très courte durée</t>
  </si>
  <si>
    <t>09C021</t>
  </si>
  <si>
    <t>Greffes de peau et/ou parages de plaie pour ulcère cutané ou cellulite, niveau 1</t>
  </si>
  <si>
    <t>09C022</t>
  </si>
  <si>
    <t>Greffes de peau et/ou parages de plaie pour ulcère cutané ou cellulite, niveau 2</t>
  </si>
  <si>
    <t>09C023</t>
  </si>
  <si>
    <t>Greffes de peau et/ou parages de plaie pour ulcère cutané ou cellulite, niveau 3</t>
  </si>
  <si>
    <t>09C024</t>
  </si>
  <si>
    <t>Greffes de peau et/ou parages de plaie pour ulcère cutané ou cellulite, niveau 4</t>
  </si>
  <si>
    <t>09C02J</t>
  </si>
  <si>
    <t>Greffes de peau et/ou parages de plaie pour ulcère cutané ou cellulite, en ambulatoire</t>
  </si>
  <si>
    <t>09C031</t>
  </si>
  <si>
    <t>Greffes de peau et/ou parages de plaie à l'exception des ulcères cutanés et cellulites, niveau 1</t>
  </si>
  <si>
    <t>09C032</t>
  </si>
  <si>
    <t>Greffes de peau et/ou parages de plaie à l'exception des ulcères cutanés et cellulites, niveau 2</t>
  </si>
  <si>
    <t>09C033</t>
  </si>
  <si>
    <t>Greffes de peau et/ou parages de plaie à l'exception des ulcères cutanés et cellulites, niveau 3</t>
  </si>
  <si>
    <t>09C034</t>
  </si>
  <si>
    <t>Greffes de peau et/ou parages de plaie à l'exception des ulcères cutanés et cellulites, niveau 4</t>
  </si>
  <si>
    <t>09C03J</t>
  </si>
  <si>
    <t>Greffes de peau et/ou parages de plaie à l'exception des ulcères cutanés et cellulites, en ambulatoire</t>
  </si>
  <si>
    <t>09C041</t>
  </si>
  <si>
    <t>Mastectomies totales pour tumeur maligne, niveau 1</t>
  </si>
  <si>
    <t>09C042</t>
  </si>
  <si>
    <t>Mastectomies totales pour tumeur maligne, niveau 2</t>
  </si>
  <si>
    <t>09C043</t>
  </si>
  <si>
    <t>Mastectomies totales pour tumeur maligne, niveau 3</t>
  </si>
  <si>
    <t>09C051</t>
  </si>
  <si>
    <t>Mastectomies subtotales pour tumeur maligne, niveau 1</t>
  </si>
  <si>
    <t>09C052</t>
  </si>
  <si>
    <t>Mastectomies subtotales pour tumeur maligne, niveau 2</t>
  </si>
  <si>
    <t>09C053</t>
  </si>
  <si>
    <t>Mastectomies subtotales pour tumeur maligne, niveau 3</t>
  </si>
  <si>
    <t>09C05J</t>
  </si>
  <si>
    <t>Mastectomies subtotales pour tumeur maligne, en ambulatoire</t>
  </si>
  <si>
    <t>09C062</t>
  </si>
  <si>
    <t>Interventions sur le sein pour des affections non malignes autres que les actes de biopsie et d'excision locale, niveau 2</t>
  </si>
  <si>
    <t>09C071</t>
  </si>
  <si>
    <t>Biopsies et excisions locales pour des affections non malignes du sein, niveau 1</t>
  </si>
  <si>
    <t>09C07J</t>
  </si>
  <si>
    <t>Biopsies et excisions locales pour des affections non malignes du sein, en ambulatoire</t>
  </si>
  <si>
    <t>09C081</t>
  </si>
  <si>
    <t>Interventions sur la région anale et périanale, niveau 1</t>
  </si>
  <si>
    <t>09C082</t>
  </si>
  <si>
    <t>Interventions sur la région anale et périanale, niveau 2</t>
  </si>
  <si>
    <t>09C08J</t>
  </si>
  <si>
    <t>Interventions sur la région anale et périanale, en ambulatoire</t>
  </si>
  <si>
    <t>09C091</t>
  </si>
  <si>
    <t>Interventions plastiques en dehors de la chirurgie esthétique, niveau 1</t>
  </si>
  <si>
    <t>09C092</t>
  </si>
  <si>
    <t>Interventions plastiques en dehors de la chirurgie esthétique, niveau 2</t>
  </si>
  <si>
    <t>09C093</t>
  </si>
  <si>
    <t>Interventions plastiques en dehors de la chirurgie esthétique, niveau 3</t>
  </si>
  <si>
    <t>09C09J</t>
  </si>
  <si>
    <t>Interventions plastiques en dehors de la chirurgie esthétique, en ambulatoire</t>
  </si>
  <si>
    <t>09C101</t>
  </si>
  <si>
    <t>Autres interventions sur la peau, les tissus sous-cutanés ou les seins, niveau 1</t>
  </si>
  <si>
    <t>09C102</t>
  </si>
  <si>
    <t>Autres interventions sur la peau, les tissus sous-cutanés ou les seins, niveau 2</t>
  </si>
  <si>
    <t>09C103</t>
  </si>
  <si>
    <t>Autres interventions sur la peau, les tissus sous-cutanés ou les seins, niveau 3</t>
  </si>
  <si>
    <t>09C104</t>
  </si>
  <si>
    <t>Autres interventions sur la peau, les tissus sous-cutanés ou les seins, niveau 4</t>
  </si>
  <si>
    <t>09C10J</t>
  </si>
  <si>
    <t>Autres interventions sur la peau, les tissus sous-cutanés ou les seins, en ambulatoire</t>
  </si>
  <si>
    <t>09C111</t>
  </si>
  <si>
    <t>Reconstructions des seins, niveau 1</t>
  </si>
  <si>
    <t>09C112</t>
  </si>
  <si>
    <t>Reconstructions des seins, niveau 2</t>
  </si>
  <si>
    <t>09C121</t>
  </si>
  <si>
    <t>Interventions pour kystes, granulomes et interventions sur les ongles, niveau 1</t>
  </si>
  <si>
    <t>09C12J</t>
  </si>
  <si>
    <t>Interventions pour kystes, granulomes et interventions sur les ongles, en ambulatoire</t>
  </si>
  <si>
    <t>09C131</t>
  </si>
  <si>
    <t>Interventions pour condylomes anogénitaux, niveau 1</t>
  </si>
  <si>
    <t>09C13J</t>
  </si>
  <si>
    <t>Interventions pour condylomes anogénitaux, en ambulatoire</t>
  </si>
  <si>
    <t>09C141</t>
  </si>
  <si>
    <t>Certains curages lymphonodaux pour des affections de la peau, des tissus sous-cutanés ou des seins, niveau 1</t>
  </si>
  <si>
    <t>09C142</t>
  </si>
  <si>
    <t>Certains curages lymphonodaux pour des affections de la peau, des tissus sous-cutanés ou des seins, niveau 2</t>
  </si>
  <si>
    <t>09C143</t>
  </si>
  <si>
    <t>Certains curages lymphonodaux pour des affections de la peau, des tissus sous-cutanés ou des seins, niveau 3</t>
  </si>
  <si>
    <t>09C14J</t>
  </si>
  <si>
    <t>Certains curages lymphonodaux pour des affections de la peau, des tissus sous-cutanés ou des seins, en ambulatoire</t>
  </si>
  <si>
    <t>09C151</t>
  </si>
  <si>
    <t>Interventions sur la peau, les tissus sous-cutanés ou les seins pour lésions traumatiques, niveau 1</t>
  </si>
  <si>
    <t>09C152</t>
  </si>
  <si>
    <t>Interventions sur la peau, les tissus sous-cutanés ou les seins pour lésions traumatiques, niveau 2</t>
  </si>
  <si>
    <t>09C153</t>
  </si>
  <si>
    <t>Interventions sur la peau, les tissus sous-cutanés ou les seins pour lésions traumatiques, niveau 3</t>
  </si>
  <si>
    <t>09C154</t>
  </si>
  <si>
    <t>Interventions sur la peau, les tissus sous-cutanés ou les seins pour lésions traumatiques, niveau 4</t>
  </si>
  <si>
    <t>09C15J</t>
  </si>
  <si>
    <t>Interventions sur la peau, les tissus sous-cutanés ou les seins pour lésions traumatiques, en ambulatoire</t>
  </si>
  <si>
    <t>09K02J</t>
  </si>
  <si>
    <t>Affections de la peau, des tissus sous-cutanés et des seins sans acte opératoire de la CMD 09, avec anesthésie, en ambulatoire</t>
  </si>
  <si>
    <t>09M021</t>
  </si>
  <si>
    <t>Traumatismes de la peau et des tissus sous-cutanés, âge inférieur à 18 ans, niveau 1</t>
  </si>
  <si>
    <t>09M022</t>
  </si>
  <si>
    <t>Traumatismes de la peau et des tissus sous-cutanés, âge inférieur à 18 ans, niveau 2</t>
  </si>
  <si>
    <t>09M02T</t>
  </si>
  <si>
    <t>Traumatismes de la peau et des tissus sous-cutanés, âge inférieur à 18 ans, très courte durée</t>
  </si>
  <si>
    <t>09M031</t>
  </si>
  <si>
    <t>Traumatismes de la peau et des tissus sous-cutanés, âge supérieur à 17 ans, niveau 1</t>
  </si>
  <si>
    <t>09M032</t>
  </si>
  <si>
    <t>Traumatismes de la peau et des tissus sous-cutanés, âge supérieur à 17 ans, niveau 2</t>
  </si>
  <si>
    <t>09M033</t>
  </si>
  <si>
    <t>Traumatismes de la peau et des tissus sous-cutanés, âge supérieur à 17 ans, niveau 3</t>
  </si>
  <si>
    <t>09M034</t>
  </si>
  <si>
    <t>Traumatismes de la peau et des tissus sous-cutanés, âge supérieur à 17 ans, niveau 4</t>
  </si>
  <si>
    <t>09M03T</t>
  </si>
  <si>
    <t>Traumatismes de la peau et des tissus sous-cutanés, âge supérieur à 17 ans, très courte durée</t>
  </si>
  <si>
    <t>09M041</t>
  </si>
  <si>
    <t>Lésions, infections et inflammations de la peau et des tissus sous-cutanés, âge inférieur à 18 ans, niveau 1</t>
  </si>
  <si>
    <t>09M042</t>
  </si>
  <si>
    <t>Lésions, infections et inflammations de la peau et des tissus sous-cutanés, âge inférieur à 18 ans, niveau 2</t>
  </si>
  <si>
    <t>09M043</t>
  </si>
  <si>
    <t>Lésions, infections et inflammations de la peau et des tissus sous-cutanés, âge inférieur à 18 ans, niveau 3</t>
  </si>
  <si>
    <t>09M044</t>
  </si>
  <si>
    <t>Lésions, infections et inflammations de la peau et des tissus sous-cutanés, âge inférieur à 18 ans, niveau 4</t>
  </si>
  <si>
    <t>09M04T</t>
  </si>
  <si>
    <t>Lésions, infections et inflammations de la peau et des tissus sous-cutanés, âge inférieur à 18 ans, très courte durée</t>
  </si>
  <si>
    <t>09M051</t>
  </si>
  <si>
    <t>Lésions, infections et inflammations de la peau et des tissus sous-cutanés, âge supérieur à 17 ans, niveau 1</t>
  </si>
  <si>
    <t>09M052</t>
  </si>
  <si>
    <t>Lésions, infections et inflammations de la peau et des tissus sous-cutanés, âge supérieur à 17 ans, niveau 2</t>
  </si>
  <si>
    <t>09M053</t>
  </si>
  <si>
    <t>Lésions, infections et inflammations de la peau et des tissus sous-cutanés, âge supérieur à 17 ans, niveau 3</t>
  </si>
  <si>
    <t>09M054</t>
  </si>
  <si>
    <t>Lésions, infections et inflammations de la peau et des tissus sous-cutanés, âge supérieur à 17 ans, niveau 4</t>
  </si>
  <si>
    <t>09M05T</t>
  </si>
  <si>
    <t>Lésions, infections et inflammations de la peau et des tissus sous-cutanés, âge supérieur à 17 ans, très courte durée</t>
  </si>
  <si>
    <t>09M061</t>
  </si>
  <si>
    <t>Ulcères cutanés, niveau 1</t>
  </si>
  <si>
    <t>09M062</t>
  </si>
  <si>
    <t>Ulcères cutanés, niveau 2</t>
  </si>
  <si>
    <t>09M063</t>
  </si>
  <si>
    <t>Ulcères cutanés, niveau 3</t>
  </si>
  <si>
    <t>09M064</t>
  </si>
  <si>
    <t>Ulcères cutanés, niveau 4</t>
  </si>
  <si>
    <t>09M06T</t>
  </si>
  <si>
    <t>Ulcères cutanés, très courte durée</t>
  </si>
  <si>
    <t>09M071</t>
  </si>
  <si>
    <t>Autres affections dermatologiques, niveau 1</t>
  </si>
  <si>
    <t>09M072</t>
  </si>
  <si>
    <t>Autres affections dermatologiques, niveau 2</t>
  </si>
  <si>
    <t>09M073</t>
  </si>
  <si>
    <t>Autres affections dermatologiques, niveau 3</t>
  </si>
  <si>
    <t>09M074</t>
  </si>
  <si>
    <t>Autres affections dermatologiques, niveau 4</t>
  </si>
  <si>
    <t>09M07T</t>
  </si>
  <si>
    <t>Autres affections dermatologiques, très courte durée</t>
  </si>
  <si>
    <t>09M081</t>
  </si>
  <si>
    <t>Affections dermatologiques sévères, niveau 1</t>
  </si>
  <si>
    <t>09M082</t>
  </si>
  <si>
    <t>Affections dermatologiques sévères, niveau 2</t>
  </si>
  <si>
    <t>09M083</t>
  </si>
  <si>
    <t>Affections dermatologiques sévères, niveau 3</t>
  </si>
  <si>
    <t>09M084</t>
  </si>
  <si>
    <t>Affections dermatologiques sévères, niveau 4</t>
  </si>
  <si>
    <t>09M08T</t>
  </si>
  <si>
    <t>Affections dermatologiques sévères, très courte durée</t>
  </si>
  <si>
    <t>09M091</t>
  </si>
  <si>
    <t>Affections non malignes des seins, niveau 1</t>
  </si>
  <si>
    <t>09M092</t>
  </si>
  <si>
    <t>Affections non malignes des seins, niveau 2</t>
  </si>
  <si>
    <t>09M093</t>
  </si>
  <si>
    <t>Affections non malignes des seins, niveau 3</t>
  </si>
  <si>
    <t>09M094</t>
  </si>
  <si>
    <t>Affections non malignes des seins, niveau 4</t>
  </si>
  <si>
    <t>09M09T</t>
  </si>
  <si>
    <t>Affections non malignes des seins, très courte durée</t>
  </si>
  <si>
    <t>09M101</t>
  </si>
  <si>
    <t>Tumeurs malignes des seins, niveau 1</t>
  </si>
  <si>
    <t>09M102</t>
  </si>
  <si>
    <t>Tumeurs malignes des seins, niveau 2</t>
  </si>
  <si>
    <t>09M103</t>
  </si>
  <si>
    <t>Tumeurs malignes des seins, niveau 3</t>
  </si>
  <si>
    <t>09M104</t>
  </si>
  <si>
    <t>Tumeurs malignes des seins, niveau 4</t>
  </si>
  <si>
    <t>09M111</t>
  </si>
  <si>
    <t>Tumeurs de la peau, niveau 1</t>
  </si>
  <si>
    <t>09M112</t>
  </si>
  <si>
    <t>Tumeurs de la peau, niveau 2</t>
  </si>
  <si>
    <t>09M113</t>
  </si>
  <si>
    <t>Tumeurs de la peau, niveau 3</t>
  </si>
  <si>
    <t>09M114</t>
  </si>
  <si>
    <t>Tumeurs de la peau, niveau 4</t>
  </si>
  <si>
    <t>09M12Z</t>
  </si>
  <si>
    <t>Explorations et surveillance des affections de la peau</t>
  </si>
  <si>
    <t>09M13Z</t>
  </si>
  <si>
    <t>Explorations et surveillance des affections des seins</t>
  </si>
  <si>
    <t>09M14Z</t>
  </si>
  <si>
    <t>Symptômes et autres recours aux soins concernant les affections de la peau</t>
  </si>
  <si>
    <t>09M15Z</t>
  </si>
  <si>
    <t>Symptômes et autres recours aux soins concernant les affections des seins</t>
  </si>
  <si>
    <t>09M10T</t>
  </si>
  <si>
    <t>Tumeurs malignes des seins, très courte durée</t>
  </si>
  <si>
    <t>09M11T</t>
  </si>
  <si>
    <t>Tumeurs de la peau, très courte durée</t>
  </si>
  <si>
    <t>09M14T</t>
  </si>
  <si>
    <t>Symptômes et autres recours aux soins concernant les affections de la peau, très courte durée</t>
  </si>
  <si>
    <t>10C021</t>
  </si>
  <si>
    <t>Interventions sur l'hypophyse, niveau 1</t>
  </si>
  <si>
    <t>10C022</t>
  </si>
  <si>
    <t>Interventions sur l'hypophyse, niveau 2</t>
  </si>
  <si>
    <t>10C023</t>
  </si>
  <si>
    <t>Interventions sur l'hypophyse, niveau 3</t>
  </si>
  <si>
    <t>10C031</t>
  </si>
  <si>
    <t>Interventions sur les glandes surrénales, niveau 1</t>
  </si>
  <si>
    <t>10C032</t>
  </si>
  <si>
    <t>Interventions sur les glandes surrénales, niveau 2</t>
  </si>
  <si>
    <t>10C033</t>
  </si>
  <si>
    <t>Interventions sur les glandes surrénales, niveau 3</t>
  </si>
  <si>
    <t>10C051</t>
  </si>
  <si>
    <t>Interventions sur les parathyroïdes, niveau 1</t>
  </si>
  <si>
    <t>10C052</t>
  </si>
  <si>
    <t>Interventions sur les parathyroïdes, niveau 2</t>
  </si>
  <si>
    <t>10C053</t>
  </si>
  <si>
    <t>Interventions sur les parathyroïdes, niveau 3</t>
  </si>
  <si>
    <t>10C071</t>
  </si>
  <si>
    <t>Interventions sur le tractus thyréoglosse, niveau 1</t>
  </si>
  <si>
    <t>10C081</t>
  </si>
  <si>
    <t>Autres interventions pour troubles endocriniens, métaboliques ou nutritionnels, niveau 1</t>
  </si>
  <si>
    <t>10C082</t>
  </si>
  <si>
    <t>Autres interventions pour troubles endocriniens, métaboliques ou nutritionnels, niveau 2</t>
  </si>
  <si>
    <t>10C083</t>
  </si>
  <si>
    <t>Autres interventions pour troubles endocriniens, métaboliques ou nutritionnels, niveau 3</t>
  </si>
  <si>
    <t>10C084</t>
  </si>
  <si>
    <t>Autres interventions pour troubles endocriniens, métaboliques ou nutritionnels, niveau 4</t>
  </si>
  <si>
    <t>10C091</t>
  </si>
  <si>
    <t>Gastroplasties pour obésité, niveau 1</t>
  </si>
  <si>
    <t>10C101</t>
  </si>
  <si>
    <t>Autres interventions pour obésité, niveau 1</t>
  </si>
  <si>
    <t>10C102</t>
  </si>
  <si>
    <t>Autres interventions pour obésité, niveau 2</t>
  </si>
  <si>
    <t>10C103</t>
  </si>
  <si>
    <t>Autres interventions pour obésité, niveau 3</t>
  </si>
  <si>
    <t>10C111</t>
  </si>
  <si>
    <t>Interventions sur la thyroïde pour tumeurs malignes, niveau 1</t>
  </si>
  <si>
    <t>10C112</t>
  </si>
  <si>
    <t>Interventions sur la thyroïde pour tumeurs malignes, niveau 2</t>
  </si>
  <si>
    <t>10C121</t>
  </si>
  <si>
    <t>Interventions sur la thyroïde pour affections non malignes, niveau 1</t>
  </si>
  <si>
    <t>10C122</t>
  </si>
  <si>
    <t>Interventions sur la thyroïde pour affections non malignes, niveau 2</t>
  </si>
  <si>
    <t>10C123</t>
  </si>
  <si>
    <t>Interventions sur la thyroïde pour affections non malignes, niveau 3</t>
  </si>
  <si>
    <t>10C131</t>
  </si>
  <si>
    <t>Interventions digestives autres que les gastroplasties, pour obésité, niveau 1</t>
  </si>
  <si>
    <t>10C132</t>
  </si>
  <si>
    <t>Interventions digestives autres que les gastroplasties, pour obésité, niveau 2</t>
  </si>
  <si>
    <t>10C133</t>
  </si>
  <si>
    <t>Interventions digestives autres que les gastroplasties, pour obésité, niveau 3</t>
  </si>
  <si>
    <t>10C134</t>
  </si>
  <si>
    <t>Interventions digestives autres que les gastroplasties, pour obésité, niveau 4</t>
  </si>
  <si>
    <t>10M021</t>
  </si>
  <si>
    <t>Diabète, âge supérieur à 35 ans, niveau 1</t>
  </si>
  <si>
    <t>10M022</t>
  </si>
  <si>
    <t>Diabète, âge supérieur à 35 ans, niveau 2</t>
  </si>
  <si>
    <t>10M023</t>
  </si>
  <si>
    <t>Diabète, âge supérieur à 35 ans, niveau 3</t>
  </si>
  <si>
    <t>10M024</t>
  </si>
  <si>
    <t>Diabète, âge supérieur à 35 ans, niveau 4</t>
  </si>
  <si>
    <t>10M02T</t>
  </si>
  <si>
    <t>Diabète, âge supérieur à 35 ans, très courte durée</t>
  </si>
  <si>
    <t>10M031</t>
  </si>
  <si>
    <t>Diabète, âge inférieur à 36 ans, niveau 1</t>
  </si>
  <si>
    <t>10M032</t>
  </si>
  <si>
    <t>Diabète, âge inférieur à 36 ans, niveau 2</t>
  </si>
  <si>
    <t>10M033</t>
  </si>
  <si>
    <t>Diabète, âge inférieur à 36 ans, niveau 3</t>
  </si>
  <si>
    <t>10M03T</t>
  </si>
  <si>
    <t>Diabète, âge inférieur à 36 ans, très courte durée</t>
  </si>
  <si>
    <t>10M071</t>
  </si>
  <si>
    <t>Autres troubles endocriniens, niveau 1</t>
  </si>
  <si>
    <t>10M072</t>
  </si>
  <si>
    <t>Autres troubles endocriniens, niveau 2</t>
  </si>
  <si>
    <t>10M073</t>
  </si>
  <si>
    <t>Autres troubles endocriniens, niveau 3</t>
  </si>
  <si>
    <t>10M074</t>
  </si>
  <si>
    <t>Autres troubles endocriniens, niveau 4</t>
  </si>
  <si>
    <t>10M07T</t>
  </si>
  <si>
    <t>Autres troubles endocriniens, très courte durée</t>
  </si>
  <si>
    <t>10M081</t>
  </si>
  <si>
    <t>Acidocétose et coma diabétique, niveau 1</t>
  </si>
  <si>
    <t>10M082</t>
  </si>
  <si>
    <t>Acidocétose et coma diabétique, niveau 2</t>
  </si>
  <si>
    <t>10M083</t>
  </si>
  <si>
    <t>Acidocétose et coma diabétique, niveau 3</t>
  </si>
  <si>
    <t>10M084</t>
  </si>
  <si>
    <t>Acidocétose et coma diabétique, niveau 4</t>
  </si>
  <si>
    <t>10M08T</t>
  </si>
  <si>
    <t>Acidocétose et coma diabétique, très courte durée</t>
  </si>
  <si>
    <t>10M091</t>
  </si>
  <si>
    <t>Obésité, niveau 1</t>
  </si>
  <si>
    <t>10M092</t>
  </si>
  <si>
    <t>Obésité, niveau 2</t>
  </si>
  <si>
    <t>10M093</t>
  </si>
  <si>
    <t>Obésité, niveau 3</t>
  </si>
  <si>
    <t>10M09T</t>
  </si>
  <si>
    <t>Obésité, très courte durée</t>
  </si>
  <si>
    <t>10M101</t>
  </si>
  <si>
    <t>Maladies métaboliques congénitales sévères, niveau 1</t>
  </si>
  <si>
    <t>10M102</t>
  </si>
  <si>
    <t>Maladies métaboliques congénitales sévères, niveau 2</t>
  </si>
  <si>
    <t>10M103</t>
  </si>
  <si>
    <t>Maladies métaboliques congénitales sévères, niveau 3</t>
  </si>
  <si>
    <t>10M104</t>
  </si>
  <si>
    <t>Maladies métaboliques congénitales sévères, niveau 4</t>
  </si>
  <si>
    <t>10M10T</t>
  </si>
  <si>
    <t>Maladies métaboliques congénitales sévères, très courte durée</t>
  </si>
  <si>
    <t>10M111</t>
  </si>
  <si>
    <t>Autres maladies métaboliques congénitales, niveau 1</t>
  </si>
  <si>
    <t>10M112</t>
  </si>
  <si>
    <t>Autres maladies métaboliques congénitales, niveau 2</t>
  </si>
  <si>
    <t>10M113</t>
  </si>
  <si>
    <t>Autres maladies métaboliques congénitales, niveau 3</t>
  </si>
  <si>
    <t>10M121</t>
  </si>
  <si>
    <t>Tumeurs des glandes endocrines, niveau 1</t>
  </si>
  <si>
    <t>10M122</t>
  </si>
  <si>
    <t>Tumeurs des glandes endocrines, niveau 2</t>
  </si>
  <si>
    <t>10M123</t>
  </si>
  <si>
    <t>Tumeurs des glandes endocrines, niveau 3</t>
  </si>
  <si>
    <t>10M124</t>
  </si>
  <si>
    <t>Tumeurs des glandes endocrines, niveau 4</t>
  </si>
  <si>
    <t>10M12T</t>
  </si>
  <si>
    <t>Tumeurs des glandes endocrines, très courte durée</t>
  </si>
  <si>
    <t>10M13Z</t>
  </si>
  <si>
    <t>Explorations et surveillance pour affections endocriniennes et métaboliques</t>
  </si>
  <si>
    <t>10M14Z</t>
  </si>
  <si>
    <t>Symptômes et autres recours aux soins de la CMD 10</t>
  </si>
  <si>
    <t>10M151</t>
  </si>
  <si>
    <t>Troubles métaboliques, âge inférieur à 18 ans, niveau 1</t>
  </si>
  <si>
    <t>10M152</t>
  </si>
  <si>
    <t>Troubles métaboliques, âge inférieur à 18 ans, niveau 2</t>
  </si>
  <si>
    <t>10M153</t>
  </si>
  <si>
    <t>Troubles métaboliques, âge inférieur à 18 ans, niveau 3</t>
  </si>
  <si>
    <t>10M154</t>
  </si>
  <si>
    <t>Troubles métaboliques, âge inférieur à 18 ans, niveau 4</t>
  </si>
  <si>
    <t>10M15T</t>
  </si>
  <si>
    <t>Troubles métaboliques, âge inférieur à 18 ans, très courte durée</t>
  </si>
  <si>
    <t>10M161</t>
  </si>
  <si>
    <t>Troubles métaboliques, âge supérieur à 17 ans, niveau 1</t>
  </si>
  <si>
    <t>10M162</t>
  </si>
  <si>
    <t>Troubles métaboliques, âge supérieur à 17 ans, niveau 2</t>
  </si>
  <si>
    <t>10M163</t>
  </si>
  <si>
    <t>Troubles métaboliques, âge supérieur à 17 ans, niveau 3</t>
  </si>
  <si>
    <t>10M164</t>
  </si>
  <si>
    <t>Troubles métaboliques, âge supérieur à 17 ans, niveau 4</t>
  </si>
  <si>
    <t>10M16T</t>
  </si>
  <si>
    <t>Troubles métaboliques, âge supérieur à 17 ans, très courte durée</t>
  </si>
  <si>
    <t>10M171</t>
  </si>
  <si>
    <t>Troubles nutritionnels divers, âge inférieur à 18 ans, niveau 1</t>
  </si>
  <si>
    <t>10M172</t>
  </si>
  <si>
    <t>Troubles nutritionnels divers, âge inférieur à 18 ans, niveau 2</t>
  </si>
  <si>
    <t>10M173</t>
  </si>
  <si>
    <t>Troubles nutritionnels divers, âge inférieur à 18 ans, niveau 3</t>
  </si>
  <si>
    <t>10M174</t>
  </si>
  <si>
    <t>Troubles nutritionnels divers, âge inférieur à 18 ans, niveau 4</t>
  </si>
  <si>
    <t>10M17T</t>
  </si>
  <si>
    <t>Troubles nutritionnels divers, âge inférieur à 18 ans, très courte durée</t>
  </si>
  <si>
    <t>10M181</t>
  </si>
  <si>
    <t>Troubles nutritionnels divers, âge supérieur à 17 ans, niveau 1</t>
  </si>
  <si>
    <t>10M182</t>
  </si>
  <si>
    <t>Troubles nutritionnels divers, âge supérieur à 17 ans, niveau 2</t>
  </si>
  <si>
    <t>10M183</t>
  </si>
  <si>
    <t>Troubles nutritionnels divers, âge supérieur à 17 ans, niveau 3</t>
  </si>
  <si>
    <t>10M184</t>
  </si>
  <si>
    <t>Troubles nutritionnels divers, âge supérieur à 17 ans, niveau 4</t>
  </si>
  <si>
    <t>10M18T</t>
  </si>
  <si>
    <t>Troubles nutritionnels divers, âge supérieur à 17 ans, très courte durée</t>
  </si>
  <si>
    <t>10M11T</t>
  </si>
  <si>
    <t>Autres maladies métaboliques congénitales, très courte durée</t>
  </si>
  <si>
    <t>10M14T</t>
  </si>
  <si>
    <t>Symptômes et autres recours aux soins de la CMD 10, très courte durée</t>
  </si>
  <si>
    <t>10M191</t>
  </si>
  <si>
    <t>Autres affections de la CMD 10 concernant majoritairement la petite enfance, niveau 1</t>
  </si>
  <si>
    <t>10M192</t>
  </si>
  <si>
    <t>Autres affections de la CMD 10 concernant majoritairement la petite enfance, niveau 2</t>
  </si>
  <si>
    <t>10M193</t>
  </si>
  <si>
    <t>Autres affections de la CMD 10 concernant majoritairement la petite enfance, niveau 3</t>
  </si>
  <si>
    <t>10M194</t>
  </si>
  <si>
    <t>Autres affections de la CMD 10 concernant majoritairement la petite enfance, niveau 4</t>
  </si>
  <si>
    <t>10M201</t>
  </si>
  <si>
    <t>Problèmes alimentaires du nouveau-né et du nourrisson, niveau 1</t>
  </si>
  <si>
    <t>10M202</t>
  </si>
  <si>
    <t>Problèmes alimentaires du nouveau-né et du nourrisson, niveau 2</t>
  </si>
  <si>
    <t>10M203</t>
  </si>
  <si>
    <t>Problèmes alimentaires du nouveau-né et du nourrisson, niveau 3</t>
  </si>
  <si>
    <t>10M13T</t>
  </si>
  <si>
    <t>Explorations et surveillance pour affections endocriniennes et métaboliques, très courte durée</t>
  </si>
  <si>
    <t>11C021</t>
  </si>
  <si>
    <t>Interventions sur les reins et les uretères et chirurgie majeure de la vessie pour une affection tumorale, niveau 1</t>
  </si>
  <si>
    <t>11C022</t>
  </si>
  <si>
    <t>Interventions sur les reins et les uretères et chirurgie majeure de la vessie pour une affection tumorale, niveau 2</t>
  </si>
  <si>
    <t>11C023</t>
  </si>
  <si>
    <t>Interventions sur les reins et les uretères et chirurgie majeure de la vessie pour une affection tumorale, niveau 3</t>
  </si>
  <si>
    <t>11C024</t>
  </si>
  <si>
    <t>Interventions sur les reins et les uretères et chirurgie majeure de la vessie pour une affection tumorale, niveau 4</t>
  </si>
  <si>
    <t>11C031</t>
  </si>
  <si>
    <t>Interventions sur les reins et les uretères et chirurgie majeure de la vessie pour une affection non tumorale, niveau 1</t>
  </si>
  <si>
    <t>11C032</t>
  </si>
  <si>
    <t>Interventions sur les reins et les uretères et chirurgie majeure de la vessie pour une affection non tumorale, niveau 2</t>
  </si>
  <si>
    <t>11C033</t>
  </si>
  <si>
    <t>Interventions sur les reins et les uretères et chirurgie majeure de la vessie pour une affection non tumorale, niveau 3</t>
  </si>
  <si>
    <t>11C034</t>
  </si>
  <si>
    <t>Interventions sur les reins et les uretères et chirurgie majeure de la vessie pour une affection non tumorale, niveau 4</t>
  </si>
  <si>
    <t>11C041</t>
  </si>
  <si>
    <t>Autres interventions sur la vessie à l'exception des interventions transurétrales, niveau 1</t>
  </si>
  <si>
    <t>11C042</t>
  </si>
  <si>
    <t>Autres interventions sur la vessie à l'exception des interventions transurétrales, niveau 2</t>
  </si>
  <si>
    <t>11C043</t>
  </si>
  <si>
    <t>Autres interventions sur la vessie à l'exception des interventions transurétrales, niveau 3</t>
  </si>
  <si>
    <t>11C044</t>
  </si>
  <si>
    <t>Autres interventions sur la vessie à l'exception des interventions transurétrales, niveau 4</t>
  </si>
  <si>
    <t>11C04J</t>
  </si>
  <si>
    <t>Autres interventions sur la vessie à l'exception des interventions transurétrales, en ambulatoire</t>
  </si>
  <si>
    <t>11C061</t>
  </si>
  <si>
    <t>Interventions sur l'urètre, âge inférieur à 18 ans, niveau 1</t>
  </si>
  <si>
    <t>11C062</t>
  </si>
  <si>
    <t>Interventions sur l'urètre, âge inférieur à 18 ans, niveau 2</t>
  </si>
  <si>
    <t>11C071</t>
  </si>
  <si>
    <t>Interventions sur l'urètre, âge supérieur à 17 ans, niveau 1</t>
  </si>
  <si>
    <t>11C072</t>
  </si>
  <si>
    <t>Interventions sur l'urètre, âge supérieur à 17 ans, niveau 2</t>
  </si>
  <si>
    <t>11C07J</t>
  </si>
  <si>
    <t>Interventions sur l'urètre, âge supérieur à 17 ans, en ambulatoire</t>
  </si>
  <si>
    <t>11C081</t>
  </si>
  <si>
    <t>Autres interventions sur les reins et les voies urinaires, niveau 1</t>
  </si>
  <si>
    <t>11C082</t>
  </si>
  <si>
    <t>Autres interventions sur les reins et les voies urinaires, niveau 2</t>
  </si>
  <si>
    <t>11C083</t>
  </si>
  <si>
    <t>Autres interventions sur les reins et les voies urinaires, niveau 3</t>
  </si>
  <si>
    <t>11C084</t>
  </si>
  <si>
    <t>Autres interventions sur les reins et les voies urinaires, niveau 4</t>
  </si>
  <si>
    <t>11C08T</t>
  </si>
  <si>
    <t>Autres interventions sur les reins et les voies urinaires, très courte durée</t>
  </si>
  <si>
    <t>11C101</t>
  </si>
  <si>
    <t>Interventions pour incontinence urinaire en dehors des interventions transurétrales, niveau 1</t>
  </si>
  <si>
    <t>11C102</t>
  </si>
  <si>
    <t>Interventions pour incontinence urinaire en dehors des interventions transurétrales, niveau 2</t>
  </si>
  <si>
    <t>11C10J</t>
  </si>
  <si>
    <t>Interventions pour incontinence urinaire en dehors des interventions transurétrales, en ambulatoire</t>
  </si>
  <si>
    <t>11C111</t>
  </si>
  <si>
    <t>Interventions par voie transurétrale ou transcutanée pour lithiases urinaires, niveau 1</t>
  </si>
  <si>
    <t>11C112</t>
  </si>
  <si>
    <t>Interventions par voie transurétrale ou transcutanée pour lithiases urinaires, niveau 2</t>
  </si>
  <si>
    <t>11C113</t>
  </si>
  <si>
    <t>Interventions par voie transurétrale ou transcutanée pour lithiases urinaires, niveau 3</t>
  </si>
  <si>
    <t>11C114</t>
  </si>
  <si>
    <t>Interventions par voie transurétrale ou transcutanée pour lithiases urinaires, niveau 4</t>
  </si>
  <si>
    <t>11C11J</t>
  </si>
  <si>
    <t>Interventions par voie transurétrale ou transcutanée pour lithiases urinaires, en ambulatoire</t>
  </si>
  <si>
    <t>11C121</t>
  </si>
  <si>
    <t>Injections de toxine botulique dans l'appareil urinaire, niveau 1</t>
  </si>
  <si>
    <t>11C12J</t>
  </si>
  <si>
    <t>Injections de toxine botulique dans l'appareil urinaire, en ambulatoire</t>
  </si>
  <si>
    <t>11C131</t>
  </si>
  <si>
    <t>Interventions par voie transurétrale ou transcutanée pour des affections non lithiasiques, niveau 1</t>
  </si>
  <si>
    <t>11C132</t>
  </si>
  <si>
    <t>Interventions par voie transurétrale ou transcutanée pour des affections non lithiasiques, niveau 2</t>
  </si>
  <si>
    <t>11C133</t>
  </si>
  <si>
    <t>Interventions par voie transurétrale ou transcutanée pour des affections non lithiasiques, niveau 3</t>
  </si>
  <si>
    <t>11C134</t>
  </si>
  <si>
    <t>Interventions par voie transurétrale ou transcutanée pour des affections non lithiasiques, niveau 4</t>
  </si>
  <si>
    <t>11C13J</t>
  </si>
  <si>
    <t>Interventions par voie transurétrale ou transcutanée pour des affections non lithiasiques, en ambulatoire</t>
  </si>
  <si>
    <t>11K021</t>
  </si>
  <si>
    <t>Insuffisance rénale, avec dialyse, niveau 1</t>
  </si>
  <si>
    <t>11K022</t>
  </si>
  <si>
    <t>Insuffisance rénale, avec dialyse, niveau 2</t>
  </si>
  <si>
    <t>11K023</t>
  </si>
  <si>
    <t>Insuffisance rénale, avec dialyse, niveau 3</t>
  </si>
  <si>
    <t>11K024</t>
  </si>
  <si>
    <t>Insuffisance rénale, avec dialyse, niveau 4</t>
  </si>
  <si>
    <t>11K02J</t>
  </si>
  <si>
    <t>Insuffisance rénale, avec dialyse, en ambulatoire</t>
  </si>
  <si>
    <t>11K03Z</t>
  </si>
  <si>
    <t>Endoscopies génito-urinaires thérapeutiques et anesthésie : séjours de la CMD 11 et de moins de 2 jours</t>
  </si>
  <si>
    <t>11K04Z</t>
  </si>
  <si>
    <t>Séjours de la CMD 11 comprenant une endoscopie génito-urinaire thérapeutique sans anesthésie : séjours de moins de 2 jours</t>
  </si>
  <si>
    <t>11K05Z</t>
  </si>
  <si>
    <t>Endoscopies génito-urinaires diagnostiques et anesthésie : séjours de la CMD 11 et de moins de 2 jours</t>
  </si>
  <si>
    <t>11K06Z</t>
  </si>
  <si>
    <t>Séjours de la CMD 11 comprenant une endoscopie génito-urinaire diagnostique sans anesthésie : séjours de moins de 2 jours</t>
  </si>
  <si>
    <t>11K07Z</t>
  </si>
  <si>
    <t>Séjours de la CMD 11 comprenant la mise en place de certains accès vasculaires, en ambulatoire</t>
  </si>
  <si>
    <t>11K08J</t>
  </si>
  <si>
    <t>Lithotritie extracorporelle de l'appareil urinaire, en ambulatoire</t>
  </si>
  <si>
    <t>11M021</t>
  </si>
  <si>
    <t>Lithiases urinaires, niveau 1</t>
  </si>
  <si>
    <t>11M022</t>
  </si>
  <si>
    <t>Lithiases urinaires, niveau 2</t>
  </si>
  <si>
    <t>11M023</t>
  </si>
  <si>
    <t>Lithiases urinaires, niveau 3</t>
  </si>
  <si>
    <t>11M031</t>
  </si>
  <si>
    <t>Infections des reins et des voies urinaires, âge inférieur à 18 ans, niveau 1</t>
  </si>
  <si>
    <t>11M032</t>
  </si>
  <si>
    <t>Infections des reins et des voies urinaires, âge inférieur à 18 ans, niveau 2</t>
  </si>
  <si>
    <t>11M033</t>
  </si>
  <si>
    <t>Infections des reins et des voies urinaires, âge inférieur à 18 ans, niveau 3</t>
  </si>
  <si>
    <t>11M034</t>
  </si>
  <si>
    <t>Infections des reins et des voies urinaires, âge inférieur à 18 ans, niveau 4</t>
  </si>
  <si>
    <t>11M03T</t>
  </si>
  <si>
    <t>Infections des reins et des voies urinaires, âge inférieur à 18 ans, très courte durée</t>
  </si>
  <si>
    <t>11M041</t>
  </si>
  <si>
    <t>Infections des reins et des voies urinaires, âge supérieur à 17 ans, niveau 1</t>
  </si>
  <si>
    <t>11M042</t>
  </si>
  <si>
    <t>Infections des reins et des voies urinaires, âge supérieur à 17 ans, niveau 2</t>
  </si>
  <si>
    <t>11M043</t>
  </si>
  <si>
    <t>Infections des reins et des voies urinaires, âge supérieur à 17 ans, niveau 3</t>
  </si>
  <si>
    <t>11M044</t>
  </si>
  <si>
    <t>Infections des reins et des voies urinaires, âge supérieur à 17 ans, niveau 4</t>
  </si>
  <si>
    <t>11M04T</t>
  </si>
  <si>
    <t>Infections des reins et des voies urinaires, âge supérieur à 17 ans, très courte durée</t>
  </si>
  <si>
    <t>11M061</t>
  </si>
  <si>
    <t>Insuffisance rénale, sans dialyse, niveau 1</t>
  </si>
  <si>
    <t>11M062</t>
  </si>
  <si>
    <t>Insuffisance rénale, sans dialyse, niveau 2</t>
  </si>
  <si>
    <t>11M063</t>
  </si>
  <si>
    <t>Insuffisance rénale, sans dialyse, niveau 3</t>
  </si>
  <si>
    <t>11M064</t>
  </si>
  <si>
    <t>Insuffisance rénale, sans dialyse, niveau 4</t>
  </si>
  <si>
    <t>11M06T</t>
  </si>
  <si>
    <t>Insuffisance rénale, sans dialyse, très courte durée</t>
  </si>
  <si>
    <t>11M071</t>
  </si>
  <si>
    <t>Tumeurs des reins et des voies urinaires, niveau 1</t>
  </si>
  <si>
    <t>11M072</t>
  </si>
  <si>
    <t>Tumeurs des reins et des voies urinaires, niveau 2</t>
  </si>
  <si>
    <t>11M073</t>
  </si>
  <si>
    <t>Tumeurs des reins et des voies urinaires, niveau 3</t>
  </si>
  <si>
    <t>11M074</t>
  </si>
  <si>
    <t>Tumeurs des reins et des voies urinaires, niveau 4</t>
  </si>
  <si>
    <t>11M07T</t>
  </si>
  <si>
    <t>Tumeurs des reins et des voies urinaires, très courte durée</t>
  </si>
  <si>
    <t>11M081</t>
  </si>
  <si>
    <t>Autres affections des reins et des voies urinaires, âge inférieur à 18 ans, niveau 1</t>
  </si>
  <si>
    <t>11M082</t>
  </si>
  <si>
    <t>Autres affections des reins et des voies urinaires, âge inférieur à 18 ans, niveau 2</t>
  </si>
  <si>
    <t>11M083</t>
  </si>
  <si>
    <t>Autres affections des reins et des voies urinaires, âge inférieur à 18 ans, niveau 3</t>
  </si>
  <si>
    <t>11M08T</t>
  </si>
  <si>
    <t>Autres affections des reins et des voies urinaires, âge inférieur à 18 ans, très courte durée</t>
  </si>
  <si>
    <t>11M101</t>
  </si>
  <si>
    <t>Rétrécissement urétral, niveau 1</t>
  </si>
  <si>
    <t>11M102</t>
  </si>
  <si>
    <t>Rétrécissement urétral, niveau 2</t>
  </si>
  <si>
    <t>11M10T</t>
  </si>
  <si>
    <t>Rétrécissement urétral, très courte durée</t>
  </si>
  <si>
    <t>11M111</t>
  </si>
  <si>
    <t>Signes et symptômes concernant les reins et les voies urinaires, âge inférieur à 18 ans, niveau 1</t>
  </si>
  <si>
    <t>11M121</t>
  </si>
  <si>
    <t>Signes et symptômes concernant les reins et les voies urinaires, âge supérieur à 17 ans, niveau 1</t>
  </si>
  <si>
    <t>11M122</t>
  </si>
  <si>
    <t>Signes et symptômes concernant les reins et les voies urinaires, âge supérieur à 17 ans, niveau 2</t>
  </si>
  <si>
    <t>11M123</t>
  </si>
  <si>
    <t>Signes et symptômes concernant les reins et les voies urinaires, âge supérieur à 17 ans, niveau 3</t>
  </si>
  <si>
    <t>11M124</t>
  </si>
  <si>
    <t>Signes et symptômes concernant les reins et les voies urinaires, âge supérieur à 17 ans, niveau 4</t>
  </si>
  <si>
    <t>11M151</t>
  </si>
  <si>
    <t>Autres affections des reins et des voies urinaires d'origine diabétique, âge supérieur à 17 ans, niveau 1</t>
  </si>
  <si>
    <t>11M152</t>
  </si>
  <si>
    <t>Autres affections des reins et des voies urinaires d'origine diabétique, âge supérieur à 17 ans, niveau 2</t>
  </si>
  <si>
    <t>11M153</t>
  </si>
  <si>
    <t>Autres affections des reins et des voies urinaires d'origine diabétique, âge supérieur à 17 ans, niveau 3</t>
  </si>
  <si>
    <t>11M154</t>
  </si>
  <si>
    <t>Autres affections des reins et des voies urinaires d'origine diabétique, âge supérieur à 17 ans, niveau 4</t>
  </si>
  <si>
    <t>11M15T</t>
  </si>
  <si>
    <t>Autres affections des reins et des voies urinaires d'origine diabétique, âge supérieur à 17 ans, très courte durée</t>
  </si>
  <si>
    <t>11M161</t>
  </si>
  <si>
    <t>Autres affections des reins et des voies urinaires, à l'exception de celles d'origine diabétique, âge supérieur à 17 ans, niveau 1</t>
  </si>
  <si>
    <t>11M162</t>
  </si>
  <si>
    <t>Autres affections des reins et des voies urinaires, à l'exception de celles d'origine diabétique, âge supérieur à 17 ans, niveau 2</t>
  </si>
  <si>
    <t>11M163</t>
  </si>
  <si>
    <t>Autres affections des reins et des voies urinaires, à l'exception de celles d'origine diabétique, âge supérieur à 17 ans, niveau 3</t>
  </si>
  <si>
    <t>11M164</t>
  </si>
  <si>
    <t>Autres affections des reins et des voies urinaires, à l'exception de celles d'origine diabétique, âge supérieur à 17 ans, niveau 4</t>
  </si>
  <si>
    <t>11M16T</t>
  </si>
  <si>
    <t>Autres affections des reins et des voies urinaires, à l'exception de celles d'origine diabétique, âge supérieur à 17 ans, très courte durée</t>
  </si>
  <si>
    <t>11M171</t>
  </si>
  <si>
    <t>Surveillances de greffes de rein, niveau 1</t>
  </si>
  <si>
    <t>11M172</t>
  </si>
  <si>
    <t>Surveillances de greffes de rein, niveau 2</t>
  </si>
  <si>
    <t>11M173</t>
  </si>
  <si>
    <t>Surveillances de greffes de rein, niveau 3</t>
  </si>
  <si>
    <t>11M18Z</t>
  </si>
  <si>
    <t>Explorations et surveillance pour affections du rein et des voies urinaires</t>
  </si>
  <si>
    <t>11M19Z</t>
  </si>
  <si>
    <t>Autres symptômes et recours aux soins de la CMD 11</t>
  </si>
  <si>
    <t>11M02T</t>
  </si>
  <si>
    <t>Lithiases urinaires, très courte durée</t>
  </si>
  <si>
    <t>11M12T</t>
  </si>
  <si>
    <t>Signes et symptômes concernant les reins et les voies urinaires, âge supérieur à 17 ans, très courte durée</t>
  </si>
  <si>
    <t>11M19T</t>
  </si>
  <si>
    <t>Autres symptômes et recours aux soins de la CMD 11, très courte durée</t>
  </si>
  <si>
    <t>11M201</t>
  </si>
  <si>
    <t>Autres affections uronéphrologiques concernant majoritairement la petite enfance, niveau 1</t>
  </si>
  <si>
    <t>11M202</t>
  </si>
  <si>
    <t>Autres affections uronéphrologiques concernant majoritairement la petite enfance, niveau 2</t>
  </si>
  <si>
    <t>12C031</t>
  </si>
  <si>
    <t>Interventions sur le pénis, niveau 1</t>
  </si>
  <si>
    <t>12C032</t>
  </si>
  <si>
    <t>Interventions sur le pénis, niveau 2</t>
  </si>
  <si>
    <t>12C033</t>
  </si>
  <si>
    <t>Interventions sur le pénis, niveau 3</t>
  </si>
  <si>
    <t>12C03J</t>
  </si>
  <si>
    <t>Interventions sur le pénis, en ambulatoire</t>
  </si>
  <si>
    <t>12C041</t>
  </si>
  <si>
    <t>Prostatectomies transurétrales, niveau 1</t>
  </si>
  <si>
    <t>12C042</t>
  </si>
  <si>
    <t>Prostatectomies transurétrales, niveau 2</t>
  </si>
  <si>
    <t>12C043</t>
  </si>
  <si>
    <t>Prostatectomies transurétrales, niveau 3</t>
  </si>
  <si>
    <t>12C044</t>
  </si>
  <si>
    <t>Prostatectomies transurétrales, niveau 4</t>
  </si>
  <si>
    <t>12C051</t>
  </si>
  <si>
    <t>Interventions sur les testicules pour tumeurs malignes, niveau 1</t>
  </si>
  <si>
    <t>12C061</t>
  </si>
  <si>
    <t>Interventions sur les testicules pour affections non malignes, âge inférieur à 18 ans, niveau 1</t>
  </si>
  <si>
    <t>12C06J</t>
  </si>
  <si>
    <t>Interventions sur les testicules pour affections non malignes, âge inférieur à 18 ans, en ambulatoire</t>
  </si>
  <si>
    <t>12C071</t>
  </si>
  <si>
    <t>Interventions sur les testicules pour affections non malignes, âge supérieur à 17 ans, niveau 1</t>
  </si>
  <si>
    <t>12C072</t>
  </si>
  <si>
    <t>Interventions sur les testicules pour affections non malignes, âge supérieur à 17 ans, niveau 2</t>
  </si>
  <si>
    <t>12C073</t>
  </si>
  <si>
    <t>Interventions sur les testicules pour affections non malignes, âge supérieur à 17 ans, niveau 3</t>
  </si>
  <si>
    <t>12C07J</t>
  </si>
  <si>
    <t>Interventions sur les testicules pour affections non malignes, âge supérieur à 17 ans, en ambulatoire</t>
  </si>
  <si>
    <t>12C081</t>
  </si>
  <si>
    <t>Circoncision, niveau 1</t>
  </si>
  <si>
    <t>12C08J</t>
  </si>
  <si>
    <t>Circoncision, en ambulatoire</t>
  </si>
  <si>
    <t>12C091</t>
  </si>
  <si>
    <t>Autres interventions pour tumeurs malignes de l'appareil génital masculin, niveau 1</t>
  </si>
  <si>
    <t>12C101</t>
  </si>
  <si>
    <t>Autres interventions pour affections non malignes de l'appareil génital masculin, niveau 1</t>
  </si>
  <si>
    <t>12C111</t>
  </si>
  <si>
    <t>Interventions pelviennes majeures chez l'homme pour tumeurs malignes, niveau 1</t>
  </si>
  <si>
    <t>12C112</t>
  </si>
  <si>
    <t>Interventions pelviennes majeures chez l'homme pour tumeurs malignes, niveau 2</t>
  </si>
  <si>
    <t>12C113</t>
  </si>
  <si>
    <t>Interventions pelviennes majeures chez l'homme pour tumeurs malignes, niveau 3</t>
  </si>
  <si>
    <t>12C114</t>
  </si>
  <si>
    <t>Interventions pelviennes majeures chez l'homme pour tumeurs malignes, niveau 4</t>
  </si>
  <si>
    <t>12C121</t>
  </si>
  <si>
    <t>Interventions pelviennes majeures chez l'homme pour affections non malignes, niveau 1</t>
  </si>
  <si>
    <t>12C122</t>
  </si>
  <si>
    <t>Interventions pelviennes majeures chez l'homme pour affections non malignes, niveau 2</t>
  </si>
  <si>
    <t>12C123</t>
  </si>
  <si>
    <t>Interventions pelviennes majeures chez l'homme pour affections non malignes, niveau 3</t>
  </si>
  <si>
    <t>12C04J</t>
  </si>
  <si>
    <t>Prostatectomies transurétrales, en ambulatoire</t>
  </si>
  <si>
    <t>12C13J</t>
  </si>
  <si>
    <t>Stérilisation et vasoplastie, en ambulatoire</t>
  </si>
  <si>
    <t>12K02Z</t>
  </si>
  <si>
    <t>Endoscopies génito-urinaires et anesthésie : séjours de la CMD 12 et de moins de deux jours</t>
  </si>
  <si>
    <t>12K03Z</t>
  </si>
  <si>
    <t>Séjours de la CMD 12 comprenant une endoscopie génito-urinaire sans anesthésie : séjours de moins de deux jours</t>
  </si>
  <si>
    <t>12K06J</t>
  </si>
  <si>
    <t>Séjours comprenant une biopsie prostatique, en ambulatoire</t>
  </si>
  <si>
    <t>12M031</t>
  </si>
  <si>
    <t>Tumeurs malignes de l'appareil génital masculin, niveau 1</t>
  </si>
  <si>
    <t>12M032</t>
  </si>
  <si>
    <t>Tumeurs malignes de l'appareil génital masculin, niveau 2</t>
  </si>
  <si>
    <t>12M033</t>
  </si>
  <si>
    <t>Tumeurs malignes de l'appareil génital masculin, niveau 3</t>
  </si>
  <si>
    <t>12M034</t>
  </si>
  <si>
    <t>Tumeurs malignes de l'appareil génital masculin, niveau 4</t>
  </si>
  <si>
    <t>12M03T</t>
  </si>
  <si>
    <t>Tumeurs malignes de l'appareil génital masculin, très courte durée</t>
  </si>
  <si>
    <t>12M041</t>
  </si>
  <si>
    <t>Hypertrophie prostatique bénigne, niveau 1</t>
  </si>
  <si>
    <t>12M042</t>
  </si>
  <si>
    <t>Hypertrophie prostatique bénigne, niveau 2</t>
  </si>
  <si>
    <t>12M043</t>
  </si>
  <si>
    <t>Hypertrophie prostatique bénigne, niveau 3</t>
  </si>
  <si>
    <t>12M051</t>
  </si>
  <si>
    <t>Autres affections de l'appareil génital masculin, niveau 1</t>
  </si>
  <si>
    <t>12M052</t>
  </si>
  <si>
    <t>Autres affections de l'appareil génital masculin, niveau 2</t>
  </si>
  <si>
    <t>12M053</t>
  </si>
  <si>
    <t>Autres affections de l'appareil génital masculin, niveau 3</t>
  </si>
  <si>
    <t>12M061</t>
  </si>
  <si>
    <t>Prostatites aigües et orchites, niveau 1</t>
  </si>
  <si>
    <t>12M062</t>
  </si>
  <si>
    <t>Prostatites aigües et orchites, niveau 2</t>
  </si>
  <si>
    <t>12M063</t>
  </si>
  <si>
    <t>Prostatites aigües et orchites, niveau 3</t>
  </si>
  <si>
    <t>12M064</t>
  </si>
  <si>
    <t>Prostatites aigües et orchites, niveau 4</t>
  </si>
  <si>
    <t>12M06T</t>
  </si>
  <si>
    <t>Prostatites aigües et orchites, très courte durée</t>
  </si>
  <si>
    <t>12M071</t>
  </si>
  <si>
    <t>Autres infections et inflammations de l'appareil génital masculin, niveau 1</t>
  </si>
  <si>
    <t>12M072</t>
  </si>
  <si>
    <t>Autres infections et inflammations de l'appareil génital masculin, niveau 2</t>
  </si>
  <si>
    <t>12M073</t>
  </si>
  <si>
    <t>Autres infections et inflammations de l'appareil génital masculin, niveau 3</t>
  </si>
  <si>
    <t>12M07T</t>
  </si>
  <si>
    <t>Autres infections et inflammations de l'appareil génital masculin, très courte durée</t>
  </si>
  <si>
    <t>12M08Z</t>
  </si>
  <si>
    <t>Explorations et surveillance des affections de l'appareil génital masculin</t>
  </si>
  <si>
    <t>12M09Z</t>
  </si>
  <si>
    <t>Symptômes et autres recours aux soins de la CMD 12</t>
  </si>
  <si>
    <t>12M04T</t>
  </si>
  <si>
    <t>Hypertrophie prostatique bénigne, très courte durée</t>
  </si>
  <si>
    <t>12M05T</t>
  </si>
  <si>
    <t>Autres affections de l'appareil génital masculin, très courte durée</t>
  </si>
  <si>
    <t>13C17J</t>
  </si>
  <si>
    <t>Cervicocystopexie, en ambulatoire</t>
  </si>
  <si>
    <t>13C031</t>
  </si>
  <si>
    <t>Hystérectomies, niveau 1</t>
  </si>
  <si>
    <t>13C032</t>
  </si>
  <si>
    <t>Hystérectomies, niveau 2</t>
  </si>
  <si>
    <t>13C033</t>
  </si>
  <si>
    <t>Hystérectomies, niveau 3</t>
  </si>
  <si>
    <t>13C041</t>
  </si>
  <si>
    <t>Interventions réparatrices sur l'appareil génital féminin, niveau 1</t>
  </si>
  <si>
    <t>13C042</t>
  </si>
  <si>
    <t>Interventions réparatrices sur l'appareil génital féminin, niveau 2</t>
  </si>
  <si>
    <t>13C043</t>
  </si>
  <si>
    <t>Interventions réparatrices sur l'appareil génital féminin, niveau 3</t>
  </si>
  <si>
    <t>13C051</t>
  </si>
  <si>
    <t>Interventions sur le système utéroannexiel pour tumeurs malignes, niveau 1</t>
  </si>
  <si>
    <t>13C052</t>
  </si>
  <si>
    <t>Interventions sur le système utéroannexiel pour tumeurs malignes, niveau 2</t>
  </si>
  <si>
    <t>13C053</t>
  </si>
  <si>
    <t>Interventions sur le système utéroannexiel pour tumeurs malignes, niveau 3</t>
  </si>
  <si>
    <t>13C061</t>
  </si>
  <si>
    <t>Interruptions tubaires, niveau 1</t>
  </si>
  <si>
    <t>13C062</t>
  </si>
  <si>
    <t>Interruptions tubaires, niveau 2</t>
  </si>
  <si>
    <t>13C06J</t>
  </si>
  <si>
    <t>Interruptions tubaires, en ambulatoire</t>
  </si>
  <si>
    <t>13C071</t>
  </si>
  <si>
    <t>Interventions sur le système utéroannexiel pour des affections non malignes, autres que les interruptions tubaires, niveau 1</t>
  </si>
  <si>
    <t>13C072</t>
  </si>
  <si>
    <t>Interventions sur le système utéroannexiel pour des affections non malignes, autres que les interruptions tubaires, niveau 2</t>
  </si>
  <si>
    <t>13C073</t>
  </si>
  <si>
    <t>Interventions sur le système utéroannexiel pour des affections non malignes, autres que les interruptions tubaires, niveau 3</t>
  </si>
  <si>
    <t>13C07J</t>
  </si>
  <si>
    <t>Interventions sur le système utéroannexiel pour des affections non malignes, autres que les interruptions tubaires, en ambulatoire</t>
  </si>
  <si>
    <t>13C081</t>
  </si>
  <si>
    <t>Interventions sur la vulve, le vagin ou le col utérin, niveau 1</t>
  </si>
  <si>
    <t>13C082</t>
  </si>
  <si>
    <t>Interventions sur la vulve, le vagin ou le col utérin, niveau 2</t>
  </si>
  <si>
    <t>13C083</t>
  </si>
  <si>
    <t>Interventions sur la vulve, le vagin ou le col utérin, niveau 3</t>
  </si>
  <si>
    <t>13C08J</t>
  </si>
  <si>
    <t>Interventions sur la vulve, le vagin ou le col utérin, en ambulatoire</t>
  </si>
  <si>
    <t>13C091</t>
  </si>
  <si>
    <t>Laparoscopies ou coelioscopies diagnostiques, niveau 1</t>
  </si>
  <si>
    <t>13C092</t>
  </si>
  <si>
    <t>Laparoscopies ou coelioscopies diagnostiques, niveau 2</t>
  </si>
  <si>
    <t>13C093</t>
  </si>
  <si>
    <t>Laparoscopies ou coelioscopies diagnostiques, niveau 3</t>
  </si>
  <si>
    <t>13C101</t>
  </si>
  <si>
    <t>Ligatures tubaires par laparoscopie ou coelioscopie, niveau 1</t>
  </si>
  <si>
    <t>13C111</t>
  </si>
  <si>
    <t>Dilatations et curetages, conisations pour tumeurs malignes, niveau 1</t>
  </si>
  <si>
    <t>13C11J</t>
  </si>
  <si>
    <t>Dilatations et curetages, conisations pour tumeurs malignes, en ambulatoire</t>
  </si>
  <si>
    <t>13C121</t>
  </si>
  <si>
    <t>Dilatations et curetages, conisations pour affections non malignes, niveau 1</t>
  </si>
  <si>
    <t>13C12J</t>
  </si>
  <si>
    <t>Dilatations et curetages, conisations pour affections non malignes, en ambulatoire</t>
  </si>
  <si>
    <t>13C131</t>
  </si>
  <si>
    <t>Autres interventions sur l'appareil génital féminin, niveau 1</t>
  </si>
  <si>
    <t>13C132</t>
  </si>
  <si>
    <t>Autres interventions sur l'appareil génital féminin, niveau 2</t>
  </si>
  <si>
    <t>13C133</t>
  </si>
  <si>
    <t>Autres interventions sur l'appareil génital féminin, niveau 3</t>
  </si>
  <si>
    <t>13C134</t>
  </si>
  <si>
    <t>Autres interventions sur l'appareil génital féminin, niveau 4</t>
  </si>
  <si>
    <t>13C13T</t>
  </si>
  <si>
    <t>Autres interventions sur l'appareil génital féminin, très courte durée</t>
  </si>
  <si>
    <t>13C141</t>
  </si>
  <si>
    <t>Exentérations pelviennes, hystérectomies élargies ou vulvectomies pour tumeurs malignes, niveau 1</t>
  </si>
  <si>
    <t>13C142</t>
  </si>
  <si>
    <t>Exentérations pelviennes, hystérectomies élargies ou vulvectomies pour tumeurs malignes, niveau 2</t>
  </si>
  <si>
    <t>13C143</t>
  </si>
  <si>
    <t>Exentérations pelviennes, hystérectomies élargies ou vulvectomies pour tumeurs malignes, niveau 3</t>
  </si>
  <si>
    <t>13C144</t>
  </si>
  <si>
    <t>Exentérations pelviennes, hystérectomies élargies ou vulvectomies pour tumeurs malignes, niveau 4</t>
  </si>
  <si>
    <t>13C151</t>
  </si>
  <si>
    <t>Exentérations pelviennes, hystérectomies élargies ou vulvectomies pour affections non malignes, niveau 1</t>
  </si>
  <si>
    <t>13C152</t>
  </si>
  <si>
    <t>Exentérations pelviennes, hystérectomies élargies ou vulvectomies pour affections non malignes, niveau 2</t>
  </si>
  <si>
    <t>13C153</t>
  </si>
  <si>
    <t>Exentérations pelviennes, hystérectomies élargies ou vulvectomies pour affections non malignes, niveau 3</t>
  </si>
  <si>
    <t>13C16J</t>
  </si>
  <si>
    <t>Prélèvements d'ovocytes, en ambulatoire</t>
  </si>
  <si>
    <t>13C171</t>
  </si>
  <si>
    <t>Cervicocystopexie, niveau 1</t>
  </si>
  <si>
    <t>13C172</t>
  </si>
  <si>
    <t>Cervicocystopexie, niveau 2</t>
  </si>
  <si>
    <t>13C04J</t>
  </si>
  <si>
    <t>Interventions réparatrices sur l'appareil génital féminin, en ambulatoire</t>
  </si>
  <si>
    <t>13C181</t>
  </si>
  <si>
    <t>Myomectomies de l'utérus, niveau 1</t>
  </si>
  <si>
    <t>13C182</t>
  </si>
  <si>
    <t>Myomectomies de l'utérus, niveau 2</t>
  </si>
  <si>
    <t>13C191</t>
  </si>
  <si>
    <t>Interventions pour stérilité ou motifs de soins liés à la reproduction, niveau 1</t>
  </si>
  <si>
    <t>13C19J</t>
  </si>
  <si>
    <t>Interventions pour stérilité ou motifs de soins liés à la reproduction, en ambulatoire</t>
  </si>
  <si>
    <t>13C201</t>
  </si>
  <si>
    <t>Exérèses ou destructions de lésions du col de l'utérus sauf conisations, niveau 1</t>
  </si>
  <si>
    <t>13C20J</t>
  </si>
  <si>
    <t>Exérèses ou destructions de lésions du col de l'utérus sauf conisations, en ambulatoire</t>
  </si>
  <si>
    <t>13C10J</t>
  </si>
  <si>
    <t>Ligatures tubaires par laparoscopie ou coelioscopie, en ambulatoire</t>
  </si>
  <si>
    <t>13C09J</t>
  </si>
  <si>
    <t>Laparoscopies ou coelioscopies diagnostiques, en ambulatoire</t>
  </si>
  <si>
    <t>13K02Z</t>
  </si>
  <si>
    <t>Endoscopies génito-urinaires thérapeutiques et anesthésie : séjours de la CMD 13 et de moins de 2 jours</t>
  </si>
  <si>
    <t>13K03Z</t>
  </si>
  <si>
    <t>Séjours de la CMD 13 comprenant une endoscopie génito-urinaire thérapeutique sans anesthésie : séjours de moins de 2 jours</t>
  </si>
  <si>
    <t>13K04Z</t>
  </si>
  <si>
    <t>Endoscopies génito-urinaires diagnostiques et anesthésie : séjours de la CMD 13 et de moins de 2 jours</t>
  </si>
  <si>
    <t>13K05Z</t>
  </si>
  <si>
    <t>Endoscopies génito-urinaires diagnostiques sans anesthésie : séjours de la CMD 13 et de moins de 2 jours</t>
  </si>
  <si>
    <t>13K06J</t>
  </si>
  <si>
    <t>Affections de l'appareil génital féminin sans acte opératoire de la CMD 13, avec anesthésie, en ambulatoire</t>
  </si>
  <si>
    <t>13M031</t>
  </si>
  <si>
    <t>Tumeurs malignes de l'appareil génital féminin, niveau 1</t>
  </si>
  <si>
    <t>13M032</t>
  </si>
  <si>
    <t>Tumeurs malignes de l'appareil génital féminin, niveau 2</t>
  </si>
  <si>
    <t>13M033</t>
  </si>
  <si>
    <t>Tumeurs malignes de l'appareil génital féminin, niveau 3</t>
  </si>
  <si>
    <t>13M034</t>
  </si>
  <si>
    <t>Tumeurs malignes de l'appareil génital féminin, niveau 4</t>
  </si>
  <si>
    <t>13M03T</t>
  </si>
  <si>
    <t>Tumeurs malignes de l'appareil génital féminin, très courte durée</t>
  </si>
  <si>
    <t>13M041</t>
  </si>
  <si>
    <t>Autres affections de l'appareil génital féminin, niveau 1</t>
  </si>
  <si>
    <t>13M042</t>
  </si>
  <si>
    <t>Autres affections de l'appareil génital féminin, niveau 2</t>
  </si>
  <si>
    <t>13M043</t>
  </si>
  <si>
    <t>Autres affections de l'appareil génital féminin, niveau 3</t>
  </si>
  <si>
    <t>13M04T</t>
  </si>
  <si>
    <t>Autres affections de l'appareil génital féminin, très courte durée</t>
  </si>
  <si>
    <t>13M051</t>
  </si>
  <si>
    <t>Infections de l'utérus et de ses annexes, niveau 1</t>
  </si>
  <si>
    <t>13M052</t>
  </si>
  <si>
    <t>Infections de l'utérus et de ses annexes, niveau 2</t>
  </si>
  <si>
    <t>13M053</t>
  </si>
  <si>
    <t>Infections de l'utérus et de ses annexes, niveau 3</t>
  </si>
  <si>
    <t>13M061</t>
  </si>
  <si>
    <t>Autres infections de l'appareil génital féminin, niveau 1</t>
  </si>
  <si>
    <t>13M062</t>
  </si>
  <si>
    <t>Autres infections de l'appareil génital féminin, niveau 2</t>
  </si>
  <si>
    <t>13M071</t>
  </si>
  <si>
    <t>Autres tumeurs de l'appareil génital féminin, niveau 1</t>
  </si>
  <si>
    <t>13M072</t>
  </si>
  <si>
    <t>Autres tumeurs de l'appareil génital féminin, niveau 2</t>
  </si>
  <si>
    <t>13M081</t>
  </si>
  <si>
    <t>Assistance médicale à la procréation, niveau 1</t>
  </si>
  <si>
    <t>13M09Z</t>
  </si>
  <si>
    <t>Explorations et surveillance gynécologiques</t>
  </si>
  <si>
    <t>13M10Z</t>
  </si>
  <si>
    <t>Autres symptômes et recours aux soins de la CMD 13</t>
  </si>
  <si>
    <t>13M06T</t>
  </si>
  <si>
    <t>Autres infections de l'appareil génital féminin, très courte durée</t>
  </si>
  <si>
    <t>14C04T</t>
  </si>
  <si>
    <t>Affections du post-partum ou du post abortum avec intervention chirurgicale, très courte durée</t>
  </si>
  <si>
    <t>14C04Z</t>
  </si>
  <si>
    <t>Affections du post-partum ou du post abortum avec intervention chirurgicale</t>
  </si>
  <si>
    <t>14C05J</t>
  </si>
  <si>
    <t>Avortements avec aspiration ou curetage ou hystérotomie, en ambulatoire</t>
  </si>
  <si>
    <t>14C05Z</t>
  </si>
  <si>
    <t>Avortements avec aspiration ou curetage ou hystérotomie</t>
  </si>
  <si>
    <t>14C03A</t>
  </si>
  <si>
    <t>Accouchements uniques par voie basse avec autres interventions, sans complication significative</t>
  </si>
  <si>
    <t>14C06B</t>
  </si>
  <si>
    <t>Césariennes avec naissance d'un mort-né, avec autres complications</t>
  </si>
  <si>
    <t>14C07A</t>
  </si>
  <si>
    <t>Césariennes pour grossesse multiple, sans complication significative</t>
  </si>
  <si>
    <t>14C07B</t>
  </si>
  <si>
    <t>Césariennes pour grossesse multiple, avec autres complications</t>
  </si>
  <si>
    <t>14C07C</t>
  </si>
  <si>
    <t>Césariennes pour grossesse multiple, avec complications majeures</t>
  </si>
  <si>
    <t>14C07D</t>
  </si>
  <si>
    <t>Césariennes pour grossesse multiple, avec complications sévères</t>
  </si>
  <si>
    <t>14C08A</t>
  </si>
  <si>
    <t>Césariennes pour grossesse unique, sans complication significative</t>
  </si>
  <si>
    <t>14C08B</t>
  </si>
  <si>
    <t>Césariennes pour grossesse unique, avec autres complications</t>
  </si>
  <si>
    <t>14C08C</t>
  </si>
  <si>
    <t>Césariennes pour grossesse unique, avec complications majeures</t>
  </si>
  <si>
    <t>14C08D</t>
  </si>
  <si>
    <t>Césariennes pour grossesse unique, avec complications sévères</t>
  </si>
  <si>
    <t>14C09A</t>
  </si>
  <si>
    <t>Grossesses ectopiques avec intervention chirurgicale, sans complication significative</t>
  </si>
  <si>
    <t>14C09B</t>
  </si>
  <si>
    <t>Grossesses ectopiques avec intervention chirurgicale, avec complications</t>
  </si>
  <si>
    <t>14C10T</t>
  </si>
  <si>
    <t>Affections de l'ante partum avec intervention chirurgicale, très courte durée</t>
  </si>
  <si>
    <t>14C10Z</t>
  </si>
  <si>
    <t>Affections de l'ante partum avec intervention chirurgicale</t>
  </si>
  <si>
    <t>14M02T</t>
  </si>
  <si>
    <t>Affections médicales du post-partum ou du post-abortum, très courte durée</t>
  </si>
  <si>
    <t>14Z04T</t>
  </si>
  <si>
    <t>Avortements sans aspiration, ni curetage, ni hystérotomie, très courte durée</t>
  </si>
  <si>
    <t>14Z04Z</t>
  </si>
  <si>
    <t>Avortements sans aspiration, ni curetage, ni hystérotomie</t>
  </si>
  <si>
    <t>14Z06T</t>
  </si>
  <si>
    <t>Menaces d'avortement, très courte durée</t>
  </si>
  <si>
    <t>14Z06Z</t>
  </si>
  <si>
    <t>Menaces d'avortement</t>
  </si>
  <si>
    <t>14M02A</t>
  </si>
  <si>
    <t>Affections médicales du post-partum ou du post-abortum, sans complication significative</t>
  </si>
  <si>
    <t>14M02B</t>
  </si>
  <si>
    <t>Affections médicales du post-partum ou du post-abortum, avec complications</t>
  </si>
  <si>
    <t>14M03A</t>
  </si>
  <si>
    <t>Affections de l'ante partum sans intervention chirurgicale, sans complication significative</t>
  </si>
  <si>
    <t>14M03B</t>
  </si>
  <si>
    <t>Affections de l'ante partum sans intervention chirurgicale, avec autres complications</t>
  </si>
  <si>
    <t>14M03C</t>
  </si>
  <si>
    <t>Affections de l'ante partum sans intervention chirurgicale, avec complications majeures</t>
  </si>
  <si>
    <t>14M03D</t>
  </si>
  <si>
    <t>Affections de l'ante partum sans intervention chirurgicale, avec complications sévères</t>
  </si>
  <si>
    <t>14M03T</t>
  </si>
  <si>
    <t>Affections de l'ante partum sans intervention chirurgicale, très courte durée</t>
  </si>
  <si>
    <t>14Z09Z</t>
  </si>
  <si>
    <t>Accouchements hors de l'établissement</t>
  </si>
  <si>
    <t>14Z10A</t>
  </si>
  <si>
    <t>Accouchements par voie basse avec naissance d'un mort-né, sans complication significative</t>
  </si>
  <si>
    <t>14Z10B</t>
  </si>
  <si>
    <t>Accouchements voie basse avec naissance d'un mort-né, avec complications</t>
  </si>
  <si>
    <t>14Z10T</t>
  </si>
  <si>
    <t>Accouchements par voie basse avec naissance d'un mort-né, très courte durée</t>
  </si>
  <si>
    <t>14Z11A</t>
  </si>
  <si>
    <t>Accouchements multiples par voie basse chez une primipare, sans complication significative</t>
  </si>
  <si>
    <t>14Z11B</t>
  </si>
  <si>
    <t>Accouchements multiples par voie basse chez une primipare, avec complications</t>
  </si>
  <si>
    <t>14Z12A</t>
  </si>
  <si>
    <t>Accouchements multiples par voie basse chez une multipare, sans complication significative</t>
  </si>
  <si>
    <t>14Z12B</t>
  </si>
  <si>
    <t>Accouchements multiples par voie basse chez une multipare, avec complications</t>
  </si>
  <si>
    <t>14Z13A</t>
  </si>
  <si>
    <t>Accouchements uniques par voie basse chez une primipare, sans complication significative</t>
  </si>
  <si>
    <t>14Z13B</t>
  </si>
  <si>
    <t>Accouchements uniques par voie basse chez une primipare, avec autres complications</t>
  </si>
  <si>
    <t>14Z13C</t>
  </si>
  <si>
    <t>Accouchements uniques par voie basse chez une primipare, avec complications majeures</t>
  </si>
  <si>
    <t>14Z13D</t>
  </si>
  <si>
    <t>Accouchements uniques par voie basse chez une primipare, avec complications sévères</t>
  </si>
  <si>
    <t>14Z13T</t>
  </si>
  <si>
    <t>Accouchements uniques par voie basse chez une primipare, très courte durée</t>
  </si>
  <si>
    <t>14Z14A</t>
  </si>
  <si>
    <t>Accouchements uniques par voie basse chez une multipare, sans complication significative</t>
  </si>
  <si>
    <t>14Z14B</t>
  </si>
  <si>
    <t>Accouchements uniques par voie basse chez une multipare, avec autres complications</t>
  </si>
  <si>
    <t>14Z14C</t>
  </si>
  <si>
    <t>Accouchements uniques par voie basse chez une multipare, avec complications majeures</t>
  </si>
  <si>
    <t>14Z14D</t>
  </si>
  <si>
    <t>Accouchements uniques par voie basse chez une multipare, avec complications sévères</t>
  </si>
  <si>
    <t>14Z14T</t>
  </si>
  <si>
    <t>Accouchements uniques par voie basse chez une multipare, très courte durée</t>
  </si>
  <si>
    <t>14Z15Z</t>
  </si>
  <si>
    <t>Grossesses ectopiques sans intervention chirurgicale</t>
  </si>
  <si>
    <t>14Z16T</t>
  </si>
  <si>
    <t>Faux travail et menaces d'accouchements prématurés, très courte durée</t>
  </si>
  <si>
    <t>14Z16Z</t>
  </si>
  <si>
    <t>Faux travail et menaces d'accouchements prématurés</t>
  </si>
  <si>
    <t>15C02A</t>
  </si>
  <si>
    <t>Interventions majeures sur l'appareil digestif, groupes nouveau-nés 1 à 7, sans complication significative</t>
  </si>
  <si>
    <t>15C03A</t>
  </si>
  <si>
    <t>Interventions majeures sur l'appareil cardiovasculaire, groupes nouveau-nés 1 à 7, sans complication significative</t>
  </si>
  <si>
    <t>15C04A</t>
  </si>
  <si>
    <t>Autres interventions chirurgicales, groupes nouveau-nés 1 à 7, sans complication significative</t>
  </si>
  <si>
    <t>15C05A</t>
  </si>
  <si>
    <t>Interventions chirurgicales, groupes nouveau-nés 8 à 9, sans complication significative</t>
  </si>
  <si>
    <t>15C06A</t>
  </si>
  <si>
    <t>Interventions chirurgicales, groupe nouveau-nés 10, sans complication significative</t>
  </si>
  <si>
    <t>15M02Z</t>
  </si>
  <si>
    <t>Transferts précoces de nouveau-nés vers un autre établissement MCO</t>
  </si>
  <si>
    <t>15M03E</t>
  </si>
  <si>
    <t>Décès précoces de nouveau-nés</t>
  </si>
  <si>
    <t>15M04E</t>
  </si>
  <si>
    <t>Décès tardifs de nouveau-nés</t>
  </si>
  <si>
    <t>15M05A</t>
  </si>
  <si>
    <t>Nouveau-nés de 3300g et âge gestationnel de 40 SA et assimilés (groupe nouveau-nés 1), sans problème significatif</t>
  </si>
  <si>
    <t>15M05B</t>
  </si>
  <si>
    <t>Nouveau-nés de 3300g et âge gestationnel de 40 SA et assimilés (groupe nouveau-nés 1), avec autre problème significatif</t>
  </si>
  <si>
    <t>15M05C</t>
  </si>
  <si>
    <t>Nouveau-nés de 3300g et âge gestationnel de 40 SA et assimilés (groupe nouveau-nés 1), avec problème sévère</t>
  </si>
  <si>
    <t>15M05D</t>
  </si>
  <si>
    <t>Nouveau-nés de 3300g et âge gestationnel de 40 SA et assimilés (groupe nouveau-nés 1), avec problème majeur</t>
  </si>
  <si>
    <t>15M06A</t>
  </si>
  <si>
    <t>Nouveau-nés de 2400g et âge gestationnel de 38 SA et assimilés (groupe nouveau-nés 2), sans problème significatif</t>
  </si>
  <si>
    <t>15M06B</t>
  </si>
  <si>
    <t>Nouveau-nés de 2400g et âge gestationnel de 38 SA et assimilés (groupe nouveau-nés 2), avec autre problème significatif</t>
  </si>
  <si>
    <t>15M06C</t>
  </si>
  <si>
    <t>Nouveau-nés de 2400g et âge gestationnel de 38 SA et assimilés (groupe nouveau-nés 2), avec problème sévère</t>
  </si>
  <si>
    <t>15M06D</t>
  </si>
  <si>
    <t>Nouveau-nés de 2400g et âge gestationnel de 38 SA et assimilés (groupe nouveau-nés 2), avec problème majeur</t>
  </si>
  <si>
    <t>15M07A</t>
  </si>
  <si>
    <t>Nouveau-nés de 2200g et âge gestationnel de 37 SA et assimilés (groupe nouveau-nés 3), sans problème significatif</t>
  </si>
  <si>
    <t>15M07B</t>
  </si>
  <si>
    <t>Nouveau-nés de 2200g et âge gestationnel de 37 SA et assimilés (groupe nouveau-nés 3), avec autre problème significatif</t>
  </si>
  <si>
    <t>15M07C</t>
  </si>
  <si>
    <t>Nouveau-nés de 2200g et âge gestationnel de 37 SA et assimilés (groupe nouveau-nés 3), avec problème majeur ou sévère</t>
  </si>
  <si>
    <t>15M08A</t>
  </si>
  <si>
    <t>Nouveau-nés de 2000g et âge gestationnel de 37 SA et assimilés (groupe nouveau-nés 4), sans problème significatif</t>
  </si>
  <si>
    <t>15M08B</t>
  </si>
  <si>
    <t>Nouveau-nés de 2000g et âge gestationnel de 37 SA et assimilés (groupe nouveau-nés 4), avec autre problème significatif</t>
  </si>
  <si>
    <t>15M08C</t>
  </si>
  <si>
    <t>Nouveau-nés de 2000g et âge gestationnel de 37 SA et assimilés (groupe nouveau-nés 4), avec problème majeur ou sévère</t>
  </si>
  <si>
    <t>15M09A</t>
  </si>
  <si>
    <t>Nouveau-nés de 1800g et âge gestationnel de 36 SA et assimilés (groupe nouveau-nés 5), sans problème significatif</t>
  </si>
  <si>
    <t>15M09B</t>
  </si>
  <si>
    <t>Nouveau-nés de 1800g et âge gestationnel de 36 SA et assimilés (groupe nouveau-nés 5), avec autre problème significatif</t>
  </si>
  <si>
    <t>15M09C</t>
  </si>
  <si>
    <t>Nouveau-nés de 1800g et âge gestationnel de 36 SA et assimilés (groupe nouveau-nés 5), avec problème majeur ou sévère</t>
  </si>
  <si>
    <t>15M10A</t>
  </si>
  <si>
    <t>Nouveau-nés de 1700g et âge gestationnel de 35 SA et assimilés (groupe nouveau-nés 6), sans problème significatif</t>
  </si>
  <si>
    <t>15M10B</t>
  </si>
  <si>
    <t>Nouveau-nés de 1700g et âge gestationnel de 35 SA et assimilés (groupe nouveau-nés 6), avec autre problème significatif</t>
  </si>
  <si>
    <t>15M10C</t>
  </si>
  <si>
    <t>Nouveau-nés de 1700g et âge gestationnel de 35 SA et assimilés (groupe nouveau-nés 6), avec problème majeur ou sévère</t>
  </si>
  <si>
    <t>15M11A</t>
  </si>
  <si>
    <t>Nouveau-nés de 1500g et âge gestationnel de 33 SA et assimilés (groupe nouveau-nés 7), sans problème significatif</t>
  </si>
  <si>
    <t>15M11B</t>
  </si>
  <si>
    <t>Nouveau-nés de 1500g et âge gestationnel de 33 SA et assimilés (groupe nouveau-nés 7), avec autre problème significatif</t>
  </si>
  <si>
    <t>15M11C</t>
  </si>
  <si>
    <t>Nouveau-nés de 1500g et âge gestationnel de 33 SA et assimilés (groupe nouveau-nés 7), avec problème majeur ou sévère</t>
  </si>
  <si>
    <t>15M12A</t>
  </si>
  <si>
    <t>Nouveau-nés de 1300g et âge gestationnel de 32 SA et assimilés (groupe nouveau-nés 8), sans problème significatif</t>
  </si>
  <si>
    <t>15M12B</t>
  </si>
  <si>
    <t>Nouveau-nés de 1300g et âge gestationnel de 32 SA et assimilés (groupe nouveau-nés 8), avec problème significatif</t>
  </si>
  <si>
    <t>15M13A</t>
  </si>
  <si>
    <t>Nouveau-nés de 1100g et âge gestationnel de 30 SA et assimilés (groupe nouveau-nés 9), sans problème significatif</t>
  </si>
  <si>
    <t>15M13B</t>
  </si>
  <si>
    <t>Nouveau-nés de 1100g et âge gestationnel de 30 SA et assimilés (groupe nouveau-nés 9), avec problème significatif</t>
  </si>
  <si>
    <t>15M14A</t>
  </si>
  <si>
    <t>Nouveau-nés de 800g et âge gestationnel de 28SA et assimilés (groupe nouveau-nés 10), sans problème significatif</t>
  </si>
  <si>
    <t>15M14B</t>
  </si>
  <si>
    <t>Nouveau-nés de 800g et âge gestationnel de 28SA et assimilés (groupe nouveau-nés 10), avec problème significatif</t>
  </si>
  <si>
    <t>15C02B</t>
  </si>
  <si>
    <t>Interventions majeures sur l'appareil digestif, groupes nouveau-nés 1 à 7, avec complications</t>
  </si>
  <si>
    <t>15C03B</t>
  </si>
  <si>
    <t>Interventions majeures sur l'appareil cardiovasculaire, groupes nouveau-nés 1 à 7, avec complications</t>
  </si>
  <si>
    <t>15C04B</t>
  </si>
  <si>
    <t>Autres interventions chirurgicales, groupes nouveau-nés 1 à 7, avec complications</t>
  </si>
  <si>
    <t>15C05B</t>
  </si>
  <si>
    <t>Interventions chirurgicales, groupes nouveau-nés 8 à 9, avec complications</t>
  </si>
  <si>
    <t>15C06B</t>
  </si>
  <si>
    <t>Interventions chirurgicales, groupe nouveau-nés 10, avec complications</t>
  </si>
  <si>
    <t>16C021</t>
  </si>
  <si>
    <t>Interventions sur la rate, niveau 1</t>
  </si>
  <si>
    <t>16C022</t>
  </si>
  <si>
    <t>Interventions sur la rate, niveau 2</t>
  </si>
  <si>
    <t>16C023</t>
  </si>
  <si>
    <t>Interventions sur la rate, niveau 3</t>
  </si>
  <si>
    <t>16C024</t>
  </si>
  <si>
    <t>Interventions sur la rate, niveau 4</t>
  </si>
  <si>
    <t>16C031</t>
  </si>
  <si>
    <t>Autres interventions pour affections du sang et des organes hématopoïétiques, niveau 1</t>
  </si>
  <si>
    <t>16C032</t>
  </si>
  <si>
    <t>Autres interventions pour affections du sang et des organes hématopoïétiques, niveau 2</t>
  </si>
  <si>
    <t>16C033</t>
  </si>
  <si>
    <t>Autres interventions pour affections du sang et des organes hématopoïétiques, niveau 3</t>
  </si>
  <si>
    <t>16C03J</t>
  </si>
  <si>
    <t>Autres interventions pour affections du sang et des organes hématopoïétiques, en ambulatoire</t>
  </si>
  <si>
    <t>16M061</t>
  </si>
  <si>
    <t>Affections de la rate, niveau 1</t>
  </si>
  <si>
    <t>16M062</t>
  </si>
  <si>
    <t>Affections de la rate, niveau 2</t>
  </si>
  <si>
    <t>16M063</t>
  </si>
  <si>
    <t>Affections de la rate, niveau 3</t>
  </si>
  <si>
    <t>16M06T</t>
  </si>
  <si>
    <t>Affections de la rate, très courte durée</t>
  </si>
  <si>
    <t>16M071</t>
  </si>
  <si>
    <t>Donneurs de moelle, niveau 1</t>
  </si>
  <si>
    <t>16M081</t>
  </si>
  <si>
    <t>Déficits immunitaires, niveau 1</t>
  </si>
  <si>
    <t>16M082</t>
  </si>
  <si>
    <t>Déficits immunitaires, niveau 2</t>
  </si>
  <si>
    <t>16M083</t>
  </si>
  <si>
    <t>Déficits immunitaires, niveau 3</t>
  </si>
  <si>
    <t>16M091</t>
  </si>
  <si>
    <t>Autres affections du système réticuloendothélial ou immunitaire, niveau 1</t>
  </si>
  <si>
    <t>16M092</t>
  </si>
  <si>
    <t>Autres affections du système réticuloendothélial ou immunitaire, niveau 2</t>
  </si>
  <si>
    <t>16M093</t>
  </si>
  <si>
    <t>Autres affections du système réticuloendothélial ou immunitaire, niveau 3</t>
  </si>
  <si>
    <t>16M094</t>
  </si>
  <si>
    <t>Autres affections du système réticuloendothélial ou immunitaire, niveau 4</t>
  </si>
  <si>
    <t>16M09T</t>
  </si>
  <si>
    <t>Autres affections du système réticuloendothélial ou immunitaire, très courte durée</t>
  </si>
  <si>
    <t>16M101</t>
  </si>
  <si>
    <t>Troubles sévères de la lignée érythrocytaire, âge supérieur à 17 ans, niveau 1</t>
  </si>
  <si>
    <t>16M102</t>
  </si>
  <si>
    <t>Troubles sévères de la lignée érythrocytaire, âge supérieur à 17 ans, niveau 2</t>
  </si>
  <si>
    <t>16M103</t>
  </si>
  <si>
    <t>Troubles sévères de la lignée érythrocytaire, âge supérieur à 17 ans, niveau 3</t>
  </si>
  <si>
    <t>16M104</t>
  </si>
  <si>
    <t>Troubles sévères de la lignée érythrocytaire, âge supérieur à 17 ans, niveau 4</t>
  </si>
  <si>
    <t>16M10T</t>
  </si>
  <si>
    <t>Troubles sévères de la lignée érythrocytaire, âge supérieur à 17 ans, très courte durée</t>
  </si>
  <si>
    <t>16M111</t>
  </si>
  <si>
    <t>Autres troubles de la lignée érythrocytaire, âge supérieur à 17 ans, niveau 1</t>
  </si>
  <si>
    <t>16M112</t>
  </si>
  <si>
    <t>Autres troubles de la lignée érythrocytaire, âge supérieur à 17 ans, niveau 2</t>
  </si>
  <si>
    <t>16M113</t>
  </si>
  <si>
    <t>Autres troubles de la lignée érythrocytaire, âge supérieur à 17 ans, niveau 3</t>
  </si>
  <si>
    <t>16M114</t>
  </si>
  <si>
    <t>Autres troubles de la lignée érythrocytaire, âge supérieur à 17 ans, niveau 4</t>
  </si>
  <si>
    <t>16M11T</t>
  </si>
  <si>
    <t>Autres troubles de la lignée érythrocytaire, âge supérieur à 17 ans, très courte durée</t>
  </si>
  <si>
    <t>16M121</t>
  </si>
  <si>
    <t>Purpuras, niveau 1</t>
  </si>
  <si>
    <t>16M122</t>
  </si>
  <si>
    <t>Purpuras, niveau 2</t>
  </si>
  <si>
    <t>16M123</t>
  </si>
  <si>
    <t>Purpuras, niveau 3</t>
  </si>
  <si>
    <t>16M124</t>
  </si>
  <si>
    <t>Purpuras, niveau 4</t>
  </si>
  <si>
    <t>16M12T</t>
  </si>
  <si>
    <t>Purpuras, très courte durée</t>
  </si>
  <si>
    <t>16M131</t>
  </si>
  <si>
    <t>Autres troubles de la coagulation, niveau 1</t>
  </si>
  <si>
    <t>16M132</t>
  </si>
  <si>
    <t>Autres troubles de la coagulation, niveau 2</t>
  </si>
  <si>
    <t>16M133</t>
  </si>
  <si>
    <t>Autres troubles de la coagulation, niveau 3</t>
  </si>
  <si>
    <t>16M134</t>
  </si>
  <si>
    <t>Autres troubles de la coagulation, niveau 4</t>
  </si>
  <si>
    <t>16M13T</t>
  </si>
  <si>
    <t>Autres troubles de la coagulation, très courte durée</t>
  </si>
  <si>
    <t>16M14Z</t>
  </si>
  <si>
    <t>Explorations et surveillance pour affections du sang et des organes hématopoïétiques</t>
  </si>
  <si>
    <t>16M15Z</t>
  </si>
  <si>
    <t>Symptômes et autres recours aux soins de la CMD 16</t>
  </si>
  <si>
    <t>16M161</t>
  </si>
  <si>
    <t>Troubles sévères de la lignée érythrocytaire, âge inférieur à 18 ans, niveau 1</t>
  </si>
  <si>
    <t>16M162</t>
  </si>
  <si>
    <t>Troubles sévères de la lignée érythrocytaire, âge inférieur à 18 ans, niveau 2</t>
  </si>
  <si>
    <t>16M163</t>
  </si>
  <si>
    <t>Troubles sévères de la lignée érythrocytaire, âge inférieur à 18 ans, niveau 3</t>
  </si>
  <si>
    <t>16M164</t>
  </si>
  <si>
    <t>Troubles sévères de la lignée érythrocytaire, âge inférieur à 18 ans, niveau 4</t>
  </si>
  <si>
    <t>16M16T</t>
  </si>
  <si>
    <t>Troubles sévères de la lignée érythrocytaire, âge inférieur à 18 ans, très courte durée</t>
  </si>
  <si>
    <t>16M171</t>
  </si>
  <si>
    <t>Autres troubles de la lignée érythrocytaire, âge inférieur à 18 ans, niveau 1</t>
  </si>
  <si>
    <t>16M172</t>
  </si>
  <si>
    <t>Autres troubles de la lignée érythrocytaire, âge inférieur à 18 ans, niveau 2</t>
  </si>
  <si>
    <t>16M17T</t>
  </si>
  <si>
    <t>Autres troubles de la lignée érythrocytaire, âge inférieur à 18 ans, très courte durée</t>
  </si>
  <si>
    <t>16M15T</t>
  </si>
  <si>
    <t>Symptômes et autres recours aux soins de la CMD 16, très courte durée</t>
  </si>
  <si>
    <t>16M181</t>
  </si>
  <si>
    <t>Autres affections hématologiques concernant majoritairement la petite enfance, niveau 1</t>
  </si>
  <si>
    <t>17C061</t>
  </si>
  <si>
    <t>Interventions majeures de la CMD17, niveau 1</t>
  </si>
  <si>
    <t>17C062</t>
  </si>
  <si>
    <t>Interventions majeures de la CMD17, niveau 2</t>
  </si>
  <si>
    <t>17C063</t>
  </si>
  <si>
    <t>Interventions majeures de la CMD17, niveau 3</t>
  </si>
  <si>
    <t>17C064</t>
  </si>
  <si>
    <t>Interventions majeures de la CMD17, niveau 4</t>
  </si>
  <si>
    <t>17C071</t>
  </si>
  <si>
    <t>Interventions intermédiaires de la CMD17, niveau 1</t>
  </si>
  <si>
    <t>17C072</t>
  </si>
  <si>
    <t>Interventions intermédiaires de la CMD17, niveau 2</t>
  </si>
  <si>
    <t>17C073</t>
  </si>
  <si>
    <t>Interventions intermédiaires de la CMD17, niveau 3</t>
  </si>
  <si>
    <t>17C074</t>
  </si>
  <si>
    <t>Interventions intermédiaires de la CMD17, niveau 4</t>
  </si>
  <si>
    <t>17C081</t>
  </si>
  <si>
    <t>Interventions mineures de la CMD17, niveau 1</t>
  </si>
  <si>
    <t>17C082</t>
  </si>
  <si>
    <t>Interventions mineures de la CMD17, niveau 2</t>
  </si>
  <si>
    <t>17C083</t>
  </si>
  <si>
    <t>Interventions mineures de la CMD17, niveau 3</t>
  </si>
  <si>
    <t>17C084</t>
  </si>
  <si>
    <t>Interventions mineures de la CMD17, niveau 4</t>
  </si>
  <si>
    <t>17C08J</t>
  </si>
  <si>
    <t>Interventions mineures de la CMD17, en ambulatoire</t>
  </si>
  <si>
    <t>17K081</t>
  </si>
  <si>
    <t>Autres curiethérapies, niveau 1</t>
  </si>
  <si>
    <t>17K082</t>
  </si>
  <si>
    <t>Autres curiethérapies, niveau 2</t>
  </si>
  <si>
    <t>17K091</t>
  </si>
  <si>
    <t>Irradiations internes, niveau 1</t>
  </si>
  <si>
    <t>17K092</t>
  </si>
  <si>
    <t>Irradiations internes, niveau 2</t>
  </si>
  <si>
    <t>17K041</t>
  </si>
  <si>
    <t>Autres irradiations, niveau 1</t>
  </si>
  <si>
    <t>17K042</t>
  </si>
  <si>
    <t>Autres irradiations, niveau 2</t>
  </si>
  <si>
    <t>17K043</t>
  </si>
  <si>
    <t>Autres irradiations, niveau 3</t>
  </si>
  <si>
    <t>17K044</t>
  </si>
  <si>
    <t>Autres irradiations, niveau 4</t>
  </si>
  <si>
    <t>17K051</t>
  </si>
  <si>
    <t>Curiethérapies de la prostate par implants permanents, niveau 1</t>
  </si>
  <si>
    <t>17K07J</t>
  </si>
  <si>
    <t>Affections myéloprolifératives et tumeurs de siège imprécis sans acte opératoire, avec anesthésie, en ambulatoire</t>
  </si>
  <si>
    <t>17M051</t>
  </si>
  <si>
    <t>Chimiothérapie pour leucémie aigüe, niveau 1</t>
  </si>
  <si>
    <t>17M052</t>
  </si>
  <si>
    <t>Chimiothérapie pour leucémie aigüe, niveau 2</t>
  </si>
  <si>
    <t>17M053</t>
  </si>
  <si>
    <t>Chimiothérapie pour leucémie aigüe, niveau 3</t>
  </si>
  <si>
    <t>17M054</t>
  </si>
  <si>
    <t>Chimiothérapie pour leucémie aigüe, niveau 4</t>
  </si>
  <si>
    <t>17M061</t>
  </si>
  <si>
    <t>Chimiothérapie pour autre tumeur, niveau 1</t>
  </si>
  <si>
    <t>17M062</t>
  </si>
  <si>
    <t>Chimiothérapie pour autre tumeur, niveau 2</t>
  </si>
  <si>
    <t>17M063</t>
  </si>
  <si>
    <t>Chimiothérapie pour autre tumeur, niveau 3</t>
  </si>
  <si>
    <t>17M064</t>
  </si>
  <si>
    <t>Chimiothérapie pour autre tumeur, niveau 4</t>
  </si>
  <si>
    <t>17M06T</t>
  </si>
  <si>
    <t>Chimiothérapie pour autre tumeur, très courte durée</t>
  </si>
  <si>
    <t>17M081</t>
  </si>
  <si>
    <t>Leucémies aigües, âge inférieur à 18 ans, niveau 1</t>
  </si>
  <si>
    <t>17M082</t>
  </si>
  <si>
    <t>Leucémies aigües, âge inférieur à 18 ans, niveau 2</t>
  </si>
  <si>
    <t>17M083</t>
  </si>
  <si>
    <t>Leucémies aigües, âge inférieur à 18 ans, niveau 3</t>
  </si>
  <si>
    <t>17M084</t>
  </si>
  <si>
    <t>Leucémies aigües, âge inférieur à 18 ans, niveau 4</t>
  </si>
  <si>
    <t>17M08T</t>
  </si>
  <si>
    <t>Leucémies aigües, âge inférieur à 18 ans, très courte durée</t>
  </si>
  <si>
    <t>17M091</t>
  </si>
  <si>
    <t>Leucémies aigües, âge supérieur à 17 ans, niveau 1</t>
  </si>
  <si>
    <t>17M092</t>
  </si>
  <si>
    <t>Leucémies aigües, âge supérieur à 17 ans, niveau 2</t>
  </si>
  <si>
    <t>17M093</t>
  </si>
  <si>
    <t>Leucémies aigües, âge supérieur à 17 ans, niveau 3</t>
  </si>
  <si>
    <t>17M094</t>
  </si>
  <si>
    <t>Leucémies aigües, âge supérieur à 17 ans, niveau 4</t>
  </si>
  <si>
    <t>17M09T</t>
  </si>
  <si>
    <t>Leucémies aigües, âge supérieur à 17 ans, très courte durée</t>
  </si>
  <si>
    <t>17M14Z</t>
  </si>
  <si>
    <t>Explorations et surveillance pour affections myéloprolifératives et tumeurs de siège imprécis ou diffus</t>
  </si>
  <si>
    <t>17M151</t>
  </si>
  <si>
    <t>Lymphomes et autres affections malignes lymphoïdes, niveau 1</t>
  </si>
  <si>
    <t>17M152</t>
  </si>
  <si>
    <t>Lymphomes et autres affections malignes lymphoïdes, niveau 2</t>
  </si>
  <si>
    <t>17M153</t>
  </si>
  <si>
    <t>Lymphomes et autres affections malignes lymphoïdes, niveau 3</t>
  </si>
  <si>
    <t>17M154</t>
  </si>
  <si>
    <t>Lymphomes et autres affections malignes lymphoïdes, niveau 4</t>
  </si>
  <si>
    <t>17M15T</t>
  </si>
  <si>
    <t>Lymphomes et autres affections malignes lymphoïdes, très courte durée</t>
  </si>
  <si>
    <t>17M161</t>
  </si>
  <si>
    <t>Hémopathies myéloïdes chroniques, niveau 1</t>
  </si>
  <si>
    <t>17M162</t>
  </si>
  <si>
    <t>Hémopathies myéloïdes chroniques, niveau 2</t>
  </si>
  <si>
    <t>17M163</t>
  </si>
  <si>
    <t>Hémopathies myéloïdes chroniques, niveau 3</t>
  </si>
  <si>
    <t>17M164</t>
  </si>
  <si>
    <t>Hémopathies myéloïdes chroniques, niveau 4</t>
  </si>
  <si>
    <t>17M16T</t>
  </si>
  <si>
    <t>Hémopathies myéloïdes chroniques, très courte durée</t>
  </si>
  <si>
    <t>17M171</t>
  </si>
  <si>
    <t>Autres affections et tumeurs de siège imprécis ou diffus, niveau 1</t>
  </si>
  <si>
    <t>17M172</t>
  </si>
  <si>
    <t>Autres affections et tumeurs de siège imprécis ou diffus, niveau 2</t>
  </si>
  <si>
    <t>17M173</t>
  </si>
  <si>
    <t>Autres affections et tumeurs de siège imprécis ou diffus, niveau 3</t>
  </si>
  <si>
    <t>17M174</t>
  </si>
  <si>
    <t>Autres affections et tumeurs de siège imprécis ou diffus, niveau 4</t>
  </si>
  <si>
    <t>17M17T</t>
  </si>
  <si>
    <t>Autres affections et tumeurs de siège imprécis ou diffus, très courte durée</t>
  </si>
  <si>
    <t>18C021</t>
  </si>
  <si>
    <t>Interventions pour maladies infectieuses ou parasitaires, niveau 1</t>
  </si>
  <si>
    <t>18C022</t>
  </si>
  <si>
    <t>Interventions pour maladies infectieuses ou parasitaires, niveau 2</t>
  </si>
  <si>
    <t>18C023</t>
  </si>
  <si>
    <t>Interventions pour maladies infectieuses ou parasitaires, niveau 3</t>
  </si>
  <si>
    <t>18C024</t>
  </si>
  <si>
    <t>Interventions pour maladies infectieuses ou parasitaires, niveau 4</t>
  </si>
  <si>
    <t>18C02J</t>
  </si>
  <si>
    <t>Interventions pour maladies infectieuses ou parasitaires, en ambulatoire</t>
  </si>
  <si>
    <t>18M021</t>
  </si>
  <si>
    <t>Maladies virales et fièvres d'étiologie indéterminée, âge inférieur à 18 ans, niveau 1</t>
  </si>
  <si>
    <t>18M022</t>
  </si>
  <si>
    <t>Maladies virales et fièvres d'étiologie indéterminée, âge inférieur à 18 ans, niveau 2</t>
  </si>
  <si>
    <t>18M023</t>
  </si>
  <si>
    <t>Maladies virales et fièvres d'étiologie indéterminée, âge inférieur à 18 ans, niveau 3</t>
  </si>
  <si>
    <t>18M024</t>
  </si>
  <si>
    <t>Maladies virales et fièvres d'étiologie indéterminée, âge inférieur à 18 ans, niveau 4</t>
  </si>
  <si>
    <t>18M031</t>
  </si>
  <si>
    <t>Maladies virales, âge supérieur à 17 ans, niveau 1</t>
  </si>
  <si>
    <t>18M032</t>
  </si>
  <si>
    <t>Maladies virales, âge supérieur à 17 ans, niveau 2</t>
  </si>
  <si>
    <t>18M033</t>
  </si>
  <si>
    <t>Maladies virales, âge supérieur à 17 ans, niveau 3</t>
  </si>
  <si>
    <t>18M034</t>
  </si>
  <si>
    <t>Maladies virales, âge supérieur à 17 ans, niveau 4</t>
  </si>
  <si>
    <t>18M03T</t>
  </si>
  <si>
    <t>Maladies virales, âge supérieur à 17 ans, très courte durée</t>
  </si>
  <si>
    <t>18M041</t>
  </si>
  <si>
    <t>Fièvres d'étiologie indéterminée, âge supérieur à 17 ans, niveau 1</t>
  </si>
  <si>
    <t>18M042</t>
  </si>
  <si>
    <t>Fièvres d'étiologie indéterminée, âge supérieur à 17 ans, niveau 2</t>
  </si>
  <si>
    <t>18M043</t>
  </si>
  <si>
    <t>Fièvres d'étiologie indéterminée, âge supérieur à 17 ans, niveau 3</t>
  </si>
  <si>
    <t>18M044</t>
  </si>
  <si>
    <t>Fièvres d'étiologie indéterminée, âge supérieur à 17 ans, niveau 4</t>
  </si>
  <si>
    <t>18M04T</t>
  </si>
  <si>
    <t>Fièvres d'étiologie indéterminée, âge supérieur à 17 ans, très courte durée</t>
  </si>
  <si>
    <t>18M061</t>
  </si>
  <si>
    <t>Septicémies, âge inférieur à 18 ans, niveau 1</t>
  </si>
  <si>
    <t>18M062</t>
  </si>
  <si>
    <t>Septicémies, âge inférieur à 18 ans, niveau 2</t>
  </si>
  <si>
    <t>18M063</t>
  </si>
  <si>
    <t>Septicémies, âge inférieur à 18 ans, niveau 3</t>
  </si>
  <si>
    <t>18M064</t>
  </si>
  <si>
    <t>Septicémies, âge inférieur à 18 ans, niveau 4</t>
  </si>
  <si>
    <t>18M071</t>
  </si>
  <si>
    <t>Septicémies, âge supérieur à 17 ans, niveau 1</t>
  </si>
  <si>
    <t>18M072</t>
  </si>
  <si>
    <t>Septicémies, âge supérieur à 17 ans, niveau 2</t>
  </si>
  <si>
    <t>18M073</t>
  </si>
  <si>
    <t>Septicémies, âge supérieur à 17 ans, niveau 3</t>
  </si>
  <si>
    <t>18M074</t>
  </si>
  <si>
    <t>Septicémies, âge supérieur à 17 ans, niveau 4</t>
  </si>
  <si>
    <t>18M07T</t>
  </si>
  <si>
    <t>Septicémies, âge supérieur à 17 ans, très courte durée</t>
  </si>
  <si>
    <t>18M091</t>
  </si>
  <si>
    <t>Paludisme, niveau 1</t>
  </si>
  <si>
    <t>18M092</t>
  </si>
  <si>
    <t>Paludisme, niveau 2</t>
  </si>
  <si>
    <t>18M093</t>
  </si>
  <si>
    <t>Paludisme, niveau 3</t>
  </si>
  <si>
    <t>18M101</t>
  </si>
  <si>
    <t>Maladies infectieuses sévères, niveau 1</t>
  </si>
  <si>
    <t>18M102</t>
  </si>
  <si>
    <t>Maladies infectieuses sévères, niveau 2</t>
  </si>
  <si>
    <t>18M103</t>
  </si>
  <si>
    <t>Maladies infectieuses sévères, niveau 3</t>
  </si>
  <si>
    <t>18M104</t>
  </si>
  <si>
    <t>Maladies infectieuses sévères, niveau 4</t>
  </si>
  <si>
    <t>18M10T</t>
  </si>
  <si>
    <t>Maladies infectieuses sévères, très courte durée</t>
  </si>
  <si>
    <t>18M111</t>
  </si>
  <si>
    <t>Autres maladies infectieuses ou parasitaires, niveau 1</t>
  </si>
  <si>
    <t>18M112</t>
  </si>
  <si>
    <t>Autres maladies infectieuses ou parasitaires, niveau 2</t>
  </si>
  <si>
    <t>18M113</t>
  </si>
  <si>
    <t>Autres maladies infectieuses ou parasitaires, niveau 3</t>
  </si>
  <si>
    <t>18M114</t>
  </si>
  <si>
    <t>Autres maladies infectieuses ou parasitaires, niveau 4</t>
  </si>
  <si>
    <t>18M12Z</t>
  </si>
  <si>
    <t>Explorations et surveillance pour maladies infectieuses ou parasitaires</t>
  </si>
  <si>
    <t>18M13E</t>
  </si>
  <si>
    <t>Affections de la CMD 18 avec décès : séjours de moins de 2 jours</t>
  </si>
  <si>
    <t>18M14T</t>
  </si>
  <si>
    <t>Symptômes et autres recours aux soins de la CMD 18, très courte durée</t>
  </si>
  <si>
    <t>18M14Z</t>
  </si>
  <si>
    <t>Symptômes et autres recours aux soins de la CMD 18</t>
  </si>
  <si>
    <t>18M09T</t>
  </si>
  <si>
    <t>Paludisme, très courte durée</t>
  </si>
  <si>
    <t>18M11T</t>
  </si>
  <si>
    <t>Autres maladies infectieuses ou parasitaires, très courte durée</t>
  </si>
  <si>
    <t>18M151</t>
  </si>
  <si>
    <t>Autres maladies infectieuses concernant majoritairement la petite enfance, niveau 1</t>
  </si>
  <si>
    <t>18M152</t>
  </si>
  <si>
    <t>Autres maladies infectieuses concernant majoritairement la petite enfance, niveau 2</t>
  </si>
  <si>
    <t>19C021</t>
  </si>
  <si>
    <t>Interventions chirurgicales avec un diagnostic principal de maladie mentale, niveau 1</t>
  </si>
  <si>
    <t>19C022</t>
  </si>
  <si>
    <t>Interventions chirurgicales avec un diagnostic principal de maladie mentale, niveau 2</t>
  </si>
  <si>
    <t>19C023</t>
  </si>
  <si>
    <t>Interventions chirurgicales avec un diagnostic principal de maladie mentale, niveau 3</t>
  </si>
  <si>
    <t>19C024</t>
  </si>
  <si>
    <t>Interventions chirurgicales avec un diagnostic principal de maladie mentale, niveau 4</t>
  </si>
  <si>
    <t>19M021</t>
  </si>
  <si>
    <t>Troubles aigus de l'adaptation et du fonctionnement psychosocial, niveau 1</t>
  </si>
  <si>
    <t>19M022</t>
  </si>
  <si>
    <t>Troubles aigus de l'adaptation et du fonctionnement psychosocial, niveau 2</t>
  </si>
  <si>
    <t>19M023</t>
  </si>
  <si>
    <t>Troubles aigus de l'adaptation et du fonctionnement psychosocial, niveau 3</t>
  </si>
  <si>
    <t>19M024</t>
  </si>
  <si>
    <t>Troubles aigus de l'adaptation et du fonctionnement psychosocial, niveau 4</t>
  </si>
  <si>
    <t>19M02T</t>
  </si>
  <si>
    <t>Troubles aigus de l'adaptation et du fonctionnement psychosocial, très courte durée</t>
  </si>
  <si>
    <t>19M061</t>
  </si>
  <si>
    <t>Troubles mentaux d'origine organique et retards mentaux, âge supérieur à 79 ans, niveau 1</t>
  </si>
  <si>
    <t>19M062</t>
  </si>
  <si>
    <t>Troubles mentaux d'origine organique et retards mentaux, âge supérieur à 79 ans, niveau 2</t>
  </si>
  <si>
    <t>19M063</t>
  </si>
  <si>
    <t>Troubles mentaux d'origine organique et retards mentaux, âge supérieur à 79 ans, niveau 3</t>
  </si>
  <si>
    <t>19M064</t>
  </si>
  <si>
    <t>Troubles mentaux d'origine organique et retards mentaux, âge supérieur à 79 ans, niveau 4</t>
  </si>
  <si>
    <t>19M06T</t>
  </si>
  <si>
    <t>Troubles mentaux d'origine organique et retards mentaux, âge supérieur à 79 ans, très courte durée</t>
  </si>
  <si>
    <t>19M071</t>
  </si>
  <si>
    <t>Troubles mentaux d'origine organique et retards mentaux, âge inférieur à 80 ans, niveau 1</t>
  </si>
  <si>
    <t>19M072</t>
  </si>
  <si>
    <t>Troubles mentaux d'origine organique et retards mentaux, âge inférieur à 80 ans, niveau 2</t>
  </si>
  <si>
    <t>19M073</t>
  </si>
  <si>
    <t>Troubles mentaux d'origine organique et retards mentaux, âge inférieur à 80 ans, niveau 3</t>
  </si>
  <si>
    <t>19M074</t>
  </si>
  <si>
    <t>Troubles mentaux d'origine organique et retards mentaux, âge inférieur à 80 ans, niveau 4</t>
  </si>
  <si>
    <t>19M07T</t>
  </si>
  <si>
    <t>Troubles mentaux d'origine organique et retards mentaux, âge inférieur à 80 ans, très courte durée</t>
  </si>
  <si>
    <t>19M101</t>
  </si>
  <si>
    <t>Névroses autres que les névroses dépressives, niveau 1</t>
  </si>
  <si>
    <t>19M102</t>
  </si>
  <si>
    <t>Névroses autres que les névroses dépressives, niveau 2</t>
  </si>
  <si>
    <t>19M103</t>
  </si>
  <si>
    <t>Névroses autres que les névroses dépressives, niveau 3</t>
  </si>
  <si>
    <t>19M10T</t>
  </si>
  <si>
    <t>Névroses autres que les névroses dépressives, très courte durée</t>
  </si>
  <si>
    <t>19M111</t>
  </si>
  <si>
    <t>Névroses dépressives, niveau 1</t>
  </si>
  <si>
    <t>19M112</t>
  </si>
  <si>
    <t>Névroses dépressives, niveau 2</t>
  </si>
  <si>
    <t>19M113</t>
  </si>
  <si>
    <t>Névroses dépressives, niveau 3</t>
  </si>
  <si>
    <t>19M114</t>
  </si>
  <si>
    <t>Névroses dépressives, niveau 4</t>
  </si>
  <si>
    <t>19M11T</t>
  </si>
  <si>
    <t>Névroses dépressives, très courte durée</t>
  </si>
  <si>
    <t>19M121</t>
  </si>
  <si>
    <t>Anorexie mentale et boulimie, niveau 1</t>
  </si>
  <si>
    <t>19M122</t>
  </si>
  <si>
    <t>Anorexie mentale et boulimie, niveau 2</t>
  </si>
  <si>
    <t>19M123</t>
  </si>
  <si>
    <t>Anorexie mentale et boulimie, niveau 3</t>
  </si>
  <si>
    <t>19M12T</t>
  </si>
  <si>
    <t>Anorexie mentale et boulimie, très courte durée</t>
  </si>
  <si>
    <t>19M131</t>
  </si>
  <si>
    <t>Autres troubles de la personnalité et du comportement avec réactions impulsives, niveau 1</t>
  </si>
  <si>
    <t>19M132</t>
  </si>
  <si>
    <t>Autres troubles de la personnalité et du comportement avec réactions impulsives, niveau 2</t>
  </si>
  <si>
    <t>19M133</t>
  </si>
  <si>
    <t>Autres troubles de la personnalité et du comportement avec réactions impulsives, niveau 3</t>
  </si>
  <si>
    <t>19M13T</t>
  </si>
  <si>
    <t>Autres troubles de la personnalité et du comportement avec réactions impulsives, très courte durée</t>
  </si>
  <si>
    <t>19M141</t>
  </si>
  <si>
    <t>Troubles bipolaires et syndromes dépressifs sévères, niveau 1</t>
  </si>
  <si>
    <t>19M142</t>
  </si>
  <si>
    <t>Troubles bipolaires et syndromes dépressifs sévères, niveau 2</t>
  </si>
  <si>
    <t>19M143</t>
  </si>
  <si>
    <t>Troubles bipolaires et syndromes dépressifs sévères, niveau 3</t>
  </si>
  <si>
    <t>19M14T</t>
  </si>
  <si>
    <t>Troubles bipolaires et syndromes dépressifs sévères, très courte durée</t>
  </si>
  <si>
    <t>19M151</t>
  </si>
  <si>
    <t>Autres psychoses, âge supérieur à 79 ans, niveau 1</t>
  </si>
  <si>
    <t>19M152</t>
  </si>
  <si>
    <t>Autres psychoses, âge supérieur à 79 ans, niveau 2</t>
  </si>
  <si>
    <t>19M153</t>
  </si>
  <si>
    <t>Autres psychoses, âge supérieur à 79 ans, niveau 3</t>
  </si>
  <si>
    <t>19M15T</t>
  </si>
  <si>
    <t>Autres psychoses, âge supérieur à 79 ans, très courte durée</t>
  </si>
  <si>
    <t>19M161</t>
  </si>
  <si>
    <t>Autres psychoses, âge inférieur à 80 ans, niveau 1</t>
  </si>
  <si>
    <t>19M162</t>
  </si>
  <si>
    <t>Autres psychoses, âge inférieur à 80 ans, niveau 2</t>
  </si>
  <si>
    <t>19M163</t>
  </si>
  <si>
    <t>Autres psychoses, âge inférieur à 80 ans, niveau 3</t>
  </si>
  <si>
    <t>19M16T</t>
  </si>
  <si>
    <t>Autres psychoses, âge inférieur à 80 ans, très courte durée</t>
  </si>
  <si>
    <t>19M171</t>
  </si>
  <si>
    <t>Maladies et troubles du développement psychologiques de l'enfance, niveau 1</t>
  </si>
  <si>
    <t>19M181</t>
  </si>
  <si>
    <t>Autres maladies et troubles mentaux de l'enfance, niveau 1</t>
  </si>
  <si>
    <t>19M182</t>
  </si>
  <si>
    <t>Autres maladies et troubles mentaux de l'enfance, niveau 2</t>
  </si>
  <si>
    <t>19M183</t>
  </si>
  <si>
    <t>Autres maladies et troubles mentaux de l'enfance, niveau 3</t>
  </si>
  <si>
    <t>19M18T</t>
  </si>
  <si>
    <t>Autres maladies et troubles mentaux de l'enfance, très courte durée</t>
  </si>
  <si>
    <t>19M191</t>
  </si>
  <si>
    <t>Troubles de l'humeur, niveau 1</t>
  </si>
  <si>
    <t>19M192</t>
  </si>
  <si>
    <t>Troubles de l'humeur, niveau 2</t>
  </si>
  <si>
    <t>19M193</t>
  </si>
  <si>
    <t>Troubles de l'humeur, niveau 3</t>
  </si>
  <si>
    <t>19M194</t>
  </si>
  <si>
    <t>Troubles de l'humeur, niveau 4</t>
  </si>
  <si>
    <t>19M19T</t>
  </si>
  <si>
    <t>Troubles de l'humeur, très courte durée</t>
  </si>
  <si>
    <t>19M201</t>
  </si>
  <si>
    <t>Autres troubles mentaux, niveau 1</t>
  </si>
  <si>
    <t>19M202</t>
  </si>
  <si>
    <t>Autres troubles mentaux, niveau 2</t>
  </si>
  <si>
    <t>19M203</t>
  </si>
  <si>
    <t>Autres troubles mentaux, niveau 3</t>
  </si>
  <si>
    <t>19M20T</t>
  </si>
  <si>
    <t>Autres troubles mentaux, très courte durée</t>
  </si>
  <si>
    <t>19M21Z</t>
  </si>
  <si>
    <t>Explorations et surveillance pour maladies et troubles mentaux</t>
  </si>
  <si>
    <t>19M22Z</t>
  </si>
  <si>
    <t>Symptômes et autres recours aux soins de la CMD 19</t>
  </si>
  <si>
    <t>19M22T</t>
  </si>
  <si>
    <t>Symptômes et autres recours aux soins de la CMD 19, très courte durée</t>
  </si>
  <si>
    <t>20Z021</t>
  </si>
  <si>
    <t>Toxicomanies non éthyliques avec dépendance, niveau 1</t>
  </si>
  <si>
    <t>20Z022</t>
  </si>
  <si>
    <t>Toxicomanies non éthyliques avec dépendance, niveau 2</t>
  </si>
  <si>
    <t>20Z02T</t>
  </si>
  <si>
    <t>Toxicomanies non éthyliques avec dépendance, très courte durée</t>
  </si>
  <si>
    <t>20Z031</t>
  </si>
  <si>
    <t>Abus de drogues non éthyliques sans dépendance, niveau 1</t>
  </si>
  <si>
    <t>20Z032</t>
  </si>
  <si>
    <t>Abus de drogues non éthyliques sans dépendance, niveau 2</t>
  </si>
  <si>
    <t>20Z041</t>
  </si>
  <si>
    <t>Ethylisme avec dépendance, niveau 1</t>
  </si>
  <si>
    <t>20Z042</t>
  </si>
  <si>
    <t>Ethylisme avec dépendance, niveau 2</t>
  </si>
  <si>
    <t>20Z043</t>
  </si>
  <si>
    <t>Ethylisme avec dépendance, niveau 3</t>
  </si>
  <si>
    <t>20Z044</t>
  </si>
  <si>
    <t>Ethylisme avec dépendance, niveau 4</t>
  </si>
  <si>
    <t>20Z04T</t>
  </si>
  <si>
    <t>Ethylisme avec dépendance, très courte durée</t>
  </si>
  <si>
    <t>20Z051</t>
  </si>
  <si>
    <t>Ethylisme aigu, niveau 1</t>
  </si>
  <si>
    <t>20Z052</t>
  </si>
  <si>
    <t>Ethylisme aigu, niveau 2</t>
  </si>
  <si>
    <t>20Z053</t>
  </si>
  <si>
    <t>Ethylisme aigu, niveau 3</t>
  </si>
  <si>
    <t>20Z061</t>
  </si>
  <si>
    <t>Troubles mentaux organiques induits par l'alcool ou d'autres substances, niveau 1</t>
  </si>
  <si>
    <t>20Z062</t>
  </si>
  <si>
    <t>Troubles mentaux organiques induits par l'alcool ou d'autres substances, niveau 2</t>
  </si>
  <si>
    <t>20Z063</t>
  </si>
  <si>
    <t>Troubles mentaux organiques induits par l'alcool ou d'autres substances, niveau 3</t>
  </si>
  <si>
    <t>20Z06T</t>
  </si>
  <si>
    <t>Troubles mentaux organiques induits par l'alcool ou d'autres substances, très courte durée</t>
  </si>
  <si>
    <t>21C041</t>
  </si>
  <si>
    <t>Interventions sur la main ou le poignet à la suite de blessures, niveau 1</t>
  </si>
  <si>
    <t>21C04J</t>
  </si>
  <si>
    <t>Interventions sur la main ou le poignet à la suite de blessures, en ambulatoire</t>
  </si>
  <si>
    <t>21C051</t>
  </si>
  <si>
    <t>Autres interventions pour blessures ou complications d'acte, niveau 1</t>
  </si>
  <si>
    <t>21C052</t>
  </si>
  <si>
    <t>Autres interventions pour blessures ou complications d'acte, niveau 2</t>
  </si>
  <si>
    <t>21C053</t>
  </si>
  <si>
    <t>Autres interventions pour blessures ou complications d'acte, niveau 3</t>
  </si>
  <si>
    <t>21C054</t>
  </si>
  <si>
    <t>Autres interventions pour blessures ou complications d'acte, niveau 4</t>
  </si>
  <si>
    <t>21C05J</t>
  </si>
  <si>
    <t>Autres interventions pour blessures ou complications d'acte, en ambulatoire</t>
  </si>
  <si>
    <t>21C061</t>
  </si>
  <si>
    <t>Greffes de peau ou parages de plaies pour lésions autres que des brûlures, niveau 1</t>
  </si>
  <si>
    <t>21C062</t>
  </si>
  <si>
    <t>Greffes de peau ou parages de plaies pour lésions autres que des brûlures, niveau 2</t>
  </si>
  <si>
    <t>21C063</t>
  </si>
  <si>
    <t>Greffes de peau ou parages de plaies pour lésions autres que des brûlures, niveau 3</t>
  </si>
  <si>
    <t>21C064</t>
  </si>
  <si>
    <t>Greffes de peau ou parages de plaies pour lésions autres que des brûlures, niveau 4</t>
  </si>
  <si>
    <t>21C06J</t>
  </si>
  <si>
    <t>Greffes de peau ou parages de plaies pour lésions autres que des brûlures, en ambulatoire</t>
  </si>
  <si>
    <t>21K02J</t>
  </si>
  <si>
    <t>Traumatismes, allergies et empoisonnements sans acte opératoire, avec anesthésie, en ambulatoire</t>
  </si>
  <si>
    <t>21M021</t>
  </si>
  <si>
    <t>Effets toxiques des médicaments et substances biologiques, âge inférieur à 18 ans, niveau 1</t>
  </si>
  <si>
    <t>21M022</t>
  </si>
  <si>
    <t>Effets toxiques des médicaments et substances biologiques, âge inférieur à 18 ans, niveau 2</t>
  </si>
  <si>
    <t>21M023</t>
  </si>
  <si>
    <t>Effets toxiques des médicaments et substances biologiques, âge inférieur à 18 ans, niveau 3</t>
  </si>
  <si>
    <t>21M041</t>
  </si>
  <si>
    <t>Réactions allergiques non classées ailleurs, âge inférieur à 18 ans, niveau 1</t>
  </si>
  <si>
    <t>21M051</t>
  </si>
  <si>
    <t>Réactions allergiques non classées ailleurs, âge supérieur à 17 ans, niveau 1</t>
  </si>
  <si>
    <t>21M052</t>
  </si>
  <si>
    <t>Réactions allergiques non classées ailleurs, âge supérieur à 17 ans, niveau 2</t>
  </si>
  <si>
    <t>21M053</t>
  </si>
  <si>
    <t>Réactions allergiques non classées ailleurs, âge supérieur à 17 ans, niveau 3</t>
  </si>
  <si>
    <t>21M061</t>
  </si>
  <si>
    <t>Traumatismes imprécis, âge inférieur à 18 ans, niveau 1</t>
  </si>
  <si>
    <t>21M071</t>
  </si>
  <si>
    <t>Traumatismes imprécis, âge supérieur à 17 ans, niveau 1</t>
  </si>
  <si>
    <t>21M072</t>
  </si>
  <si>
    <t>Traumatismes imprécis, âge supérieur à 17 ans, niveau 2</t>
  </si>
  <si>
    <t>21M073</t>
  </si>
  <si>
    <t>Traumatismes imprécis, âge supérieur à 17 ans, niveau 3</t>
  </si>
  <si>
    <t>21M101</t>
  </si>
  <si>
    <t>Effets toxiques des médicaments et substances biologiques, âge supérieur à 17 ans, niveau 1</t>
  </si>
  <si>
    <t>21M102</t>
  </si>
  <si>
    <t>Effets toxiques des médicaments et substances biologiques, âge supérieur à 17 ans, niveau 2</t>
  </si>
  <si>
    <t>21M103</t>
  </si>
  <si>
    <t>Effets toxiques des médicaments et substances biologiques, âge supérieur à 17 ans, niveau 3</t>
  </si>
  <si>
    <t>21M104</t>
  </si>
  <si>
    <t>Effets toxiques des médicaments et substances biologiques, âge supérieur à 17 ans, niveau 4</t>
  </si>
  <si>
    <t>21M111</t>
  </si>
  <si>
    <t>Effets toxiques des autres substances chimiques, niveau 1</t>
  </si>
  <si>
    <t>21M112</t>
  </si>
  <si>
    <t>Effets toxiques des autres substances chimiques, niveau 2</t>
  </si>
  <si>
    <t>21M121</t>
  </si>
  <si>
    <t>Autres effets toxiques, niveau 1</t>
  </si>
  <si>
    <t>21M122</t>
  </si>
  <si>
    <t>Autres effets toxiques, niveau 2</t>
  </si>
  <si>
    <t>21M123</t>
  </si>
  <si>
    <t>Autres effets toxiques, niveau 3</t>
  </si>
  <si>
    <t>21M131</t>
  </si>
  <si>
    <t>Maltraitance, niveau 1</t>
  </si>
  <si>
    <t>21M132</t>
  </si>
  <si>
    <t>Maltraitance, niveau 2</t>
  </si>
  <si>
    <t>21M141</t>
  </si>
  <si>
    <t>Autres traumatismes et effets nocifs autres que les intoxications, niveau 1</t>
  </si>
  <si>
    <t>21M142</t>
  </si>
  <si>
    <t>Autres traumatismes et effets nocifs autres que les intoxications, niveau 2</t>
  </si>
  <si>
    <t>21M143</t>
  </si>
  <si>
    <t>Autres traumatismes et effets nocifs autres que les intoxications, niveau 3</t>
  </si>
  <si>
    <t>21M144</t>
  </si>
  <si>
    <t>Autres traumatismes et effets nocifs autres que les intoxications, niveau 4</t>
  </si>
  <si>
    <t>21M151</t>
  </si>
  <si>
    <t>Rejets de greffe, niveau 1</t>
  </si>
  <si>
    <t>21M152</t>
  </si>
  <si>
    <t>Rejets de greffe, niveau 2</t>
  </si>
  <si>
    <t>21M153</t>
  </si>
  <si>
    <t>Rejets de greffe, niveau 3</t>
  </si>
  <si>
    <t>21M154</t>
  </si>
  <si>
    <t>Rejets de greffe, niveau 4</t>
  </si>
  <si>
    <t>21M15T</t>
  </si>
  <si>
    <t>Rejets de greffe, très courte durée</t>
  </si>
  <si>
    <t>21M161</t>
  </si>
  <si>
    <t>Autres complications iatrogéniques non classées ailleurs, niveau 1</t>
  </si>
  <si>
    <t>21M162</t>
  </si>
  <si>
    <t>Autres complications iatrogéniques non classées ailleurs, niveau 2</t>
  </si>
  <si>
    <t>21M163</t>
  </si>
  <si>
    <t>Autres complications iatrogéniques non classées ailleurs, niveau 3</t>
  </si>
  <si>
    <t>21M164</t>
  </si>
  <si>
    <t>Autres complications iatrogéniques non classées ailleurs, niveau 4</t>
  </si>
  <si>
    <t>21M16T</t>
  </si>
  <si>
    <t>Autres complications iatrogéniques non classées ailleurs, très courte durée</t>
  </si>
  <si>
    <t>21M02T</t>
  </si>
  <si>
    <t>Effets toxiques des médicaments et substances biologiques, âge inférieur à 18 ans, très courte durée</t>
  </si>
  <si>
    <t>21M07T</t>
  </si>
  <si>
    <t>Traumatismes imprécis, âge supérieur à 17 ans, très courte durée</t>
  </si>
  <si>
    <t>21M10T</t>
  </si>
  <si>
    <t>Effets toxiques des médicaments et substances biologiques, âge supérieur à 17 ans, très courte durée</t>
  </si>
  <si>
    <t>21M11T</t>
  </si>
  <si>
    <t>Effets toxiques des autres substances chimiques, très courte durée</t>
  </si>
  <si>
    <t>21M14T</t>
  </si>
  <si>
    <t>Autres traumatismes et effets nocifs autres que les intoxications, très courte durée</t>
  </si>
  <si>
    <t>21M04T</t>
  </si>
  <si>
    <t>Réactions allergiques non classées ailleurs, âge inférieur à 18 ans, très courte durée</t>
  </si>
  <si>
    <t>21M05T</t>
  </si>
  <si>
    <t>Réactions allergiques non classées ailleurs, âge supérieur à 17 ans, très courte durée</t>
  </si>
  <si>
    <t>22C021</t>
  </si>
  <si>
    <t>Brûlures non étendues avec greffe cutanée, niveau 1</t>
  </si>
  <si>
    <t>22C022</t>
  </si>
  <si>
    <t>Brûlures non étendues avec greffe cutanée, niveau 2</t>
  </si>
  <si>
    <t>22C023</t>
  </si>
  <si>
    <t>Brûlures non étendues avec greffe cutanée, niveau 3</t>
  </si>
  <si>
    <t>22C024</t>
  </si>
  <si>
    <t>Brûlures non étendues avec greffe cutanée, niveau 4</t>
  </si>
  <si>
    <t>22C031</t>
  </si>
  <si>
    <t>Brûlures non étendues avec parages de plaie ou autres interventions chirurgicales, niveau 1</t>
  </si>
  <si>
    <t>22C02J</t>
  </si>
  <si>
    <t>Brûlures non étendues avec greffe cutanée, en ambulatoire</t>
  </si>
  <si>
    <t>22K02J</t>
  </si>
  <si>
    <t>Brûlures sans acte opératoire, avec anesthésie, en ambulatoire</t>
  </si>
  <si>
    <t>22M021</t>
  </si>
  <si>
    <t>Brûlures et gelures non étendues sans intervention chirurgicale, niveau 1</t>
  </si>
  <si>
    <t>22M022</t>
  </si>
  <si>
    <t>Brûlures et gelures non étendues sans intervention chirurgicale, niveau 2</t>
  </si>
  <si>
    <t>22M023</t>
  </si>
  <si>
    <t>Brûlures et gelures non étendues sans intervention chirurgicale, niveau 3</t>
  </si>
  <si>
    <t>22M024</t>
  </si>
  <si>
    <t>Brûlures et gelures non étendues sans intervention chirurgicale, niveau 4</t>
  </si>
  <si>
    <t>22Z021</t>
  </si>
  <si>
    <t>Brûlures étendues, niveau 1</t>
  </si>
  <si>
    <t>22Z023</t>
  </si>
  <si>
    <t>Brûlures étendues, niveau 3</t>
  </si>
  <si>
    <t>22Z024</t>
  </si>
  <si>
    <t>Brûlures étendues, niveau 4</t>
  </si>
  <si>
    <t>22Z03Z</t>
  </si>
  <si>
    <t>Brûlures avec transfert vers un autre établissement MCO : séjours de moins de 2 jours</t>
  </si>
  <si>
    <t>22M02T</t>
  </si>
  <si>
    <t>Brûlures et gelures non étendues sans intervention chirurgicale, très courte durée</t>
  </si>
  <si>
    <t>23C021</t>
  </si>
  <si>
    <t>Interventions chirurgicales avec autres motifs de recours aux services de santé, niveau 1</t>
  </si>
  <si>
    <t>23C022</t>
  </si>
  <si>
    <t>Interventions chirurgicales avec autres motifs de recours aux services de santé, niveau 2</t>
  </si>
  <si>
    <t>23C023</t>
  </si>
  <si>
    <t>Interventions chirurgicales avec autres motifs de recours aux services de santé, niveau 3</t>
  </si>
  <si>
    <t>23C024</t>
  </si>
  <si>
    <t>Interventions chirurgicales avec autres motifs de recours aux services de santé, niveau 4</t>
  </si>
  <si>
    <t>23C02J</t>
  </si>
  <si>
    <t>Interventions chirurgicales avec autres motifs de recours aux services de santé, en ambulatoire</t>
  </si>
  <si>
    <t>23K02Z</t>
  </si>
  <si>
    <t>Explorations nocturnes et apparentées : séjours de moins de 2 jours</t>
  </si>
  <si>
    <t>23K03J</t>
  </si>
  <si>
    <t>Motifs de recours de la CMD 23 sans acte opératoire, avec anesthésie, en ambulatoire</t>
  </si>
  <si>
    <t>23M02T</t>
  </si>
  <si>
    <t>Rééducation, très courte durée</t>
  </si>
  <si>
    <t>23M02Z</t>
  </si>
  <si>
    <t>Rééducation</t>
  </si>
  <si>
    <t>23M061</t>
  </si>
  <si>
    <t>Autres facteurs influant sur l'état de santé, niveau 1</t>
  </si>
  <si>
    <t>23M062</t>
  </si>
  <si>
    <t>Autres facteurs influant sur l'état de santé, niveau 2</t>
  </si>
  <si>
    <t>23M063</t>
  </si>
  <si>
    <t>Autres facteurs influant sur l'état de santé, niveau 3</t>
  </si>
  <si>
    <t>23M064</t>
  </si>
  <si>
    <t>Autres facteurs influant sur l'état de santé, niveau 4</t>
  </si>
  <si>
    <t>23M06T</t>
  </si>
  <si>
    <t>Autres facteurs influant sur l'état de santé, très courte durée</t>
  </si>
  <si>
    <t>23M07J</t>
  </si>
  <si>
    <t>Autres motifs de recours pour infection à VIH, en ambulatoire</t>
  </si>
  <si>
    <t>23M08J</t>
  </si>
  <si>
    <t>Autres motifs de recours chez un patient diabétique, en ambulatoire</t>
  </si>
  <si>
    <t>23M091</t>
  </si>
  <si>
    <t>Chimiothérapie pour affections non tumorales, niveau 1</t>
  </si>
  <si>
    <t>23M092</t>
  </si>
  <si>
    <t>Chimiothérapie pour affections non tumorales, niveau 2</t>
  </si>
  <si>
    <t>23M093</t>
  </si>
  <si>
    <t>Chimiothérapie pour affections non tumorales, niveau 3</t>
  </si>
  <si>
    <t>23M094</t>
  </si>
  <si>
    <t>Chimiothérapie pour affections non tumorales, niveau 4</t>
  </si>
  <si>
    <t>23M101</t>
  </si>
  <si>
    <t>Soins de contrôle chirurgicaux, niveau 1</t>
  </si>
  <si>
    <t>23M102</t>
  </si>
  <si>
    <t>Soins de contrôle chirurgicaux, niveau 2</t>
  </si>
  <si>
    <t>23M103</t>
  </si>
  <si>
    <t>Soins de contrôle chirurgicaux, niveau 3</t>
  </si>
  <si>
    <t>23M104</t>
  </si>
  <si>
    <t>Soins de contrôle chirurgicaux, niveau 4</t>
  </si>
  <si>
    <t>23M10T</t>
  </si>
  <si>
    <t>Soins de contrôle chirurgicaux, très courte durée</t>
  </si>
  <si>
    <t>23M111</t>
  </si>
  <si>
    <t>Autres motifs concernant majoritairement la petite enfance, niveau 1</t>
  </si>
  <si>
    <t>23M112</t>
  </si>
  <si>
    <t>Autres motifs concernant majoritairement la petite enfance, niveau 2</t>
  </si>
  <si>
    <t>23M113</t>
  </si>
  <si>
    <t>Autres motifs concernant majoritairement la petite enfance, niveau 3</t>
  </si>
  <si>
    <t>23M14Z</t>
  </si>
  <si>
    <t>Traitements prophylactiques</t>
  </si>
  <si>
    <t>23M15Z</t>
  </si>
  <si>
    <t>Actes non effectués en raison d'une contre-indication</t>
  </si>
  <si>
    <t>23M16Z</t>
  </si>
  <si>
    <t>Convalescences et autres motifs sociaux</t>
  </si>
  <si>
    <t>23M19Z</t>
  </si>
  <si>
    <t>Explorations et surveillance pour autres motifs de recours aux soins</t>
  </si>
  <si>
    <t>23M20T</t>
  </si>
  <si>
    <t>Autres symptômes et motifs de recours aux soins de la CMD 23, très courte durée</t>
  </si>
  <si>
    <t>23M20Z</t>
  </si>
  <si>
    <t>Autres symptômes et motifs de recours aux soins de la CMD 23</t>
  </si>
  <si>
    <t>23Z02T</t>
  </si>
  <si>
    <t>Soins Palliatifs, avec ou sans acte, très courte durée</t>
  </si>
  <si>
    <t>23Z02Z</t>
  </si>
  <si>
    <t>Soins Palliatifs, avec ou sans acte</t>
  </si>
  <si>
    <t>23M11T</t>
  </si>
  <si>
    <t>Autres motifs concernant majoritairement la petite enfance, très courte durée</t>
  </si>
  <si>
    <t>23M16T</t>
  </si>
  <si>
    <t>Convalescences et autres motifs sociaux, très courte durée</t>
  </si>
  <si>
    <t>23M21T</t>
  </si>
  <si>
    <t>Désensibilisations et tests allergologiques nécessitant une hospitalisation, très courte durée</t>
  </si>
  <si>
    <t>23M21Z</t>
  </si>
  <si>
    <t>Désensibilisations et tests allergologiques nécessitant une hospitalisation</t>
  </si>
  <si>
    <t>25C021</t>
  </si>
  <si>
    <t>Interventions pour maladie due au VIH, niveau 1</t>
  </si>
  <si>
    <t>25C022</t>
  </si>
  <si>
    <t>Interventions pour maladie due au VIH, niveau 2</t>
  </si>
  <si>
    <t>25C023</t>
  </si>
  <si>
    <t>Interventions pour maladie due au VIH, niveau 3</t>
  </si>
  <si>
    <t>25C024</t>
  </si>
  <si>
    <t>Interventions pour maladie due au VIH, niveau 4</t>
  </si>
  <si>
    <t>25M02A</t>
  </si>
  <si>
    <t>Autres maladies dues au VIH</t>
  </si>
  <si>
    <t>25M02B</t>
  </si>
  <si>
    <t>Maladies dues au VIH, avec une seule complication infectieuse</t>
  </si>
  <si>
    <t>25M02C</t>
  </si>
  <si>
    <t>Maladies dues au VIH, avec plusieurs complications infectieuses</t>
  </si>
  <si>
    <t>25M02T</t>
  </si>
  <si>
    <t>Autres maladies dues au VIH, très courte durée</t>
  </si>
  <si>
    <t>25Z02E</t>
  </si>
  <si>
    <t>Maladies dues au VIH, avec décès</t>
  </si>
  <si>
    <t>26C021</t>
  </si>
  <si>
    <t>Interventions pour traumatismes multiples graves, niveau 1</t>
  </si>
  <si>
    <t>26C022</t>
  </si>
  <si>
    <t>Interventions pour traumatismes multiples graves, niveau 2</t>
  </si>
  <si>
    <t>26C023</t>
  </si>
  <si>
    <t>Interventions pour traumatismes multiples graves, niveau 3</t>
  </si>
  <si>
    <t>26C024</t>
  </si>
  <si>
    <t>Interventions pour traumatismes multiples graves, niveau 4</t>
  </si>
  <si>
    <t>26M021</t>
  </si>
  <si>
    <t>Traumatismes multiples graves, niveau 1</t>
  </si>
  <si>
    <t>26M022</t>
  </si>
  <si>
    <t>Traumatismes multiples graves, niveau 2</t>
  </si>
  <si>
    <t>26M023</t>
  </si>
  <si>
    <t>Traumatismes multiples graves, niveau 3</t>
  </si>
  <si>
    <t>26M024</t>
  </si>
  <si>
    <t>Traumatismes multiples graves, niveau 4</t>
  </si>
  <si>
    <t>27C022</t>
  </si>
  <si>
    <t>Transplantations hépatiques, niveau 2</t>
  </si>
  <si>
    <t>27C023</t>
  </si>
  <si>
    <t>Transplantations hépatiques, niveau 3</t>
  </si>
  <si>
    <t>27C024</t>
  </si>
  <si>
    <t>Transplantations hépatiques, niveau 4</t>
  </si>
  <si>
    <t>27C033</t>
  </si>
  <si>
    <t>Transplantations pancréatiques, niveau 3</t>
  </si>
  <si>
    <t>27C043</t>
  </si>
  <si>
    <t>Transplantations pulmonaires, niveau 3</t>
  </si>
  <si>
    <t>27C044</t>
  </si>
  <si>
    <t>Transplantations pulmonaires, niveau 4</t>
  </si>
  <si>
    <t>27C053</t>
  </si>
  <si>
    <t>Transplantations cardiaques, niveau 3</t>
  </si>
  <si>
    <t>27C054</t>
  </si>
  <si>
    <t>Transplantations cardiaques, niveau 4</t>
  </si>
  <si>
    <t>27C061</t>
  </si>
  <si>
    <t>Transplantations rénales, niveau 1</t>
  </si>
  <si>
    <t>27C062</t>
  </si>
  <si>
    <t>Transplantations rénales, niveau 2</t>
  </si>
  <si>
    <t>27C063</t>
  </si>
  <si>
    <t>Transplantations rénales, niveau 3</t>
  </si>
  <si>
    <t>27C064</t>
  </si>
  <si>
    <t>Transplantations rénales, niveau 4</t>
  </si>
  <si>
    <t>27Z021</t>
  </si>
  <si>
    <t>Allogreffes de cellules souches hématopoïétiques, niveau 1</t>
  </si>
  <si>
    <t>27Z022</t>
  </si>
  <si>
    <t>Allogreffes de cellules souches hématopoïétiques, niveau 2</t>
  </si>
  <si>
    <t>27Z023</t>
  </si>
  <si>
    <t>Allogreffes de cellules souches hématopoïétiques, niveau 3</t>
  </si>
  <si>
    <t>27Z024</t>
  </si>
  <si>
    <t>Allogreffes de cellules souches hématopoïétiques, niveau 4</t>
  </si>
  <si>
    <t>27Z04J</t>
  </si>
  <si>
    <t>Greffes de cellules souches hématopoïétiques, en ambulatoire</t>
  </si>
  <si>
    <t>27Z03Z</t>
  </si>
  <si>
    <t>Autogreffes de cellules souches hématopoïétiques</t>
  </si>
  <si>
    <t>28Z01Z</t>
  </si>
  <si>
    <t>Entraînements à la dialyse péritonéale automatisée, en séances</t>
  </si>
  <si>
    <t>28Z02Z</t>
  </si>
  <si>
    <t>Entraînements à la dialyse péritonéale continue ambulatoire, en séances</t>
  </si>
  <si>
    <t>28Z03Z</t>
  </si>
  <si>
    <t>Entraînements à l'hémodialyse, en séances</t>
  </si>
  <si>
    <t>28Z04Z</t>
  </si>
  <si>
    <t>Hémodialyse, en séances</t>
  </si>
  <si>
    <t>28Z07Z</t>
  </si>
  <si>
    <t>Chimiothérapie pour tumeur, en séances</t>
  </si>
  <si>
    <t>28Z10Z</t>
  </si>
  <si>
    <t>Curiethérapie, en séances</t>
  </si>
  <si>
    <t>28Z11Z</t>
  </si>
  <si>
    <t>Techniques spéciales d'irradiation externe, en séances</t>
  </si>
  <si>
    <t>28Z14Z</t>
  </si>
  <si>
    <t>Transfusions, en séances</t>
  </si>
  <si>
    <t>28Z15Z</t>
  </si>
  <si>
    <t>Oxygénothérapie hyperbare, en séances</t>
  </si>
  <si>
    <t>28Z16Z</t>
  </si>
  <si>
    <t>Aphérèses sanguines, en séances</t>
  </si>
  <si>
    <t>28Z17Z</t>
  </si>
  <si>
    <t>Chimiothérapie pour affection non tumorale, en séances</t>
  </si>
  <si>
    <t>28Z18Z</t>
  </si>
  <si>
    <t>Radiothérapie conformationnelle avec modulation d'intensité, en séances</t>
  </si>
  <si>
    <t>28Z19Z</t>
  </si>
  <si>
    <t>Préparations à une irradiation externe par RCMI ou techniques spéciales</t>
  </si>
  <si>
    <t>28Z20Z</t>
  </si>
  <si>
    <t>Préparations à une irradiation externe avec dosimétrie tridimensionnelle avec HDV</t>
  </si>
  <si>
    <t>28Z21Z</t>
  </si>
  <si>
    <t>Préparations à une irradiation externe avec dosimétrie tridimensionnelle sans HDV</t>
  </si>
  <si>
    <t>28Z22Z</t>
  </si>
  <si>
    <t>Autres préparations à une irradiation externe</t>
  </si>
  <si>
    <t>28Z23Z</t>
  </si>
  <si>
    <t>Techniques complexes d'irradiation externe avec repositionnement, en séances</t>
  </si>
  <si>
    <t>28Z24Z</t>
  </si>
  <si>
    <t>Techniques complexes d'irradiation externe sans repositionnement, en séances</t>
  </si>
  <si>
    <t>28Z25Z</t>
  </si>
  <si>
    <t>Autres techniques d'irradiation externe, en séances</t>
  </si>
  <si>
    <t>05C13J</t>
  </si>
  <si>
    <t>Amputations pour troubles circulatoires portant sur le membre supérieur ou les orteils, en ambulatoire</t>
  </si>
  <si>
    <t>Clé GHS/GHM</t>
  </si>
  <si>
    <t>Libellé GHM</t>
  </si>
  <si>
    <t xml:space="preserve">Valorisation des tarifs </t>
  </si>
  <si>
    <t>Valorisation des coûts</t>
  </si>
  <si>
    <t>Ecart (en %)</t>
  </si>
  <si>
    <t>Ecart (en €)</t>
  </si>
  <si>
    <t>Tarif issu des coûts moyen</t>
  </si>
  <si>
    <t>Indicateur de fiabilité</t>
  </si>
  <si>
    <t>Années des référentiels utilisées</t>
  </si>
  <si>
    <t>CORRECT</t>
  </si>
  <si>
    <t>2013 - 2014</t>
  </si>
  <si>
    <t>MAUVAIS</t>
  </si>
  <si>
    <t>BON</t>
  </si>
  <si>
    <t>L'étude compare la valorisation de l'activité sur la base de deux notions tarifaires</t>
  </si>
  <si>
    <t>2/ les tarifs issus des coûts</t>
  </si>
  <si>
    <t>La valorisation de l'activité par les tarifs inclut le financement spécifique des séjours extrêmes</t>
  </si>
  <si>
    <t xml:space="preserve">Il convient de noter que cette étude ne permet pas d’établir une comparaison directe entre une charge et un financement, autrement dit elle ne permet pas d’évaluer un taux de marge. </t>
  </si>
  <si>
    <t xml:space="preserve">FICHE DE SYNTHESE </t>
  </si>
  <si>
    <t>GHM</t>
  </si>
  <si>
    <t>LIBELLE</t>
  </si>
  <si>
    <t>GHS</t>
  </si>
  <si>
    <t>Concat</t>
  </si>
  <si>
    <t>RESULATS METHODE ALTERNATIVE DE COMPARAISON DES COUTS ET DES TARIFS</t>
  </si>
  <si>
    <t/>
  </si>
  <si>
    <t>Secteur</t>
  </si>
  <si>
    <t>ex DGF</t>
  </si>
  <si>
    <t>ex OQN</t>
  </si>
  <si>
    <t>Valorisation des tarifs issus des coûts</t>
  </si>
  <si>
    <t>Ecart en %</t>
  </si>
  <si>
    <t>Ecart en €</t>
  </si>
  <si>
    <t>Tarif moyen issu des coûts</t>
  </si>
  <si>
    <t>Années des réferentiels</t>
  </si>
  <si>
    <t>GHM v2016</t>
  </si>
  <si>
    <t>Libellé</t>
  </si>
  <si>
    <t>GHS1</t>
  </si>
  <si>
    <t xml:space="preserve">GHS2 </t>
  </si>
  <si>
    <t>GHS3</t>
  </si>
  <si>
    <t>GHS4</t>
  </si>
  <si>
    <t>Nombre de GHS</t>
  </si>
  <si>
    <t>Ligatures tubaires par laparoscopie ou coelioscopie, très courte durée</t>
  </si>
  <si>
    <t>Maladies virales et fièvres d'étiologie indéterminée, âge inférieur 18 ans, niveau 1</t>
  </si>
  <si>
    <t>Maladies virales et fièvres d'étiologie indéterminée, âge inférieur 18 ans, niveau 2</t>
  </si>
  <si>
    <t>Maladies virales et fièvres d'étiologie indéterminée, âge inférieur 18 ans, niveau 3</t>
  </si>
  <si>
    <t>Maladies virales et fièvres d'étiologie indéterminée, âge inférieur 18 ans, niveau 4</t>
  </si>
  <si>
    <t>2014</t>
  </si>
  <si>
    <t>2013</t>
  </si>
  <si>
    <t>8405C211</t>
  </si>
  <si>
    <t>05C211</t>
  </si>
  <si>
    <t>Créations et réfections de fistules artérioveineuses pour affections de la CMD 05, niveau 1</t>
  </si>
  <si>
    <t>8411C091</t>
  </si>
  <si>
    <t>11C091</t>
  </si>
  <si>
    <t>Créations et réfections de fistules artérioveineuses pour affections de la CMD 11, niveau 1</t>
  </si>
  <si>
    <t>8505C212</t>
  </si>
  <si>
    <t>05C212</t>
  </si>
  <si>
    <t>Créations et réfections de fistules artérioveineuses pour affections de la CMD 05, niveau 2</t>
  </si>
  <si>
    <t>8511C092</t>
  </si>
  <si>
    <t>11C092</t>
  </si>
  <si>
    <t>Créations et réfections de fistules artérioveineuses pour affections de la CMD 11, niveau 2</t>
  </si>
  <si>
    <t>8605C213</t>
  </si>
  <si>
    <t>05C213</t>
  </si>
  <si>
    <t>Créations et réfections de fistules artérioveineuses pour affections de la CMD 05, niveau 3</t>
  </si>
  <si>
    <t>8611C093</t>
  </si>
  <si>
    <t>11C093</t>
  </si>
  <si>
    <t>Créations et réfections de fistules artérioveineuses pour affections de la CMD 11, niveau 3</t>
  </si>
  <si>
    <t>8705C214</t>
  </si>
  <si>
    <t>05C214</t>
  </si>
  <si>
    <t>Créations et réfections de fistules artérioveineuses pour affections de la CMD 05, niveau 4</t>
  </si>
  <si>
    <t>8711C094</t>
  </si>
  <si>
    <t>11C094</t>
  </si>
  <si>
    <t>Créations et réfections de fistules artérioveineuses pour affections de la CMD 11, niveau 4</t>
  </si>
  <si>
    <t>8805C21J</t>
  </si>
  <si>
    <t>05C21J</t>
  </si>
  <si>
    <t>Créations et réfections de fistules artérioveineuses pour affections de la CMD 05, en ambulatoire</t>
  </si>
  <si>
    <t>8811C09J</t>
  </si>
  <si>
    <t>11C09J</t>
  </si>
  <si>
    <t>Créations et réfections de fistules artérioveineuses pour affections de la CMD 11, en ambulatoire</t>
  </si>
  <si>
    <t>8909C061</t>
  </si>
  <si>
    <t>09C061</t>
  </si>
  <si>
    <t>Interventions sur le sein pour des affections non malignes autres que les actes de biopsie et d'excision locale, niveau 1</t>
  </si>
  <si>
    <t>8909C06T</t>
  </si>
  <si>
    <t>09C06T</t>
  </si>
  <si>
    <t>Interventions sur le sein pour des affections non malignes autres que les actes de biopsie et d'excision locale, très courte durée</t>
  </si>
  <si>
    <t>ghs v2018</t>
  </si>
  <si>
    <t>ghm v2018</t>
  </si>
  <si>
    <t>Effectif national 2017</t>
  </si>
  <si>
    <t>Tarif moyen v2018</t>
  </si>
  <si>
    <t>2201C031</t>
  </si>
  <si>
    <t>2015</t>
  </si>
  <si>
    <t>2301C032</t>
  </si>
  <si>
    <t>2014 - 2015</t>
  </si>
  <si>
    <t>2401C033</t>
  </si>
  <si>
    <t>2501C034</t>
  </si>
  <si>
    <t>2013 - 2014 - 2015</t>
  </si>
  <si>
    <t>2601C041</t>
  </si>
  <si>
    <t>2701C042</t>
  </si>
  <si>
    <t>2801C043</t>
  </si>
  <si>
    <t>2901C044</t>
  </si>
  <si>
    <t>3001C051</t>
  </si>
  <si>
    <t>3101C052</t>
  </si>
  <si>
    <t>3201C053</t>
  </si>
  <si>
    <t>3301C054</t>
  </si>
  <si>
    <t>3401C061</t>
  </si>
  <si>
    <t>3501C062</t>
  </si>
  <si>
    <t>3601C063</t>
  </si>
  <si>
    <t>3701C064</t>
  </si>
  <si>
    <t>3801C081</t>
  </si>
  <si>
    <t>3901C082</t>
  </si>
  <si>
    <t>4001C083</t>
  </si>
  <si>
    <t>4101C084</t>
  </si>
  <si>
    <t>2013 - 2015</t>
  </si>
  <si>
    <t>4201C08J</t>
  </si>
  <si>
    <t>4301C091</t>
  </si>
  <si>
    <t>4401C092</t>
  </si>
  <si>
    <t>4501C093</t>
  </si>
  <si>
    <t>4701C101</t>
  </si>
  <si>
    <t>4801C102</t>
  </si>
  <si>
    <t>5101C111</t>
  </si>
  <si>
    <t>5201C112</t>
  </si>
  <si>
    <t>5301C113</t>
  </si>
  <si>
    <t>5401C114</t>
  </si>
  <si>
    <t>5501C121</t>
  </si>
  <si>
    <t>5601C122</t>
  </si>
  <si>
    <t>5701C123</t>
  </si>
  <si>
    <t>5801C124</t>
  </si>
  <si>
    <t>6601C042</t>
  </si>
  <si>
    <t>7301C10J</t>
  </si>
  <si>
    <t>7401C141</t>
  </si>
  <si>
    <t>7501C142</t>
  </si>
  <si>
    <t>01C142</t>
  </si>
  <si>
    <t>Libérations de nerfs superficiels à l'exception du médian au canal carpien, niveau 2</t>
  </si>
  <si>
    <t>7801C14J</t>
  </si>
  <si>
    <t>7901C151</t>
  </si>
  <si>
    <t>8301C15J</t>
  </si>
  <si>
    <t>18901K021</t>
  </si>
  <si>
    <t>19001K022</t>
  </si>
  <si>
    <t>19101K023</t>
  </si>
  <si>
    <t>19201K024</t>
  </si>
  <si>
    <t>19301K031</t>
  </si>
  <si>
    <t>19401K032</t>
  </si>
  <si>
    <t>19501K033</t>
  </si>
  <si>
    <t>19601K034</t>
  </si>
  <si>
    <t>19701K04J</t>
  </si>
  <si>
    <t>19801K05J</t>
  </si>
  <si>
    <t>19901K06J</t>
  </si>
  <si>
    <t>20001K071</t>
  </si>
  <si>
    <t>20101K072</t>
  </si>
  <si>
    <t>20201K073</t>
  </si>
  <si>
    <t>20301K074</t>
  </si>
  <si>
    <t>20401M041</t>
  </si>
  <si>
    <t>20501M042</t>
  </si>
  <si>
    <t>20601M043</t>
  </si>
  <si>
    <t>20701M044</t>
  </si>
  <si>
    <t>20801M051</t>
  </si>
  <si>
    <t>20901M052</t>
  </si>
  <si>
    <t>21001M053</t>
  </si>
  <si>
    <t>21101M054</t>
  </si>
  <si>
    <t>21201M05T</t>
  </si>
  <si>
    <t>21301M071</t>
  </si>
  <si>
    <t>21401M072</t>
  </si>
  <si>
    <t>21501M073</t>
  </si>
  <si>
    <t>21601M074</t>
  </si>
  <si>
    <t>21701M07T</t>
  </si>
  <si>
    <t>21801M081</t>
  </si>
  <si>
    <t>21901M082</t>
  </si>
  <si>
    <t>22001M083</t>
  </si>
  <si>
    <t>22101M084</t>
  </si>
  <si>
    <t>22201M08T</t>
  </si>
  <si>
    <t>22301M091</t>
  </si>
  <si>
    <t>22401M092</t>
  </si>
  <si>
    <t>22501M093</t>
  </si>
  <si>
    <t>22601M094</t>
  </si>
  <si>
    <t>22701M09T</t>
  </si>
  <si>
    <t>22801M101</t>
  </si>
  <si>
    <t>22901M102</t>
  </si>
  <si>
    <t>23001M103</t>
  </si>
  <si>
    <t>23101M104</t>
  </si>
  <si>
    <t>23201M10T</t>
  </si>
  <si>
    <t>23301M111</t>
  </si>
  <si>
    <t>23401M112</t>
  </si>
  <si>
    <t>23501M113</t>
  </si>
  <si>
    <t>23601M114</t>
  </si>
  <si>
    <t>23701M11T</t>
  </si>
  <si>
    <t>23801M121</t>
  </si>
  <si>
    <t>23901M122</t>
  </si>
  <si>
    <t>24001M123</t>
  </si>
  <si>
    <t>24101M124</t>
  </si>
  <si>
    <t>24201M12T</t>
  </si>
  <si>
    <t>24301M131</t>
  </si>
  <si>
    <t>24401M132</t>
  </si>
  <si>
    <t>24501M133</t>
  </si>
  <si>
    <t>24601M134</t>
  </si>
  <si>
    <t>24701M151</t>
  </si>
  <si>
    <t>24801M152</t>
  </si>
  <si>
    <t>24901M153</t>
  </si>
  <si>
    <t>25001M154</t>
  </si>
  <si>
    <t>25101M161</t>
  </si>
  <si>
    <t>25201M162</t>
  </si>
  <si>
    <t>25301M163</t>
  </si>
  <si>
    <t>25501M171</t>
  </si>
  <si>
    <t>25601M172</t>
  </si>
  <si>
    <t>25701M173</t>
  </si>
  <si>
    <t>25801M174</t>
  </si>
  <si>
    <t>25901M17T</t>
  </si>
  <si>
    <t>26001M181</t>
  </si>
  <si>
    <t>26101M182</t>
  </si>
  <si>
    <t>26201M183</t>
  </si>
  <si>
    <t>26301M184</t>
  </si>
  <si>
    <t>26401M191</t>
  </si>
  <si>
    <t>26501M192</t>
  </si>
  <si>
    <t>26601M193</t>
  </si>
  <si>
    <t>26701M194</t>
  </si>
  <si>
    <t>26801M201</t>
  </si>
  <si>
    <t>26901M202</t>
  </si>
  <si>
    <t>27001M203</t>
  </si>
  <si>
    <t>27101M204</t>
  </si>
  <si>
    <t>27201M211</t>
  </si>
  <si>
    <t>27301M212</t>
  </si>
  <si>
    <t>27401M213</t>
  </si>
  <si>
    <t>27501M214</t>
  </si>
  <si>
    <t>27601M221</t>
  </si>
  <si>
    <t>27701M222</t>
  </si>
  <si>
    <t>27801M223</t>
  </si>
  <si>
    <t>27901M224</t>
  </si>
  <si>
    <t>28001M22T</t>
  </si>
  <si>
    <t>28101M231</t>
  </si>
  <si>
    <t>28201M232</t>
  </si>
  <si>
    <t>28501M241</t>
  </si>
  <si>
    <t>28601M242</t>
  </si>
  <si>
    <t>28701M243</t>
  </si>
  <si>
    <t>28801M244</t>
  </si>
  <si>
    <t>28901M24T</t>
  </si>
  <si>
    <t>29001M251</t>
  </si>
  <si>
    <t>29101M252</t>
  </si>
  <si>
    <t>29201M253</t>
  </si>
  <si>
    <t>29301M254</t>
  </si>
  <si>
    <t>29401M25T</t>
  </si>
  <si>
    <t>29501M261</t>
  </si>
  <si>
    <t>29601M262</t>
  </si>
  <si>
    <t>29701M263</t>
  </si>
  <si>
    <t>29801M264</t>
  </si>
  <si>
    <t>29901M26T</t>
  </si>
  <si>
    <t>30001M271</t>
  </si>
  <si>
    <t>30101M272</t>
  </si>
  <si>
    <t>30201M273</t>
  </si>
  <si>
    <t>30301M274</t>
  </si>
  <si>
    <t>30401M27T</t>
  </si>
  <si>
    <t>30501M281</t>
  </si>
  <si>
    <t>30601M282</t>
  </si>
  <si>
    <t>30701M283</t>
  </si>
  <si>
    <t>30901M28T</t>
  </si>
  <si>
    <t>31001M291</t>
  </si>
  <si>
    <t>31101M292</t>
  </si>
  <si>
    <t>31401M301</t>
  </si>
  <si>
    <t>31501M302</t>
  </si>
  <si>
    <t>31601M303</t>
  </si>
  <si>
    <t>31701M304</t>
  </si>
  <si>
    <t>31801M30T</t>
  </si>
  <si>
    <t>31901M311</t>
  </si>
  <si>
    <t>32001M312</t>
  </si>
  <si>
    <t>32101M313</t>
  </si>
  <si>
    <t>32201M314</t>
  </si>
  <si>
    <t>32301M31T</t>
  </si>
  <si>
    <t>32401M32Z</t>
  </si>
  <si>
    <t>32501M331</t>
  </si>
  <si>
    <t>32901M34Z</t>
  </si>
  <si>
    <t>33001M35Z</t>
  </si>
  <si>
    <t>33101M36E</t>
  </si>
  <si>
    <t>33201M37E</t>
  </si>
  <si>
    <t>33301M04T</t>
  </si>
  <si>
    <t>33401M15T</t>
  </si>
  <si>
    <t>33501M16T</t>
  </si>
  <si>
    <t>33601M18T</t>
  </si>
  <si>
    <t>33701M21T</t>
  </si>
  <si>
    <t>33801M34T</t>
  </si>
  <si>
    <t>33901M35T</t>
  </si>
  <si>
    <t>34001M381</t>
  </si>
  <si>
    <t>34401M391</t>
  </si>
  <si>
    <t>34501M392</t>
  </si>
  <si>
    <t>41002C021</t>
  </si>
  <si>
    <t>41102C022</t>
  </si>
  <si>
    <t>41402C02J</t>
  </si>
  <si>
    <t>41502C031</t>
  </si>
  <si>
    <t>41602C032</t>
  </si>
  <si>
    <t>41702C033</t>
  </si>
  <si>
    <t>41902C03J</t>
  </si>
  <si>
    <t>42002C051</t>
  </si>
  <si>
    <t>42102C052</t>
  </si>
  <si>
    <t>42402C05J</t>
  </si>
  <si>
    <t>42502C061</t>
  </si>
  <si>
    <t>42902C06J</t>
  </si>
  <si>
    <t>43002C071</t>
  </si>
  <si>
    <t>43402C07J</t>
  </si>
  <si>
    <t>43502C081</t>
  </si>
  <si>
    <t>43602C082</t>
  </si>
  <si>
    <t>43702C083</t>
  </si>
  <si>
    <t>43902C08J</t>
  </si>
  <si>
    <t>44002C091</t>
  </si>
  <si>
    <t>44102C092</t>
  </si>
  <si>
    <t>44402C09J</t>
  </si>
  <si>
    <t>44502C101</t>
  </si>
  <si>
    <t>44602C102</t>
  </si>
  <si>
    <t>44702C103</t>
  </si>
  <si>
    <t>44902C10J</t>
  </si>
  <si>
    <t>45002C111</t>
  </si>
  <si>
    <t>45102C112</t>
  </si>
  <si>
    <t>45402C11J</t>
  </si>
  <si>
    <t>45502C121</t>
  </si>
  <si>
    <t>45902C12J</t>
  </si>
  <si>
    <t>46002C091</t>
  </si>
  <si>
    <t>46102C092</t>
  </si>
  <si>
    <t>46402C09J</t>
  </si>
  <si>
    <t>46502C131</t>
  </si>
  <si>
    <t>46902C13J</t>
  </si>
  <si>
    <t>47002C021</t>
  </si>
  <si>
    <t>47402C02J</t>
  </si>
  <si>
    <t>50602M021</t>
  </si>
  <si>
    <t>51002M031</t>
  </si>
  <si>
    <t>51102M032</t>
  </si>
  <si>
    <t>51202M033</t>
  </si>
  <si>
    <t>51302M034</t>
  </si>
  <si>
    <t>51402M041</t>
  </si>
  <si>
    <t>51502M042</t>
  </si>
  <si>
    <t>51602M043</t>
  </si>
  <si>
    <t>51802M04T</t>
  </si>
  <si>
    <t>51902M051</t>
  </si>
  <si>
    <t>52002M052</t>
  </si>
  <si>
    <t>52302M05T</t>
  </si>
  <si>
    <t>52402M071</t>
  </si>
  <si>
    <t>52502M072</t>
  </si>
  <si>
    <t>52602M073</t>
  </si>
  <si>
    <t>52802M07T</t>
  </si>
  <si>
    <t>52902M081</t>
  </si>
  <si>
    <t>53002M082</t>
  </si>
  <si>
    <t>53102M083</t>
  </si>
  <si>
    <t>53302M08T</t>
  </si>
  <si>
    <t>53402M09Z</t>
  </si>
  <si>
    <t>53502M10Z</t>
  </si>
  <si>
    <t>53602M10T</t>
  </si>
  <si>
    <t>62403C051</t>
  </si>
  <si>
    <t>62503C052</t>
  </si>
  <si>
    <t>62803C061</t>
  </si>
  <si>
    <t>62903C062</t>
  </si>
  <si>
    <t>63203C06J</t>
  </si>
  <si>
    <t>63303C071</t>
  </si>
  <si>
    <t>63403C072</t>
  </si>
  <si>
    <t>63503C073</t>
  </si>
  <si>
    <t>63603C074</t>
  </si>
  <si>
    <t>63703C07J</t>
  </si>
  <si>
    <t>63803C091</t>
  </si>
  <si>
    <t>63903C092</t>
  </si>
  <si>
    <t>64203C09J</t>
  </si>
  <si>
    <t>64303C101</t>
  </si>
  <si>
    <t>64403C102</t>
  </si>
  <si>
    <t>64703C111</t>
  </si>
  <si>
    <t>65103C121</t>
  </si>
  <si>
    <t>65203C122</t>
  </si>
  <si>
    <t>65503C131</t>
  </si>
  <si>
    <t>65603C132</t>
  </si>
  <si>
    <t>65903C141</t>
  </si>
  <si>
    <t>66303C14J</t>
  </si>
  <si>
    <t>66403C151</t>
  </si>
  <si>
    <t>66803C15J</t>
  </si>
  <si>
    <t>66903C161</t>
  </si>
  <si>
    <t>67003C162</t>
  </si>
  <si>
    <t>67103C163</t>
  </si>
  <si>
    <t>67203C164</t>
  </si>
  <si>
    <t>67303C16J</t>
  </si>
  <si>
    <t>67403C171</t>
  </si>
  <si>
    <t>67503C172</t>
  </si>
  <si>
    <t>67603C173</t>
  </si>
  <si>
    <t>67803C17J</t>
  </si>
  <si>
    <t>67903C181</t>
  </si>
  <si>
    <t>68003C182</t>
  </si>
  <si>
    <t>68303C191</t>
  </si>
  <si>
    <t>68403C192</t>
  </si>
  <si>
    <t>68703C201</t>
  </si>
  <si>
    <t>68803C202</t>
  </si>
  <si>
    <t>69103C20J</t>
  </si>
  <si>
    <t>69203C211</t>
  </si>
  <si>
    <t>69603C21J</t>
  </si>
  <si>
    <t>69803C241</t>
  </si>
  <si>
    <t>69903C242</t>
  </si>
  <si>
    <t>70203C24J</t>
  </si>
  <si>
    <t>70303C251</t>
  </si>
  <si>
    <t>70403C252</t>
  </si>
  <si>
    <t>70503C253</t>
  </si>
  <si>
    <t>70603C254</t>
  </si>
  <si>
    <t>70703C261</t>
  </si>
  <si>
    <t>70803C262</t>
  </si>
  <si>
    <t>70903C263</t>
  </si>
  <si>
    <t>71003C264</t>
  </si>
  <si>
    <t>71103C05T</t>
  </si>
  <si>
    <t>71203C19J</t>
  </si>
  <si>
    <t>71303C27J</t>
  </si>
  <si>
    <t>71403C28J</t>
  </si>
  <si>
    <t>71503C291</t>
  </si>
  <si>
    <t>71603C292</t>
  </si>
  <si>
    <t>71703C293</t>
  </si>
  <si>
    <t>71803C294</t>
  </si>
  <si>
    <t>71903C29J</t>
  </si>
  <si>
    <t>72003C301</t>
  </si>
  <si>
    <t>72403C30J</t>
  </si>
  <si>
    <t>81503K021</t>
  </si>
  <si>
    <t>81603K022</t>
  </si>
  <si>
    <t>81903K02J</t>
  </si>
  <si>
    <t>82003K03J</t>
  </si>
  <si>
    <t>82103K04J</t>
  </si>
  <si>
    <t>82203M021</t>
  </si>
  <si>
    <t>82303M022</t>
  </si>
  <si>
    <t>82603M031</t>
  </si>
  <si>
    <t>82703M032</t>
  </si>
  <si>
    <t>82803M033</t>
  </si>
  <si>
    <t>83003M041</t>
  </si>
  <si>
    <t>83103M042</t>
  </si>
  <si>
    <t>83203M043</t>
  </si>
  <si>
    <t>83303M044</t>
  </si>
  <si>
    <t>83403M051</t>
  </si>
  <si>
    <t>83503M052</t>
  </si>
  <si>
    <t>83603M053</t>
  </si>
  <si>
    <t>83803M061</t>
  </si>
  <si>
    <t>83903M062</t>
  </si>
  <si>
    <t>84003M063</t>
  </si>
  <si>
    <t>84203M071</t>
  </si>
  <si>
    <t>84303M072</t>
  </si>
  <si>
    <t>84403M073</t>
  </si>
  <si>
    <t>84503M074</t>
  </si>
  <si>
    <t>84603M07T</t>
  </si>
  <si>
    <t>84703M081</t>
  </si>
  <si>
    <t>84803M082</t>
  </si>
  <si>
    <t>84903M083</t>
  </si>
  <si>
    <t>85003M084</t>
  </si>
  <si>
    <t>85103M091</t>
  </si>
  <si>
    <t>85203M092</t>
  </si>
  <si>
    <t>85303M093</t>
  </si>
  <si>
    <t>85403M094</t>
  </si>
  <si>
    <t>85503M09T</t>
  </si>
  <si>
    <t>85603M101</t>
  </si>
  <si>
    <t>85703M102</t>
  </si>
  <si>
    <t>86003M111</t>
  </si>
  <si>
    <t>86103M112</t>
  </si>
  <si>
    <t>86203M113</t>
  </si>
  <si>
    <t>86303M114</t>
  </si>
  <si>
    <t>86403M121</t>
  </si>
  <si>
    <t>86503M122</t>
  </si>
  <si>
    <t>86803M131</t>
  </si>
  <si>
    <t>86903M132</t>
  </si>
  <si>
    <t>87003M133</t>
  </si>
  <si>
    <t>87103M134</t>
  </si>
  <si>
    <t>87203M14Z</t>
  </si>
  <si>
    <t>87303M15Z</t>
  </si>
  <si>
    <t>87403M02T</t>
  </si>
  <si>
    <t>87503M03T</t>
  </si>
  <si>
    <t>87603M04T</t>
  </si>
  <si>
    <t>87703M05T</t>
  </si>
  <si>
    <t>87803M06T</t>
  </si>
  <si>
    <t>87903M08T</t>
  </si>
  <si>
    <t>88003M10T</t>
  </si>
  <si>
    <t>88103M11T</t>
  </si>
  <si>
    <t>88203M15T</t>
  </si>
  <si>
    <t>100504C021</t>
  </si>
  <si>
    <t>100604C022</t>
  </si>
  <si>
    <t>100704C023</t>
  </si>
  <si>
    <t>100804C024</t>
  </si>
  <si>
    <t>100904C031</t>
  </si>
  <si>
    <t>101004C032</t>
  </si>
  <si>
    <t>101104C033</t>
  </si>
  <si>
    <t>101204C034</t>
  </si>
  <si>
    <t>101304C041</t>
  </si>
  <si>
    <t>101404C042</t>
  </si>
  <si>
    <t>101504C043</t>
  </si>
  <si>
    <t>101604C044</t>
  </si>
  <si>
    <t>112904K02J</t>
  </si>
  <si>
    <t>113004M021</t>
  </si>
  <si>
    <t>113104M022</t>
  </si>
  <si>
    <t>113204M023</t>
  </si>
  <si>
    <t>113304M024</t>
  </si>
  <si>
    <t>113404M031</t>
  </si>
  <si>
    <t>113504M032</t>
  </si>
  <si>
    <t>113604M033</t>
  </si>
  <si>
    <t>113704M034</t>
  </si>
  <si>
    <t>113804M041</t>
  </si>
  <si>
    <t>113904M042</t>
  </si>
  <si>
    <t>114004M043</t>
  </si>
  <si>
    <t>114104M044</t>
  </si>
  <si>
    <t>114204M051</t>
  </si>
  <si>
    <t>114304M052</t>
  </si>
  <si>
    <t>114404M053</t>
  </si>
  <si>
    <t>114504M054</t>
  </si>
  <si>
    <t>114604M061</t>
  </si>
  <si>
    <t>114704M062</t>
  </si>
  <si>
    <t>114804M063</t>
  </si>
  <si>
    <t>114904M064</t>
  </si>
  <si>
    <t>115004M06T</t>
  </si>
  <si>
    <t>115104M071</t>
  </si>
  <si>
    <t>115204M072</t>
  </si>
  <si>
    <t>115304M073</t>
  </si>
  <si>
    <t>115404M074</t>
  </si>
  <si>
    <t>115504M07T</t>
  </si>
  <si>
    <t>115604M081</t>
  </si>
  <si>
    <t>115704M082</t>
  </si>
  <si>
    <t>115804M083</t>
  </si>
  <si>
    <t>115904M084</t>
  </si>
  <si>
    <t>116004M08T</t>
  </si>
  <si>
    <t>116104M091</t>
  </si>
  <si>
    <t>116204M092</t>
  </si>
  <si>
    <t>116304M093</t>
  </si>
  <si>
    <t>116404M094</t>
  </si>
  <si>
    <t>116504M09T</t>
  </si>
  <si>
    <t>116604M101</t>
  </si>
  <si>
    <t>116704M102</t>
  </si>
  <si>
    <t>116804M103</t>
  </si>
  <si>
    <t>116904M104</t>
  </si>
  <si>
    <t>117004M10T</t>
  </si>
  <si>
    <t>117104M111</t>
  </si>
  <si>
    <t>117204M112</t>
  </si>
  <si>
    <t>117304M113</t>
  </si>
  <si>
    <t>117404M114</t>
  </si>
  <si>
    <t>117504M121</t>
  </si>
  <si>
    <t>117604M122</t>
  </si>
  <si>
    <t>117704M123</t>
  </si>
  <si>
    <t>117804M124</t>
  </si>
  <si>
    <t>117904M12T</t>
  </si>
  <si>
    <t>118004M131</t>
  </si>
  <si>
    <t>118104M132</t>
  </si>
  <si>
    <t>118204M133</t>
  </si>
  <si>
    <t>118304M134</t>
  </si>
  <si>
    <t>118404M13T</t>
  </si>
  <si>
    <t>118504M141</t>
  </si>
  <si>
    <t>118604M142</t>
  </si>
  <si>
    <t>118704M143</t>
  </si>
  <si>
    <t>118804M144</t>
  </si>
  <si>
    <t>118904M14T</t>
  </si>
  <si>
    <t>119004M151</t>
  </si>
  <si>
    <t>119104M152</t>
  </si>
  <si>
    <t>119204M153</t>
  </si>
  <si>
    <t>119304M154</t>
  </si>
  <si>
    <t>119404M15T</t>
  </si>
  <si>
    <t>119504M161</t>
  </si>
  <si>
    <t>119604M162</t>
  </si>
  <si>
    <t>119704M163</t>
  </si>
  <si>
    <t>119804M164</t>
  </si>
  <si>
    <t>119904M16T</t>
  </si>
  <si>
    <t>120004M171</t>
  </si>
  <si>
    <t>120104M172</t>
  </si>
  <si>
    <t>120204M173</t>
  </si>
  <si>
    <t>120304M174</t>
  </si>
  <si>
    <t>120404M17T</t>
  </si>
  <si>
    <t>120504M181</t>
  </si>
  <si>
    <t>120604M182</t>
  </si>
  <si>
    <t>120704M183</t>
  </si>
  <si>
    <t>120804M184</t>
  </si>
  <si>
    <t>120904M191</t>
  </si>
  <si>
    <t>121004M192</t>
  </si>
  <si>
    <t>121104M193</t>
  </si>
  <si>
    <t>121204M194</t>
  </si>
  <si>
    <t>121304M19T</t>
  </si>
  <si>
    <t>121404M201</t>
  </si>
  <si>
    <t>121504M202</t>
  </si>
  <si>
    <t>121604M203</t>
  </si>
  <si>
    <t>121704M204</t>
  </si>
  <si>
    <t>121804M20T</t>
  </si>
  <si>
    <t>121904M211</t>
  </si>
  <si>
    <t>122004M212</t>
  </si>
  <si>
    <t>122304M22Z</t>
  </si>
  <si>
    <t>122404M23T</t>
  </si>
  <si>
    <t>122504M23Z</t>
  </si>
  <si>
    <t>122604M24E</t>
  </si>
  <si>
    <t>122704M251</t>
  </si>
  <si>
    <t>122804M252</t>
  </si>
  <si>
    <t>122904M253</t>
  </si>
  <si>
    <t>123004M254</t>
  </si>
  <si>
    <t>123104M25T</t>
  </si>
  <si>
    <t>123204M261</t>
  </si>
  <si>
    <t>123304M262</t>
  </si>
  <si>
    <t>123404M263</t>
  </si>
  <si>
    <t>123604M26T</t>
  </si>
  <si>
    <t>123704M02T</t>
  </si>
  <si>
    <t>123804M03T</t>
  </si>
  <si>
    <t>123904M05T</t>
  </si>
  <si>
    <t>124004M18T</t>
  </si>
  <si>
    <t>124104M271</t>
  </si>
  <si>
    <t>124204M272</t>
  </si>
  <si>
    <t>124404M274</t>
  </si>
  <si>
    <t>143005C021</t>
  </si>
  <si>
    <t>143105C022</t>
  </si>
  <si>
    <t>143205C023</t>
  </si>
  <si>
    <t>143305C024</t>
  </si>
  <si>
    <t>143405C031</t>
  </si>
  <si>
    <t>143505C032</t>
  </si>
  <si>
    <t>143605C033</t>
  </si>
  <si>
    <t>143705C034</t>
  </si>
  <si>
    <t>143805C041</t>
  </si>
  <si>
    <t>143905C042</t>
  </si>
  <si>
    <t>144005C043</t>
  </si>
  <si>
    <t>144105C044</t>
  </si>
  <si>
    <t>144205C051</t>
  </si>
  <si>
    <t>144305C052</t>
  </si>
  <si>
    <t>144405C053</t>
  </si>
  <si>
    <t>144505C054</t>
  </si>
  <si>
    <t>144605C061</t>
  </si>
  <si>
    <t>144705C062</t>
  </si>
  <si>
    <t>144805C063</t>
  </si>
  <si>
    <t>144905C064</t>
  </si>
  <si>
    <t>145005C071</t>
  </si>
  <si>
    <t>145105C072</t>
  </si>
  <si>
    <t>145205C073</t>
  </si>
  <si>
    <t>145305C074</t>
  </si>
  <si>
    <t>145405C081</t>
  </si>
  <si>
    <t>145505C082</t>
  </si>
  <si>
    <t>145605C083</t>
  </si>
  <si>
    <t>145705C084</t>
  </si>
  <si>
    <t>145905C092</t>
  </si>
  <si>
    <t>146005C093</t>
  </si>
  <si>
    <t>146105C094</t>
  </si>
  <si>
    <t>146205C101</t>
  </si>
  <si>
    <t>146305C102</t>
  </si>
  <si>
    <t>146405C103</t>
  </si>
  <si>
    <t>146505C104</t>
  </si>
  <si>
    <t>146605C111</t>
  </si>
  <si>
    <t>146705C112</t>
  </si>
  <si>
    <t>146805C113</t>
  </si>
  <si>
    <t>146905C114</t>
  </si>
  <si>
    <t>147105C121</t>
  </si>
  <si>
    <t>147205C122</t>
  </si>
  <si>
    <t>147305C123</t>
  </si>
  <si>
    <t>147405C124</t>
  </si>
  <si>
    <t>147505C131</t>
  </si>
  <si>
    <t>147605C132</t>
  </si>
  <si>
    <t>147705C133</t>
  </si>
  <si>
    <t>147805C134</t>
  </si>
  <si>
    <t>147905C141</t>
  </si>
  <si>
    <t>148005C142</t>
  </si>
  <si>
    <t>148105C143</t>
  </si>
  <si>
    <t>148205C144</t>
  </si>
  <si>
    <t>148405C151</t>
  </si>
  <si>
    <t>148505C152</t>
  </si>
  <si>
    <t>148605C153</t>
  </si>
  <si>
    <t>148705C154</t>
  </si>
  <si>
    <t>148805C15T</t>
  </si>
  <si>
    <t>148905C171</t>
  </si>
  <si>
    <t>149005C172</t>
  </si>
  <si>
    <t>149305C17J</t>
  </si>
  <si>
    <t>149405C181</t>
  </si>
  <si>
    <t>149505C182</t>
  </si>
  <si>
    <t>149605C183</t>
  </si>
  <si>
    <t>149705C184</t>
  </si>
  <si>
    <t>149805C18J</t>
  </si>
  <si>
    <t>149905C191</t>
  </si>
  <si>
    <t>150005C192</t>
  </si>
  <si>
    <t>150105C193</t>
  </si>
  <si>
    <t>150205C194</t>
  </si>
  <si>
    <t>150305C19T</t>
  </si>
  <si>
    <t>150405C201</t>
  </si>
  <si>
    <t>151305C221</t>
  </si>
  <si>
    <t>151405C222</t>
  </si>
  <si>
    <t>151505C223</t>
  </si>
  <si>
    <t>05C223</t>
  </si>
  <si>
    <t>Remplacements de stimulateurs cardiaques permanents, niveau 3</t>
  </si>
  <si>
    <t>151705C22T</t>
  </si>
  <si>
    <t>152105C064</t>
  </si>
  <si>
    <t>152305C08T</t>
  </si>
  <si>
    <t>152705C024</t>
  </si>
  <si>
    <t>152905C032</t>
  </si>
  <si>
    <t>153005C033</t>
  </si>
  <si>
    <t>153105C034</t>
  </si>
  <si>
    <t>153205C13J</t>
  </si>
  <si>
    <t>169305K051</t>
  </si>
  <si>
    <t>169405K052</t>
  </si>
  <si>
    <t>169505K053</t>
  </si>
  <si>
    <t>169605K054</t>
  </si>
  <si>
    <t>169705K061</t>
  </si>
  <si>
    <t>169805K062</t>
  </si>
  <si>
    <t>169905K063</t>
  </si>
  <si>
    <t>170005K064</t>
  </si>
  <si>
    <t>170105K06T</t>
  </si>
  <si>
    <t>170205K101</t>
  </si>
  <si>
    <t>170305K102</t>
  </si>
  <si>
    <t>170405K103</t>
  </si>
  <si>
    <t>170505K104</t>
  </si>
  <si>
    <t>170605K10J</t>
  </si>
  <si>
    <t>171205K121</t>
  </si>
  <si>
    <t>171305K122</t>
  </si>
  <si>
    <t>172105K14Z</t>
  </si>
  <si>
    <t>172205K151</t>
  </si>
  <si>
    <t>172605K15J</t>
  </si>
  <si>
    <t>172705K17J</t>
  </si>
  <si>
    <t>172905M041</t>
  </si>
  <si>
    <t>173005M042</t>
  </si>
  <si>
    <t>173105M043</t>
  </si>
  <si>
    <t>173205M044</t>
  </si>
  <si>
    <t>173305M04T</t>
  </si>
  <si>
    <t>173405M051</t>
  </si>
  <si>
    <t>173505M052</t>
  </si>
  <si>
    <t>173605M053</t>
  </si>
  <si>
    <t>173705M054</t>
  </si>
  <si>
    <t>173805M061</t>
  </si>
  <si>
    <t>173905M062</t>
  </si>
  <si>
    <t>174005M063</t>
  </si>
  <si>
    <t>174105M064</t>
  </si>
  <si>
    <t>174205M06T</t>
  </si>
  <si>
    <t>174305M071</t>
  </si>
  <si>
    <t>174405M072</t>
  </si>
  <si>
    <t>174505M073</t>
  </si>
  <si>
    <t>174605M074</t>
  </si>
  <si>
    <t>174705M07T</t>
  </si>
  <si>
    <t>174805M081</t>
  </si>
  <si>
    <t>174905M082</t>
  </si>
  <si>
    <t>175005M083</t>
  </si>
  <si>
    <t>175105M084</t>
  </si>
  <si>
    <t>175205M08T</t>
  </si>
  <si>
    <t>175305M091</t>
  </si>
  <si>
    <t>175405M092</t>
  </si>
  <si>
    <t>175505M093</t>
  </si>
  <si>
    <t>175605M094</t>
  </si>
  <si>
    <t>175705M09T</t>
  </si>
  <si>
    <t>175805M101</t>
  </si>
  <si>
    <t>175905M102</t>
  </si>
  <si>
    <t>176005M103</t>
  </si>
  <si>
    <t>176205M111</t>
  </si>
  <si>
    <t>176305M112</t>
  </si>
  <si>
    <t>176405M113</t>
  </si>
  <si>
    <t>176505M114</t>
  </si>
  <si>
    <t>176605M11T</t>
  </si>
  <si>
    <t>176705M121</t>
  </si>
  <si>
    <t>176805M122</t>
  </si>
  <si>
    <t>176905M123</t>
  </si>
  <si>
    <t>177005M124</t>
  </si>
  <si>
    <t>177105M12T</t>
  </si>
  <si>
    <t>177205M131</t>
  </si>
  <si>
    <t>177305M132</t>
  </si>
  <si>
    <t>177605M141</t>
  </si>
  <si>
    <t>177705M142</t>
  </si>
  <si>
    <t>177805M143</t>
  </si>
  <si>
    <t>177905M144</t>
  </si>
  <si>
    <t>178005M151</t>
  </si>
  <si>
    <t>178105M152</t>
  </si>
  <si>
    <t>178205M153</t>
  </si>
  <si>
    <t>178305M154</t>
  </si>
  <si>
    <t>178405M15T</t>
  </si>
  <si>
    <t>178505M161</t>
  </si>
  <si>
    <t>178605M162</t>
  </si>
  <si>
    <t>178705M163</t>
  </si>
  <si>
    <t>178805M164</t>
  </si>
  <si>
    <t>178905M16T</t>
  </si>
  <si>
    <t>179005M171</t>
  </si>
  <si>
    <t>179105M172</t>
  </si>
  <si>
    <t>179205M173</t>
  </si>
  <si>
    <t>179305M174</t>
  </si>
  <si>
    <t>179405M17T</t>
  </si>
  <si>
    <t>179505M181</t>
  </si>
  <si>
    <t>179605M182</t>
  </si>
  <si>
    <t>179705M183</t>
  </si>
  <si>
    <t>179805M184</t>
  </si>
  <si>
    <t>179905M191</t>
  </si>
  <si>
    <t>180305M20Z</t>
  </si>
  <si>
    <t>180405M21E</t>
  </si>
  <si>
    <t>180505M22E</t>
  </si>
  <si>
    <t>180605M23T</t>
  </si>
  <si>
    <t>180705M23Z</t>
  </si>
  <si>
    <t>181305M05T</t>
  </si>
  <si>
    <t>181405M10T</t>
  </si>
  <si>
    <t>181505M13T</t>
  </si>
  <si>
    <t>181605M18T</t>
  </si>
  <si>
    <t>181705K191</t>
  </si>
  <si>
    <t>181805K192</t>
  </si>
  <si>
    <t>181905K193</t>
  </si>
  <si>
    <t>182105K201</t>
  </si>
  <si>
    <t>182205K202</t>
  </si>
  <si>
    <t>182305K203</t>
  </si>
  <si>
    <t>182405K204</t>
  </si>
  <si>
    <t>182505K20T</t>
  </si>
  <si>
    <t>182605C081</t>
  </si>
  <si>
    <t>182605K211</t>
  </si>
  <si>
    <t>182705C082</t>
  </si>
  <si>
    <t>182705K212</t>
  </si>
  <si>
    <t>182805C083</t>
  </si>
  <si>
    <t>182805K213</t>
  </si>
  <si>
    <t>182905C084</t>
  </si>
  <si>
    <t>182905K214</t>
  </si>
  <si>
    <t>183005K221</t>
  </si>
  <si>
    <t>183105K222</t>
  </si>
  <si>
    <t>183205K223</t>
  </si>
  <si>
    <t>183305K224</t>
  </si>
  <si>
    <t>183405K231</t>
  </si>
  <si>
    <t>183505K232</t>
  </si>
  <si>
    <t>183605K233</t>
  </si>
  <si>
    <t>183705K234</t>
  </si>
  <si>
    <t>183805K23J</t>
  </si>
  <si>
    <t>183905K241</t>
  </si>
  <si>
    <t>184005K242</t>
  </si>
  <si>
    <t>184105K243</t>
  </si>
  <si>
    <t>184305K24J</t>
  </si>
  <si>
    <t>184405K251</t>
  </si>
  <si>
    <t>184505K252</t>
  </si>
  <si>
    <t>184605K253</t>
  </si>
  <si>
    <t>184705K254</t>
  </si>
  <si>
    <t>184805K25J</t>
  </si>
  <si>
    <t>184905K261</t>
  </si>
  <si>
    <t>185005K262</t>
  </si>
  <si>
    <t>185305K26J</t>
  </si>
  <si>
    <t>185405K061</t>
  </si>
  <si>
    <t>185905K101</t>
  </si>
  <si>
    <t>186305K10J</t>
  </si>
  <si>
    <t>193506C031</t>
  </si>
  <si>
    <t>193606C032</t>
  </si>
  <si>
    <t>193706C033</t>
  </si>
  <si>
    <t>193806C034</t>
  </si>
  <si>
    <t>193906C041</t>
  </si>
  <si>
    <t>194006C042</t>
  </si>
  <si>
    <t>194106C043</t>
  </si>
  <si>
    <t>194206C044</t>
  </si>
  <si>
    <t>194306C051</t>
  </si>
  <si>
    <t>194406C052</t>
  </si>
  <si>
    <t>194506C053</t>
  </si>
  <si>
    <t>194606C054</t>
  </si>
  <si>
    <t>194706C071</t>
  </si>
  <si>
    <t>194806C072</t>
  </si>
  <si>
    <t>194906C073</t>
  </si>
  <si>
    <t>195006C074</t>
  </si>
  <si>
    <t>195106C081</t>
  </si>
  <si>
    <t>195206C082</t>
  </si>
  <si>
    <t>195306C083</t>
  </si>
  <si>
    <t>195406C084</t>
  </si>
  <si>
    <t>195506C091</t>
  </si>
  <si>
    <t>195606C092</t>
  </si>
  <si>
    <t>195706C093</t>
  </si>
  <si>
    <t>195806C094</t>
  </si>
  <si>
    <t>195906C101</t>
  </si>
  <si>
    <t>196006C102</t>
  </si>
  <si>
    <t>196306C10J</t>
  </si>
  <si>
    <t>196906C121</t>
  </si>
  <si>
    <t>197006C122</t>
  </si>
  <si>
    <t>197106C123</t>
  </si>
  <si>
    <t>197206C124</t>
  </si>
  <si>
    <t>197306C12J</t>
  </si>
  <si>
    <t>197406C131</t>
  </si>
  <si>
    <t>197506C132</t>
  </si>
  <si>
    <t>197606C133</t>
  </si>
  <si>
    <t>197706C134</t>
  </si>
  <si>
    <t>197806C141</t>
  </si>
  <si>
    <t>197906C142</t>
  </si>
  <si>
    <t>198006C143</t>
  </si>
  <si>
    <t>198106C144</t>
  </si>
  <si>
    <t>198206C14J</t>
  </si>
  <si>
    <t>198306C151</t>
  </si>
  <si>
    <t>198406C152</t>
  </si>
  <si>
    <t>198506C153</t>
  </si>
  <si>
    <t>198606C154</t>
  </si>
  <si>
    <t>198706C161</t>
  </si>
  <si>
    <t>198806C162</t>
  </si>
  <si>
    <t>198906C163</t>
  </si>
  <si>
    <t>199006C164</t>
  </si>
  <si>
    <t>199106C191</t>
  </si>
  <si>
    <t>199206C192</t>
  </si>
  <si>
    <t>199506C19J</t>
  </si>
  <si>
    <t>199606C201</t>
  </si>
  <si>
    <t>199706C202</t>
  </si>
  <si>
    <t>199806C203</t>
  </si>
  <si>
    <t>199906C204</t>
  </si>
  <si>
    <t>200006C211</t>
  </si>
  <si>
    <t>200106C212</t>
  </si>
  <si>
    <t>200206C213</t>
  </si>
  <si>
    <t>200306C214</t>
  </si>
  <si>
    <t>200406C221</t>
  </si>
  <si>
    <t>200506C222</t>
  </si>
  <si>
    <t>200606C223</t>
  </si>
  <si>
    <t>200706C224</t>
  </si>
  <si>
    <t>200806C231</t>
  </si>
  <si>
    <t>200906C232</t>
  </si>
  <si>
    <t>201006C233</t>
  </si>
  <si>
    <t>201106C234</t>
  </si>
  <si>
    <t>201206C23J</t>
  </si>
  <si>
    <t>201306C19J</t>
  </si>
  <si>
    <t>201406C191</t>
  </si>
  <si>
    <t>201506C241</t>
  </si>
  <si>
    <t>201606C242</t>
  </si>
  <si>
    <t>201706C243</t>
  </si>
  <si>
    <t>201806C244</t>
  </si>
  <si>
    <t>201906C24J</t>
  </si>
  <si>
    <t>202006C251</t>
  </si>
  <si>
    <t>202106C252</t>
  </si>
  <si>
    <t>202206C253</t>
  </si>
  <si>
    <t>202306C254</t>
  </si>
  <si>
    <t>202406C25J</t>
  </si>
  <si>
    <t>211906K02Z</t>
  </si>
  <si>
    <t>212006K03J</t>
  </si>
  <si>
    <t>212106K04J</t>
  </si>
  <si>
    <t>212206K05J</t>
  </si>
  <si>
    <t>212306K06J</t>
  </si>
  <si>
    <t>212406M021</t>
  </si>
  <si>
    <t>212506M022</t>
  </si>
  <si>
    <t>212606M023</t>
  </si>
  <si>
    <t>212706M024</t>
  </si>
  <si>
    <t>212806M02T</t>
  </si>
  <si>
    <t>212906M031</t>
  </si>
  <si>
    <t>213006M032</t>
  </si>
  <si>
    <t>213106M033</t>
  </si>
  <si>
    <t>213206M034</t>
  </si>
  <si>
    <t>213306M03T</t>
  </si>
  <si>
    <t>213406M041</t>
  </si>
  <si>
    <t>213506M042</t>
  </si>
  <si>
    <t>213606M043</t>
  </si>
  <si>
    <t>213706M044</t>
  </si>
  <si>
    <t>213806M051</t>
  </si>
  <si>
    <t>213906M052</t>
  </si>
  <si>
    <t>214006M053</t>
  </si>
  <si>
    <t>214106M054</t>
  </si>
  <si>
    <t>214206M05T</t>
  </si>
  <si>
    <t>214306M061</t>
  </si>
  <si>
    <t>214406M062</t>
  </si>
  <si>
    <t>214506M063</t>
  </si>
  <si>
    <t>214606M064</t>
  </si>
  <si>
    <t>214706M06T</t>
  </si>
  <si>
    <t>214806M071</t>
  </si>
  <si>
    <t>214906M072</t>
  </si>
  <si>
    <t>215006M073</t>
  </si>
  <si>
    <t>215106M074</t>
  </si>
  <si>
    <t>215206M07T</t>
  </si>
  <si>
    <t>215306M081</t>
  </si>
  <si>
    <t>215406M082</t>
  </si>
  <si>
    <t>215506M083</t>
  </si>
  <si>
    <t>215606M084</t>
  </si>
  <si>
    <t>215706M08T</t>
  </si>
  <si>
    <t>215806M091</t>
  </si>
  <si>
    <t>215906M092</t>
  </si>
  <si>
    <t>216006M093</t>
  </si>
  <si>
    <t>216106M094</t>
  </si>
  <si>
    <t>216206M09T</t>
  </si>
  <si>
    <t>216306M101</t>
  </si>
  <si>
    <t>216706M111</t>
  </si>
  <si>
    <t>216806M112</t>
  </si>
  <si>
    <t>216906M113</t>
  </si>
  <si>
    <t>217106M11T</t>
  </si>
  <si>
    <t>217206M121</t>
  </si>
  <si>
    <t>217306M122</t>
  </si>
  <si>
    <t>217406M123</t>
  </si>
  <si>
    <t>217506M124</t>
  </si>
  <si>
    <t>217606M131</t>
  </si>
  <si>
    <t>217706M132</t>
  </si>
  <si>
    <t>217806M133</t>
  </si>
  <si>
    <t>217906M134</t>
  </si>
  <si>
    <t>218006M13T</t>
  </si>
  <si>
    <t>218106M141</t>
  </si>
  <si>
    <t>218606M16Z</t>
  </si>
  <si>
    <t>218706M17T</t>
  </si>
  <si>
    <t>218806M17Z</t>
  </si>
  <si>
    <t>218906M18Z</t>
  </si>
  <si>
    <t>219006M191</t>
  </si>
  <si>
    <t>219106M192</t>
  </si>
  <si>
    <t>219206M193</t>
  </si>
  <si>
    <t>219306M194</t>
  </si>
  <si>
    <t>219406M201</t>
  </si>
  <si>
    <t>219506M202</t>
  </si>
  <si>
    <t>219606M203</t>
  </si>
  <si>
    <t>219706M204</t>
  </si>
  <si>
    <t>219806M20T</t>
  </si>
  <si>
    <t>219906M04T</t>
  </si>
  <si>
    <t>220006M12T</t>
  </si>
  <si>
    <t>220106M18T</t>
  </si>
  <si>
    <t>220206M211</t>
  </si>
  <si>
    <t>231907C061</t>
  </si>
  <si>
    <t>232007C062</t>
  </si>
  <si>
    <t>232107C063</t>
  </si>
  <si>
    <t>232307C071</t>
  </si>
  <si>
    <t>233107C091</t>
  </si>
  <si>
    <t>233207C092</t>
  </si>
  <si>
    <t>233307C093</t>
  </si>
  <si>
    <t>233407C094</t>
  </si>
  <si>
    <t>233507C101</t>
  </si>
  <si>
    <t>233607C102</t>
  </si>
  <si>
    <t>233707C103</t>
  </si>
  <si>
    <t>233807C104</t>
  </si>
  <si>
    <t>233907C111</t>
  </si>
  <si>
    <t>234007C112</t>
  </si>
  <si>
    <t>234107C113</t>
  </si>
  <si>
    <t>234207C114</t>
  </si>
  <si>
    <t>234307C121</t>
  </si>
  <si>
    <t>234407C122</t>
  </si>
  <si>
    <t>234507C123</t>
  </si>
  <si>
    <t>234607C124</t>
  </si>
  <si>
    <t>234707C131</t>
  </si>
  <si>
    <t>234807C132</t>
  </si>
  <si>
    <t>234907C133</t>
  </si>
  <si>
    <t>235007C134</t>
  </si>
  <si>
    <t>235107C141</t>
  </si>
  <si>
    <t>235207C142</t>
  </si>
  <si>
    <t>235307C143</t>
  </si>
  <si>
    <t>235407C144</t>
  </si>
  <si>
    <t>235507C14J</t>
  </si>
  <si>
    <t>251107K02Z</t>
  </si>
  <si>
    <t>251207K04J</t>
  </si>
  <si>
    <t>251307K05J</t>
  </si>
  <si>
    <t>251407M021</t>
  </si>
  <si>
    <t>251507M022</t>
  </si>
  <si>
    <t>251607M023</t>
  </si>
  <si>
    <t>251707M024</t>
  </si>
  <si>
    <t>251807M02T</t>
  </si>
  <si>
    <t>251907M041</t>
  </si>
  <si>
    <t>252007M042</t>
  </si>
  <si>
    <t>252107M043</t>
  </si>
  <si>
    <t>252207M044</t>
  </si>
  <si>
    <t>252307M04T</t>
  </si>
  <si>
    <t>252407M061</t>
  </si>
  <si>
    <t>252507M062</t>
  </si>
  <si>
    <t>252607M063</t>
  </si>
  <si>
    <t>252707M064</t>
  </si>
  <si>
    <t>252807M06T</t>
  </si>
  <si>
    <t>252907M071</t>
  </si>
  <si>
    <t>253007M072</t>
  </si>
  <si>
    <t>253107M073</t>
  </si>
  <si>
    <t>253207M074</t>
  </si>
  <si>
    <t>253307M07T</t>
  </si>
  <si>
    <t>253407M081</t>
  </si>
  <si>
    <t>253507M082</t>
  </si>
  <si>
    <t>253607M083</t>
  </si>
  <si>
    <t>253707M084</t>
  </si>
  <si>
    <t>253807M08T</t>
  </si>
  <si>
    <t>253907M091</t>
  </si>
  <si>
    <t>254007M092</t>
  </si>
  <si>
    <t>254307M09T</t>
  </si>
  <si>
    <t>254407M101</t>
  </si>
  <si>
    <t>254507M102</t>
  </si>
  <si>
    <t>254607M103</t>
  </si>
  <si>
    <t>254707M104</t>
  </si>
  <si>
    <t>254807M10T</t>
  </si>
  <si>
    <t>254907M111</t>
  </si>
  <si>
    <t>255007M112</t>
  </si>
  <si>
    <t>255107M113</t>
  </si>
  <si>
    <t>255207M114</t>
  </si>
  <si>
    <t>255307M11T</t>
  </si>
  <si>
    <t>255407M121</t>
  </si>
  <si>
    <t>255507M122</t>
  </si>
  <si>
    <t>255807M13Z</t>
  </si>
  <si>
    <t>255907M14T</t>
  </si>
  <si>
    <t>256007M14Z</t>
  </si>
  <si>
    <t>256107M151</t>
  </si>
  <si>
    <t>256207M152</t>
  </si>
  <si>
    <t>256307M153</t>
  </si>
  <si>
    <t>256407M154</t>
  </si>
  <si>
    <t>256507M15T</t>
  </si>
  <si>
    <t>256607M161</t>
  </si>
  <si>
    <t>257007K061</t>
  </si>
  <si>
    <t>257107K062</t>
  </si>
  <si>
    <t>257207K063</t>
  </si>
  <si>
    <t>257307K064</t>
  </si>
  <si>
    <t>274308C021</t>
  </si>
  <si>
    <t>274408C022</t>
  </si>
  <si>
    <t>274708C041</t>
  </si>
  <si>
    <t>274808C042</t>
  </si>
  <si>
    <t>274908C043</t>
  </si>
  <si>
    <t>275108C061</t>
  </si>
  <si>
    <t>275208C062</t>
  </si>
  <si>
    <t>275308C063</t>
  </si>
  <si>
    <t>275408C064</t>
  </si>
  <si>
    <t>275508C121</t>
  </si>
  <si>
    <t>275608C122</t>
  </si>
  <si>
    <t>275908C131</t>
  </si>
  <si>
    <t>276008C132</t>
  </si>
  <si>
    <t>276308C13J</t>
  </si>
  <si>
    <t>276408C141</t>
  </si>
  <si>
    <t>276508C142</t>
  </si>
  <si>
    <t>276608C143</t>
  </si>
  <si>
    <t>276808C14J</t>
  </si>
  <si>
    <t>276908C201</t>
  </si>
  <si>
    <t>277108C203</t>
  </si>
  <si>
    <t>277308C20J</t>
  </si>
  <si>
    <t>277408C211</t>
  </si>
  <si>
    <t>277508C212</t>
  </si>
  <si>
    <t>277608C213</t>
  </si>
  <si>
    <t>277708C214</t>
  </si>
  <si>
    <t>277808C21J</t>
  </si>
  <si>
    <t>277908C221</t>
  </si>
  <si>
    <t>278008C222</t>
  </si>
  <si>
    <t>278108C223</t>
  </si>
  <si>
    <t>278208C224</t>
  </si>
  <si>
    <t>278308C241</t>
  </si>
  <si>
    <t>278408C242</t>
  </si>
  <si>
    <t>278508C243</t>
  </si>
  <si>
    <t>278608C244</t>
  </si>
  <si>
    <t>278708C251</t>
  </si>
  <si>
    <t>278808C252</t>
  </si>
  <si>
    <t>278908C253</t>
  </si>
  <si>
    <t>279108C271</t>
  </si>
  <si>
    <t>279208C272</t>
  </si>
  <si>
    <t>279308C273</t>
  </si>
  <si>
    <t>279408C274</t>
  </si>
  <si>
    <t>279508C281</t>
  </si>
  <si>
    <t>279608C282</t>
  </si>
  <si>
    <t>279708C283</t>
  </si>
  <si>
    <t>279908C291</t>
  </si>
  <si>
    <t>280008C292</t>
  </si>
  <si>
    <t>280108C293</t>
  </si>
  <si>
    <t>280308C29J</t>
  </si>
  <si>
    <t>280408C311</t>
  </si>
  <si>
    <t>280508C312</t>
  </si>
  <si>
    <t>280608C313</t>
  </si>
  <si>
    <t>280808C321</t>
  </si>
  <si>
    <t>280908C322</t>
  </si>
  <si>
    <t>281008C323</t>
  </si>
  <si>
    <t>281108C324</t>
  </si>
  <si>
    <t>281208C32J</t>
  </si>
  <si>
    <t>281308C331</t>
  </si>
  <si>
    <t>281408C332</t>
  </si>
  <si>
    <t>281508C333</t>
  </si>
  <si>
    <t>281708C341</t>
  </si>
  <si>
    <t>281808C342</t>
  </si>
  <si>
    <t>282108C351</t>
  </si>
  <si>
    <t>282208C352</t>
  </si>
  <si>
    <t>282308C353</t>
  </si>
  <si>
    <t>282408C354</t>
  </si>
  <si>
    <t>282508C35J</t>
  </si>
  <si>
    <t>282608C361</t>
  </si>
  <si>
    <t>282708C362</t>
  </si>
  <si>
    <t>283008C36J</t>
  </si>
  <si>
    <t>283108C371</t>
  </si>
  <si>
    <t>283208C372</t>
  </si>
  <si>
    <t>283308C373</t>
  </si>
  <si>
    <t>283508C37J</t>
  </si>
  <si>
    <t>283608C381</t>
  </si>
  <si>
    <t>283708C382</t>
  </si>
  <si>
    <t>08C382</t>
  </si>
  <si>
    <t>Autres arthroscopies du genou, niveau 2</t>
  </si>
  <si>
    <t>284008C38J</t>
  </si>
  <si>
    <t>284108C391</t>
  </si>
  <si>
    <t>284208C392</t>
  </si>
  <si>
    <t>284308C393</t>
  </si>
  <si>
    <t>284408C394</t>
  </si>
  <si>
    <t>284508C39J</t>
  </si>
  <si>
    <t>284608C401</t>
  </si>
  <si>
    <t>284708C402</t>
  </si>
  <si>
    <t>285008C40J</t>
  </si>
  <si>
    <t>285608C421</t>
  </si>
  <si>
    <t>285708C422</t>
  </si>
  <si>
    <t>285808C423</t>
  </si>
  <si>
    <t>286008C42J</t>
  </si>
  <si>
    <t>286108C431</t>
  </si>
  <si>
    <t>286208C432</t>
  </si>
  <si>
    <t>286308C433</t>
  </si>
  <si>
    <t>286508C43J</t>
  </si>
  <si>
    <t>286608C441</t>
  </si>
  <si>
    <t>286708C442</t>
  </si>
  <si>
    <t>286808C443</t>
  </si>
  <si>
    <t>287008C44J</t>
  </si>
  <si>
    <t>287108C451</t>
  </si>
  <si>
    <t>287508C45J</t>
  </si>
  <si>
    <t>287608C461</t>
  </si>
  <si>
    <t>287708C462</t>
  </si>
  <si>
    <t>287808C463</t>
  </si>
  <si>
    <t>287908C464</t>
  </si>
  <si>
    <t>288008C46J</t>
  </si>
  <si>
    <t>288108C471</t>
  </si>
  <si>
    <t>288208C472</t>
  </si>
  <si>
    <t>288308C473</t>
  </si>
  <si>
    <t>288408C474</t>
  </si>
  <si>
    <t>288508C481</t>
  </si>
  <si>
    <t>288608C482</t>
  </si>
  <si>
    <t>288708C483</t>
  </si>
  <si>
    <t>288808C484</t>
  </si>
  <si>
    <t>288908C491</t>
  </si>
  <si>
    <t>289008C492</t>
  </si>
  <si>
    <t>289108C493</t>
  </si>
  <si>
    <t>289208C494</t>
  </si>
  <si>
    <t>289308C501</t>
  </si>
  <si>
    <t>289408C502</t>
  </si>
  <si>
    <t>289508C503</t>
  </si>
  <si>
    <t>289608C504</t>
  </si>
  <si>
    <t>289708C511</t>
  </si>
  <si>
    <t>289808C512</t>
  </si>
  <si>
    <t>289908C513</t>
  </si>
  <si>
    <t>290008C514</t>
  </si>
  <si>
    <t>290108C521</t>
  </si>
  <si>
    <t>290208C522</t>
  </si>
  <si>
    <t>290308C523</t>
  </si>
  <si>
    <t>290408C524</t>
  </si>
  <si>
    <t>290508C531</t>
  </si>
  <si>
    <t>290608C532</t>
  </si>
  <si>
    <t>290708C533</t>
  </si>
  <si>
    <t>290908C541</t>
  </si>
  <si>
    <t>291008C542</t>
  </si>
  <si>
    <t>291308C54J</t>
  </si>
  <si>
    <t>291408C551</t>
  </si>
  <si>
    <t>291508C552</t>
  </si>
  <si>
    <t>292608C12J</t>
  </si>
  <si>
    <t>292708C28J</t>
  </si>
  <si>
    <t>292808C571</t>
  </si>
  <si>
    <t>293208C57J</t>
  </si>
  <si>
    <t>293308C581</t>
  </si>
  <si>
    <t>293408C582</t>
  </si>
  <si>
    <t>293708C58J</t>
  </si>
  <si>
    <t>293808C591</t>
  </si>
  <si>
    <t>294208C59J</t>
  </si>
  <si>
    <t>294308C601</t>
  </si>
  <si>
    <t>294408C602</t>
  </si>
  <si>
    <t>294708C60J</t>
  </si>
  <si>
    <t>294808C611</t>
  </si>
  <si>
    <t>294908C612</t>
  </si>
  <si>
    <t>295008C613</t>
  </si>
  <si>
    <t>295108C614</t>
  </si>
  <si>
    <t>295208C621</t>
  </si>
  <si>
    <t>295308C622</t>
  </si>
  <si>
    <t>295408C623</t>
  </si>
  <si>
    <t>295508C624</t>
  </si>
  <si>
    <t>295608C62J</t>
  </si>
  <si>
    <t>295708C611</t>
  </si>
  <si>
    <t>295808C612</t>
  </si>
  <si>
    <t>295908C613</t>
  </si>
  <si>
    <t>296008C614</t>
  </si>
  <si>
    <t>296108C621</t>
  </si>
  <si>
    <t>296208C622</t>
  </si>
  <si>
    <t>296308C623</t>
  </si>
  <si>
    <t>296408C624</t>
  </si>
  <si>
    <t>296608C34J</t>
  </si>
  <si>
    <t>302808K02J</t>
  </si>
  <si>
    <t>302908K031</t>
  </si>
  <si>
    <t>303308K041</t>
  </si>
  <si>
    <t>303408K042</t>
  </si>
  <si>
    <t>303708M041</t>
  </si>
  <si>
    <t>303808M042</t>
  </si>
  <si>
    <t>303908M043</t>
  </si>
  <si>
    <t>304008M044</t>
  </si>
  <si>
    <t>304108M04T</t>
  </si>
  <si>
    <t>304208M051</t>
  </si>
  <si>
    <t>304308M052</t>
  </si>
  <si>
    <t>304408M053</t>
  </si>
  <si>
    <t>304608M061</t>
  </si>
  <si>
    <t>305008M071</t>
  </si>
  <si>
    <t>305108M072</t>
  </si>
  <si>
    <t>305208M073</t>
  </si>
  <si>
    <t>305408M081</t>
  </si>
  <si>
    <t>305508M082</t>
  </si>
  <si>
    <t>305808M091</t>
  </si>
  <si>
    <t>305908M092</t>
  </si>
  <si>
    <t>306008M093</t>
  </si>
  <si>
    <t>306208M09T</t>
  </si>
  <si>
    <t>306308M101</t>
  </si>
  <si>
    <t>306408M102</t>
  </si>
  <si>
    <t>306508M103</t>
  </si>
  <si>
    <t>306608M104</t>
  </si>
  <si>
    <t>306708M10T</t>
  </si>
  <si>
    <t>306808M141</t>
  </si>
  <si>
    <t>306908M142</t>
  </si>
  <si>
    <t>307008M143</t>
  </si>
  <si>
    <t>307108M144</t>
  </si>
  <si>
    <t>307208M14T</t>
  </si>
  <si>
    <t>307308M151</t>
  </si>
  <si>
    <t>307408M152</t>
  </si>
  <si>
    <t>307508M153</t>
  </si>
  <si>
    <t>307608M154</t>
  </si>
  <si>
    <t>307708M181</t>
  </si>
  <si>
    <t>307808M182</t>
  </si>
  <si>
    <t>307908M183</t>
  </si>
  <si>
    <t>308108M191</t>
  </si>
  <si>
    <t>308208M192</t>
  </si>
  <si>
    <t>308308M193</t>
  </si>
  <si>
    <t>308408M194</t>
  </si>
  <si>
    <t>308508M201</t>
  </si>
  <si>
    <t>308908M211</t>
  </si>
  <si>
    <t>309008M212</t>
  </si>
  <si>
    <t>309108M213</t>
  </si>
  <si>
    <t>309208M214</t>
  </si>
  <si>
    <t>309308M221</t>
  </si>
  <si>
    <t>309508M223</t>
  </si>
  <si>
    <t>309708M231</t>
  </si>
  <si>
    <t>309908M233</t>
  </si>
  <si>
    <t>08M233</t>
  </si>
  <si>
    <t>Fractures, entorses, luxations et dislocations du pied, niveau 3</t>
  </si>
  <si>
    <t>310108M241</t>
  </si>
  <si>
    <t>310208M242</t>
  </si>
  <si>
    <t>310308M243</t>
  </si>
  <si>
    <t>310408M244</t>
  </si>
  <si>
    <t>310508M24T</t>
  </si>
  <si>
    <t>310608M251</t>
  </si>
  <si>
    <t>310708M252</t>
  </si>
  <si>
    <t>310808M253</t>
  </si>
  <si>
    <t>310908M254</t>
  </si>
  <si>
    <t>311008M25T</t>
  </si>
  <si>
    <t>311108M261</t>
  </si>
  <si>
    <t>311208M262</t>
  </si>
  <si>
    <t>311308M263</t>
  </si>
  <si>
    <t>311408M264</t>
  </si>
  <si>
    <t>311508M271</t>
  </si>
  <si>
    <t>311608M272</t>
  </si>
  <si>
    <t>311708M273</t>
  </si>
  <si>
    <t>311908M27T</t>
  </si>
  <si>
    <t>312008M281</t>
  </si>
  <si>
    <t>312108M282</t>
  </si>
  <si>
    <t>312208M283</t>
  </si>
  <si>
    <t>312408M28T</t>
  </si>
  <si>
    <t>312508M291</t>
  </si>
  <si>
    <t>312608M292</t>
  </si>
  <si>
    <t>312708M293</t>
  </si>
  <si>
    <t>312808M294</t>
  </si>
  <si>
    <t>312908M301</t>
  </si>
  <si>
    <t>313008M302</t>
  </si>
  <si>
    <t>313308M30T</t>
  </si>
  <si>
    <t>313408M311</t>
  </si>
  <si>
    <t>313508M312</t>
  </si>
  <si>
    <t>313608M313</t>
  </si>
  <si>
    <t>313708M314</t>
  </si>
  <si>
    <t>313808M31T</t>
  </si>
  <si>
    <t>313908M321</t>
  </si>
  <si>
    <t>314008M322</t>
  </si>
  <si>
    <t>314108M323</t>
  </si>
  <si>
    <t>314208M324</t>
  </si>
  <si>
    <t>314308M32T</t>
  </si>
  <si>
    <t>314408M331</t>
  </si>
  <si>
    <t>314808M341</t>
  </si>
  <si>
    <t>314908M342</t>
  </si>
  <si>
    <t>315208M35Z</t>
  </si>
  <si>
    <t>315308M36T</t>
  </si>
  <si>
    <t>315408M36Z</t>
  </si>
  <si>
    <t>315508M371</t>
  </si>
  <si>
    <t>315608M372</t>
  </si>
  <si>
    <t>315708M373</t>
  </si>
  <si>
    <t>315808M374</t>
  </si>
  <si>
    <t>315908M381</t>
  </si>
  <si>
    <t>316308M05T</t>
  </si>
  <si>
    <t>316408M06T</t>
  </si>
  <si>
    <t>316508M07T</t>
  </si>
  <si>
    <t>316608M08T</t>
  </si>
  <si>
    <t>316708M15T</t>
  </si>
  <si>
    <t>316808M18T</t>
  </si>
  <si>
    <t>316908M19T</t>
  </si>
  <si>
    <t>317008M29T</t>
  </si>
  <si>
    <t>317108M33T</t>
  </si>
  <si>
    <t>317208M34T</t>
  </si>
  <si>
    <t>317308M37T</t>
  </si>
  <si>
    <t>317408M38T</t>
  </si>
  <si>
    <t>331409C021</t>
  </si>
  <si>
    <t>331509C022</t>
  </si>
  <si>
    <t>331609C023</t>
  </si>
  <si>
    <t>331709C024</t>
  </si>
  <si>
    <t>331809C02J</t>
  </si>
  <si>
    <t>331909C031</t>
  </si>
  <si>
    <t>332009C032</t>
  </si>
  <si>
    <t>332109C033</t>
  </si>
  <si>
    <t>332209C034</t>
  </si>
  <si>
    <t>332309C03J</t>
  </si>
  <si>
    <t>332409C041</t>
  </si>
  <si>
    <t>332509C042</t>
  </si>
  <si>
    <t>332609C043</t>
  </si>
  <si>
    <t>332809C051</t>
  </si>
  <si>
    <t>332909C052</t>
  </si>
  <si>
    <t>333009C053</t>
  </si>
  <si>
    <t>333209C05J</t>
  </si>
  <si>
    <t>333409C062</t>
  </si>
  <si>
    <t>333809C071</t>
  </si>
  <si>
    <t>334209C07J</t>
  </si>
  <si>
    <t>334309C081</t>
  </si>
  <si>
    <t>334409C082</t>
  </si>
  <si>
    <t>334709C08J</t>
  </si>
  <si>
    <t>334809C091</t>
  </si>
  <si>
    <t>334909C092</t>
  </si>
  <si>
    <t>335009C093</t>
  </si>
  <si>
    <t>335209C09J</t>
  </si>
  <si>
    <t>335309C101</t>
  </si>
  <si>
    <t>335409C102</t>
  </si>
  <si>
    <t>335509C103</t>
  </si>
  <si>
    <t>335609C104</t>
  </si>
  <si>
    <t>335709C10J</t>
  </si>
  <si>
    <t>335809C111</t>
  </si>
  <si>
    <t>335909C112</t>
  </si>
  <si>
    <t>336209C111</t>
  </si>
  <si>
    <t>336309C112</t>
  </si>
  <si>
    <t>336609C121</t>
  </si>
  <si>
    <t>337009C12J</t>
  </si>
  <si>
    <t>337109C131</t>
  </si>
  <si>
    <t>337509C13J</t>
  </si>
  <si>
    <t>337609C141</t>
  </si>
  <si>
    <t>337709C142</t>
  </si>
  <si>
    <t>337809C143</t>
  </si>
  <si>
    <t>338009C14J</t>
  </si>
  <si>
    <t>338109C151</t>
  </si>
  <si>
    <t>338209C152</t>
  </si>
  <si>
    <t>338309C153</t>
  </si>
  <si>
    <t>338409C154</t>
  </si>
  <si>
    <t>338509C15J</t>
  </si>
  <si>
    <t>338609C041</t>
  </si>
  <si>
    <t>338709C042</t>
  </si>
  <si>
    <t>339009C051</t>
  </si>
  <si>
    <t>339109C052</t>
  </si>
  <si>
    <t>339409C05J</t>
  </si>
  <si>
    <t>351409K02J</t>
  </si>
  <si>
    <t>351509M021</t>
  </si>
  <si>
    <t>351609M022</t>
  </si>
  <si>
    <t>351909M02T</t>
  </si>
  <si>
    <t>352009M031</t>
  </si>
  <si>
    <t>352109M032</t>
  </si>
  <si>
    <t>352209M033</t>
  </si>
  <si>
    <t>352309M034</t>
  </si>
  <si>
    <t>352409M03T</t>
  </si>
  <si>
    <t>352509M041</t>
  </si>
  <si>
    <t>352609M042</t>
  </si>
  <si>
    <t>352709M043</t>
  </si>
  <si>
    <t>352809M044</t>
  </si>
  <si>
    <t>352909M04T</t>
  </si>
  <si>
    <t>353009M051</t>
  </si>
  <si>
    <t>353109M052</t>
  </si>
  <si>
    <t>353209M053</t>
  </si>
  <si>
    <t>353309M054</t>
  </si>
  <si>
    <t>353409M05T</t>
  </si>
  <si>
    <t>353509M061</t>
  </si>
  <si>
    <t>353609M062</t>
  </si>
  <si>
    <t>353709M063</t>
  </si>
  <si>
    <t>353809M064</t>
  </si>
  <si>
    <t>353909M06T</t>
  </si>
  <si>
    <t>354009M071</t>
  </si>
  <si>
    <t>354109M072</t>
  </si>
  <si>
    <t>354209M073</t>
  </si>
  <si>
    <t>354309M074</t>
  </si>
  <si>
    <t>354409M07T</t>
  </si>
  <si>
    <t>354509M081</t>
  </si>
  <si>
    <t>354609M082</t>
  </si>
  <si>
    <t>354709M083</t>
  </si>
  <si>
    <t>354809M084</t>
  </si>
  <si>
    <t>354909M08T</t>
  </si>
  <si>
    <t>355009M091</t>
  </si>
  <si>
    <t>355109M092</t>
  </si>
  <si>
    <t>355209M093</t>
  </si>
  <si>
    <t>355309M094</t>
  </si>
  <si>
    <t>355409M09T</t>
  </si>
  <si>
    <t>355509M101</t>
  </si>
  <si>
    <t>355609M102</t>
  </si>
  <si>
    <t>355709M103</t>
  </si>
  <si>
    <t>355809M104</t>
  </si>
  <si>
    <t>355909M111</t>
  </si>
  <si>
    <t>356009M112</t>
  </si>
  <si>
    <t>356109M113</t>
  </si>
  <si>
    <t>356209M114</t>
  </si>
  <si>
    <t>356309M12Z</t>
  </si>
  <si>
    <t>356409M13Z</t>
  </si>
  <si>
    <t>356509M14Z</t>
  </si>
  <si>
    <t>356609M15Z</t>
  </si>
  <si>
    <t>356709M10T</t>
  </si>
  <si>
    <t>356809M11T</t>
  </si>
  <si>
    <t>356909M14T</t>
  </si>
  <si>
    <t>371710C021</t>
  </si>
  <si>
    <t>371810C022</t>
  </si>
  <si>
    <t>371910C023</t>
  </si>
  <si>
    <t>372110C031</t>
  </si>
  <si>
    <t>372210C032</t>
  </si>
  <si>
    <t>372310C033</t>
  </si>
  <si>
    <t>372510C051</t>
  </si>
  <si>
    <t>372610C052</t>
  </si>
  <si>
    <t>372710C053</t>
  </si>
  <si>
    <t>372910C071</t>
  </si>
  <si>
    <t>373310C081</t>
  </si>
  <si>
    <t>373410C082</t>
  </si>
  <si>
    <t>373510C083</t>
  </si>
  <si>
    <t>373610C084</t>
  </si>
  <si>
    <t>373810C091</t>
  </si>
  <si>
    <t>374210C101</t>
  </si>
  <si>
    <t>374310C102</t>
  </si>
  <si>
    <t>374410C103</t>
  </si>
  <si>
    <t>374610C111</t>
  </si>
  <si>
    <t>374710C112</t>
  </si>
  <si>
    <t>374810C113</t>
  </si>
  <si>
    <t>10C113</t>
  </si>
  <si>
    <t>Interventions sur la thyroïde pour tumeurs malignes, niveau 3</t>
  </si>
  <si>
    <t>375010C121</t>
  </si>
  <si>
    <t>375110C122</t>
  </si>
  <si>
    <t>375210C123</t>
  </si>
  <si>
    <t>375410C131</t>
  </si>
  <si>
    <t>375510C132</t>
  </si>
  <si>
    <t>375610C133</t>
  </si>
  <si>
    <t>375710C134</t>
  </si>
  <si>
    <t>391110M021</t>
  </si>
  <si>
    <t>391210M022</t>
  </si>
  <si>
    <t>391310M023</t>
  </si>
  <si>
    <t>391410M024</t>
  </si>
  <si>
    <t>391510M02T</t>
  </si>
  <si>
    <t>391610M031</t>
  </si>
  <si>
    <t>391710M032</t>
  </si>
  <si>
    <t>391810M033</t>
  </si>
  <si>
    <t>392010M03T</t>
  </si>
  <si>
    <t>392110M071</t>
  </si>
  <si>
    <t>392210M072</t>
  </si>
  <si>
    <t>392310M073</t>
  </si>
  <si>
    <t>392410M074</t>
  </si>
  <si>
    <t>392510M07T</t>
  </si>
  <si>
    <t>392610M081</t>
  </si>
  <si>
    <t>392710M082</t>
  </si>
  <si>
    <t>392810M083</t>
  </si>
  <si>
    <t>392910M084</t>
  </si>
  <si>
    <t>393010M08T</t>
  </si>
  <si>
    <t>393110M091</t>
  </si>
  <si>
    <t>393210M092</t>
  </si>
  <si>
    <t>393310M093</t>
  </si>
  <si>
    <t>393510M09T</t>
  </si>
  <si>
    <t>393610M101</t>
  </si>
  <si>
    <t>393710M102</t>
  </si>
  <si>
    <t>393810M103</t>
  </si>
  <si>
    <t>393910M104</t>
  </si>
  <si>
    <t>394010M10T</t>
  </si>
  <si>
    <t>394110M111</t>
  </si>
  <si>
    <t>394210M112</t>
  </si>
  <si>
    <t>394310M113</t>
  </si>
  <si>
    <t>394510M121</t>
  </si>
  <si>
    <t>394610M122</t>
  </si>
  <si>
    <t>394710M123</t>
  </si>
  <si>
    <t>394810M124</t>
  </si>
  <si>
    <t>394910M12T</t>
  </si>
  <si>
    <t>395010M13Z</t>
  </si>
  <si>
    <t>395110M14Z</t>
  </si>
  <si>
    <t>395210M151</t>
  </si>
  <si>
    <t>395310M152</t>
  </si>
  <si>
    <t>395410M153</t>
  </si>
  <si>
    <t>395510M154</t>
  </si>
  <si>
    <t>395610M15T</t>
  </si>
  <si>
    <t>395710M161</t>
  </si>
  <si>
    <t>395810M162</t>
  </si>
  <si>
    <t>395910M163</t>
  </si>
  <si>
    <t>396010M164</t>
  </si>
  <si>
    <t>396110M16T</t>
  </si>
  <si>
    <t>396210M171</t>
  </si>
  <si>
    <t>396310M172</t>
  </si>
  <si>
    <t>396410M173</t>
  </si>
  <si>
    <t>396510M174</t>
  </si>
  <si>
    <t>396610M17T</t>
  </si>
  <si>
    <t>396710M181</t>
  </si>
  <si>
    <t>396810M182</t>
  </si>
  <si>
    <t>396910M183</t>
  </si>
  <si>
    <t>397010M184</t>
  </si>
  <si>
    <t>397110M18T</t>
  </si>
  <si>
    <t>397210M11T</t>
  </si>
  <si>
    <t>397310M14T</t>
  </si>
  <si>
    <t>397410M191</t>
  </si>
  <si>
    <t>397510M192</t>
  </si>
  <si>
    <t>397610M193</t>
  </si>
  <si>
    <t>397710M194</t>
  </si>
  <si>
    <t>397810M201</t>
  </si>
  <si>
    <t>397910M202</t>
  </si>
  <si>
    <t>398010M203</t>
  </si>
  <si>
    <t>398210M13T</t>
  </si>
  <si>
    <t>411211C021</t>
  </si>
  <si>
    <t>411311C022</t>
  </si>
  <si>
    <t>411411C023</t>
  </si>
  <si>
    <t>411511C024</t>
  </si>
  <si>
    <t>411611C031</t>
  </si>
  <si>
    <t>411711C032</t>
  </si>
  <si>
    <t>411811C033</t>
  </si>
  <si>
    <t>411911C034</t>
  </si>
  <si>
    <t>412011C041</t>
  </si>
  <si>
    <t>412111C042</t>
  </si>
  <si>
    <t>412211C043</t>
  </si>
  <si>
    <t>412311C044</t>
  </si>
  <si>
    <t>412411C04J</t>
  </si>
  <si>
    <t>413011C061</t>
  </si>
  <si>
    <t>413111C062</t>
  </si>
  <si>
    <t>413411C071</t>
  </si>
  <si>
    <t>413511C072</t>
  </si>
  <si>
    <t>413811C07J</t>
  </si>
  <si>
    <t>413911C081</t>
  </si>
  <si>
    <t>414011C082</t>
  </si>
  <si>
    <t>414111C083</t>
  </si>
  <si>
    <t>414211C084</t>
  </si>
  <si>
    <t>414311C08T</t>
  </si>
  <si>
    <t>414911C031</t>
  </si>
  <si>
    <t>415011C032</t>
  </si>
  <si>
    <t>415311C101</t>
  </si>
  <si>
    <t>415411C102</t>
  </si>
  <si>
    <t>415711C10J</t>
  </si>
  <si>
    <t>415811C111</t>
  </si>
  <si>
    <t>415911C112</t>
  </si>
  <si>
    <t>416011C113</t>
  </si>
  <si>
    <t>416111C114</t>
  </si>
  <si>
    <t>416211C11J</t>
  </si>
  <si>
    <t>416311C121</t>
  </si>
  <si>
    <t>416711C12J</t>
  </si>
  <si>
    <t>416811C131</t>
  </si>
  <si>
    <t>416911C132</t>
  </si>
  <si>
    <t>417011C133</t>
  </si>
  <si>
    <t>417111C134</t>
  </si>
  <si>
    <t>417211C13J</t>
  </si>
  <si>
    <t>427311K021</t>
  </si>
  <si>
    <t>427411K022</t>
  </si>
  <si>
    <t>427511K023</t>
  </si>
  <si>
    <t>427611K024</t>
  </si>
  <si>
    <t>427711K02J</t>
  </si>
  <si>
    <t>427811K03Z</t>
  </si>
  <si>
    <t>427911K04Z</t>
  </si>
  <si>
    <t>428011K05Z</t>
  </si>
  <si>
    <t>428111K06Z</t>
  </si>
  <si>
    <t>428211K07Z</t>
  </si>
  <si>
    <t>428311K08J</t>
  </si>
  <si>
    <t>428411M021</t>
  </si>
  <si>
    <t>428511M022</t>
  </si>
  <si>
    <t>428611M023</t>
  </si>
  <si>
    <t>428811M031</t>
  </si>
  <si>
    <t>428911M032</t>
  </si>
  <si>
    <t>429011M033</t>
  </si>
  <si>
    <t>429111M034</t>
  </si>
  <si>
    <t>429211M03T</t>
  </si>
  <si>
    <t>429311M041</t>
  </si>
  <si>
    <t>429411M042</t>
  </si>
  <si>
    <t>429511M043</t>
  </si>
  <si>
    <t>429611M044</t>
  </si>
  <si>
    <t>429711M04T</t>
  </si>
  <si>
    <t>429811M061</t>
  </si>
  <si>
    <t>429911M062</t>
  </si>
  <si>
    <t>430011M063</t>
  </si>
  <si>
    <t>430111M064</t>
  </si>
  <si>
    <t>430211M06T</t>
  </si>
  <si>
    <t>430311M071</t>
  </si>
  <si>
    <t>430411M072</t>
  </si>
  <si>
    <t>430511M073</t>
  </si>
  <si>
    <t>430611M074</t>
  </si>
  <si>
    <t>430711M07T</t>
  </si>
  <si>
    <t>430811M081</t>
  </si>
  <si>
    <t>430911M082</t>
  </si>
  <si>
    <t>431011M083</t>
  </si>
  <si>
    <t>431211M08T</t>
  </si>
  <si>
    <t>431311M101</t>
  </si>
  <si>
    <t>431411M102</t>
  </si>
  <si>
    <t>431711M10T</t>
  </si>
  <si>
    <t>431811M111</t>
  </si>
  <si>
    <t>432211M121</t>
  </si>
  <si>
    <t>432311M122</t>
  </si>
  <si>
    <t>432411M123</t>
  </si>
  <si>
    <t>432511M124</t>
  </si>
  <si>
    <t>432611M151</t>
  </si>
  <si>
    <t>432711M152</t>
  </si>
  <si>
    <t>432811M153</t>
  </si>
  <si>
    <t>432911M154</t>
  </si>
  <si>
    <t>433011M15T</t>
  </si>
  <si>
    <t>433111M161</t>
  </si>
  <si>
    <t>433211M162</t>
  </si>
  <si>
    <t>433311M163</t>
  </si>
  <si>
    <t>433411M164</t>
  </si>
  <si>
    <t>433511M16T</t>
  </si>
  <si>
    <t>433611M171</t>
  </si>
  <si>
    <t>433711M172</t>
  </si>
  <si>
    <t>434011M18Z</t>
  </si>
  <si>
    <t>434111M19Z</t>
  </si>
  <si>
    <t>434211M02T</t>
  </si>
  <si>
    <t>434311M12T</t>
  </si>
  <si>
    <t>434411M19T</t>
  </si>
  <si>
    <t>434511M201</t>
  </si>
  <si>
    <t>434611M202</t>
  </si>
  <si>
    <t>451312C031</t>
  </si>
  <si>
    <t>451412C032</t>
  </si>
  <si>
    <t>451512C033</t>
  </si>
  <si>
    <t>451712C03J</t>
  </si>
  <si>
    <t>451812C041</t>
  </si>
  <si>
    <t>451912C042</t>
  </si>
  <si>
    <t>452012C043</t>
  </si>
  <si>
    <t>452112C044</t>
  </si>
  <si>
    <t>452212C051</t>
  </si>
  <si>
    <t>452612C061</t>
  </si>
  <si>
    <t>453012C06J</t>
  </si>
  <si>
    <t>453112C071</t>
  </si>
  <si>
    <t>453212C072</t>
  </si>
  <si>
    <t>453312C073</t>
  </si>
  <si>
    <t>453512C07J</t>
  </si>
  <si>
    <t>453612C081</t>
  </si>
  <si>
    <t>454012C08J</t>
  </si>
  <si>
    <t>454112C091</t>
  </si>
  <si>
    <t>454512C101</t>
  </si>
  <si>
    <t>454912C111</t>
  </si>
  <si>
    <t>455012C112</t>
  </si>
  <si>
    <t>455112C113</t>
  </si>
  <si>
    <t>455212C114</t>
  </si>
  <si>
    <t>455312C121</t>
  </si>
  <si>
    <t>455412C122</t>
  </si>
  <si>
    <t>455512C123</t>
  </si>
  <si>
    <t>456212C04J</t>
  </si>
  <si>
    <t>456312C13J</t>
  </si>
  <si>
    <t>475712K02Z</t>
  </si>
  <si>
    <t>475812K03Z</t>
  </si>
  <si>
    <t>475912K06J</t>
  </si>
  <si>
    <t>476012M031</t>
  </si>
  <si>
    <t>476112M032</t>
  </si>
  <si>
    <t>476212M033</t>
  </si>
  <si>
    <t>476312M034</t>
  </si>
  <si>
    <t>476412M03T</t>
  </si>
  <si>
    <t>476512M041</t>
  </si>
  <si>
    <t>476612M042</t>
  </si>
  <si>
    <t>476712M043</t>
  </si>
  <si>
    <t>476912M051</t>
  </si>
  <si>
    <t>477012M052</t>
  </si>
  <si>
    <t>477112M053</t>
  </si>
  <si>
    <t>477312M061</t>
  </si>
  <si>
    <t>477412M062</t>
  </si>
  <si>
    <t>477512M063</t>
  </si>
  <si>
    <t>477612M064</t>
  </si>
  <si>
    <t>477712M06T</t>
  </si>
  <si>
    <t>477812M071</t>
  </si>
  <si>
    <t>477912M072</t>
  </si>
  <si>
    <t>478012M073</t>
  </si>
  <si>
    <t>478212M07T</t>
  </si>
  <si>
    <t>478312M08Z</t>
  </si>
  <si>
    <t>478412M09Z</t>
  </si>
  <si>
    <t>478512M04T</t>
  </si>
  <si>
    <t>478612M05T</t>
  </si>
  <si>
    <t>480013C17J</t>
  </si>
  <si>
    <t>492213C031</t>
  </si>
  <si>
    <t>492313C032</t>
  </si>
  <si>
    <t>492413C033</t>
  </si>
  <si>
    <t>492613C041</t>
  </si>
  <si>
    <t>492713C042</t>
  </si>
  <si>
    <t>492813C043</t>
  </si>
  <si>
    <t>493013C051</t>
  </si>
  <si>
    <t>493113C052</t>
  </si>
  <si>
    <t>493213C053</t>
  </si>
  <si>
    <t>493413C061</t>
  </si>
  <si>
    <t>493513C062</t>
  </si>
  <si>
    <t>493813C06J</t>
  </si>
  <si>
    <t>493913C071</t>
  </si>
  <si>
    <t>494013C072</t>
  </si>
  <si>
    <t>494113C073</t>
  </si>
  <si>
    <t>494313C07J</t>
  </si>
  <si>
    <t>494413C081</t>
  </si>
  <si>
    <t>494513C082</t>
  </si>
  <si>
    <t>494613C083</t>
  </si>
  <si>
    <t>494813C08J</t>
  </si>
  <si>
    <t>494913C091</t>
  </si>
  <si>
    <t>495013C092</t>
  </si>
  <si>
    <t>495113C093</t>
  </si>
  <si>
    <t>495413C101</t>
  </si>
  <si>
    <t>495913C111</t>
  </si>
  <si>
    <t>496313C11J</t>
  </si>
  <si>
    <t>496413C121</t>
  </si>
  <si>
    <t>496813C12J</t>
  </si>
  <si>
    <t>496913C131</t>
  </si>
  <si>
    <t>497013C132</t>
  </si>
  <si>
    <t>497113C133</t>
  </si>
  <si>
    <t>497213C134</t>
  </si>
  <si>
    <t>497313C13T</t>
  </si>
  <si>
    <t>497413C141</t>
  </si>
  <si>
    <t>497513C142</t>
  </si>
  <si>
    <t>497613C143</t>
  </si>
  <si>
    <t>497713C144</t>
  </si>
  <si>
    <t>497813C151</t>
  </si>
  <si>
    <t>497913C152</t>
  </si>
  <si>
    <t>498013C153</t>
  </si>
  <si>
    <t>498213C16J</t>
  </si>
  <si>
    <t>498313C171</t>
  </si>
  <si>
    <t>498413C172</t>
  </si>
  <si>
    <t>498713C12J</t>
  </si>
  <si>
    <t>498813C04J</t>
  </si>
  <si>
    <t>498913C16J</t>
  </si>
  <si>
    <t>499013C181</t>
  </si>
  <si>
    <t>499113C182</t>
  </si>
  <si>
    <t>499413C191</t>
  </si>
  <si>
    <t>499813C19J</t>
  </si>
  <si>
    <t>499913C201</t>
  </si>
  <si>
    <t>500313C20J</t>
  </si>
  <si>
    <t>500413C10J</t>
  </si>
  <si>
    <t>500513C09J</t>
  </si>
  <si>
    <t>520513K02Z</t>
  </si>
  <si>
    <t>520613K03Z</t>
  </si>
  <si>
    <t>520713K04Z</t>
  </si>
  <si>
    <t>520813K05Z</t>
  </si>
  <si>
    <t>520913K06J</t>
  </si>
  <si>
    <t>521013M031</t>
  </si>
  <si>
    <t>521113M032</t>
  </si>
  <si>
    <t>521213M033</t>
  </si>
  <si>
    <t>521313M034</t>
  </si>
  <si>
    <t>521413M03T</t>
  </si>
  <si>
    <t>521513M041</t>
  </si>
  <si>
    <t>521613M042</t>
  </si>
  <si>
    <t>521713M043</t>
  </si>
  <si>
    <t>521913M04T</t>
  </si>
  <si>
    <t>522013M051</t>
  </si>
  <si>
    <t>522113M052</t>
  </si>
  <si>
    <t>522213M053</t>
  </si>
  <si>
    <t>522413M061</t>
  </si>
  <si>
    <t>522513M062</t>
  </si>
  <si>
    <t>522813M071</t>
  </si>
  <si>
    <t>522913M072</t>
  </si>
  <si>
    <t>523213M081</t>
  </si>
  <si>
    <t>523613M09Z</t>
  </si>
  <si>
    <t>523713M10Z</t>
  </si>
  <si>
    <t>523813M06T</t>
  </si>
  <si>
    <t>531014C04T</t>
  </si>
  <si>
    <t>531114C04Z</t>
  </si>
  <si>
    <t>531214C05J</t>
  </si>
  <si>
    <t>531314C05Z</t>
  </si>
  <si>
    <t>531414C03A</t>
  </si>
  <si>
    <t>531914C06B</t>
  </si>
  <si>
    <t>532214C07A</t>
  </si>
  <si>
    <t>532314C07B</t>
  </si>
  <si>
    <t>532414C07C</t>
  </si>
  <si>
    <t>532514C07D</t>
  </si>
  <si>
    <t>532614C08A</t>
  </si>
  <si>
    <t>532714C08B</t>
  </si>
  <si>
    <t>532814C08C</t>
  </si>
  <si>
    <t>532914C08D</t>
  </si>
  <si>
    <t>533014C09A</t>
  </si>
  <si>
    <t>533114C09B</t>
  </si>
  <si>
    <t>533214C10T</t>
  </si>
  <si>
    <t>533314C10Z</t>
  </si>
  <si>
    <t>546014M02T</t>
  </si>
  <si>
    <t>546914Z04T</t>
  </si>
  <si>
    <t>547014Z04Z</t>
  </si>
  <si>
    <t>547214Z06T</t>
  </si>
  <si>
    <t>547314Z06Z</t>
  </si>
  <si>
    <t>547514M02A</t>
  </si>
  <si>
    <t>547614M02B</t>
  </si>
  <si>
    <t>547714M03A</t>
  </si>
  <si>
    <t>547814M03B</t>
  </si>
  <si>
    <t>547914M03C</t>
  </si>
  <si>
    <t>548014M03D</t>
  </si>
  <si>
    <t>548114M03T</t>
  </si>
  <si>
    <t>548214Z09Z</t>
  </si>
  <si>
    <t>548314Z10A</t>
  </si>
  <si>
    <t>548414Z10B</t>
  </si>
  <si>
    <t>548514Z10T</t>
  </si>
  <si>
    <t>548614Z11A</t>
  </si>
  <si>
    <t>548714Z11B</t>
  </si>
  <si>
    <t>548814Z12A</t>
  </si>
  <si>
    <t>548914Z12B</t>
  </si>
  <si>
    <t>549014Z13A</t>
  </si>
  <si>
    <t>549114Z13B</t>
  </si>
  <si>
    <t>549214Z13C</t>
  </si>
  <si>
    <t>549314Z13D</t>
  </si>
  <si>
    <t>549414Z13T</t>
  </si>
  <si>
    <t>549514Z14A</t>
  </si>
  <si>
    <t>549614Z14B</t>
  </si>
  <si>
    <t>549714Z14C</t>
  </si>
  <si>
    <t>549814Z14D</t>
  </si>
  <si>
    <t>549914Z14T</t>
  </si>
  <si>
    <t>550014Z15Z</t>
  </si>
  <si>
    <t>550114Z16T</t>
  </si>
  <si>
    <t>550214Z16Z</t>
  </si>
  <si>
    <t>583715C02A</t>
  </si>
  <si>
    <t>583815C03A</t>
  </si>
  <si>
    <t>583915C04A</t>
  </si>
  <si>
    <t>584015C05A</t>
  </si>
  <si>
    <t>584115C06A</t>
  </si>
  <si>
    <t>590015M02Z</t>
  </si>
  <si>
    <t>590115M03E</t>
  </si>
  <si>
    <t>590215M04E</t>
  </si>
  <si>
    <t>590315M05A</t>
  </si>
  <si>
    <t>590415M05B</t>
  </si>
  <si>
    <t>590515M05C</t>
  </si>
  <si>
    <t>590615M05D</t>
  </si>
  <si>
    <t>590715M06A</t>
  </si>
  <si>
    <t>590815M06B</t>
  </si>
  <si>
    <t>590915M06C</t>
  </si>
  <si>
    <t>591015M06D</t>
  </si>
  <si>
    <t>591115M07A</t>
  </si>
  <si>
    <t>591215M07B</t>
  </si>
  <si>
    <t>591315M07C</t>
  </si>
  <si>
    <t>591415M08A</t>
  </si>
  <si>
    <t>591515M08B</t>
  </si>
  <si>
    <t>591615M08C</t>
  </si>
  <si>
    <t>591715M09A</t>
  </si>
  <si>
    <t>591815M09B</t>
  </si>
  <si>
    <t>591915M09C</t>
  </si>
  <si>
    <t>592015M10A</t>
  </si>
  <si>
    <t>592115M10B</t>
  </si>
  <si>
    <t>592215M10C</t>
  </si>
  <si>
    <t>592315M11A</t>
  </si>
  <si>
    <t>592415M11B</t>
  </si>
  <si>
    <t>592515M11C</t>
  </si>
  <si>
    <t>592615M12A</t>
  </si>
  <si>
    <t>592715M12B</t>
  </si>
  <si>
    <t>592815M13A</t>
  </si>
  <si>
    <t>592915M13B</t>
  </si>
  <si>
    <t>593015M14A</t>
  </si>
  <si>
    <t>593115M14B</t>
  </si>
  <si>
    <t>593215C02B</t>
  </si>
  <si>
    <t>593315C03B</t>
  </si>
  <si>
    <t>593415C04B</t>
  </si>
  <si>
    <t>593515C05B</t>
  </si>
  <si>
    <t>593615C06B</t>
  </si>
  <si>
    <t>610416C021</t>
  </si>
  <si>
    <t>610516C022</t>
  </si>
  <si>
    <t>610616C023</t>
  </si>
  <si>
    <t>610716C024</t>
  </si>
  <si>
    <t>610816C031</t>
  </si>
  <si>
    <t>610916C032</t>
  </si>
  <si>
    <t>611016C033</t>
  </si>
  <si>
    <t>611216C03J</t>
  </si>
  <si>
    <t>615916M061</t>
  </si>
  <si>
    <t>616016M062</t>
  </si>
  <si>
    <t>616116M063</t>
  </si>
  <si>
    <t>616316M06T</t>
  </si>
  <si>
    <t>616416M071</t>
  </si>
  <si>
    <t>616816M081</t>
  </si>
  <si>
    <t>616916M082</t>
  </si>
  <si>
    <t>617216M091</t>
  </si>
  <si>
    <t>617316M092</t>
  </si>
  <si>
    <t>617416M093</t>
  </si>
  <si>
    <t>617516M094</t>
  </si>
  <si>
    <t>617616M09T</t>
  </si>
  <si>
    <t>617716M101</t>
  </si>
  <si>
    <t>617816M102</t>
  </si>
  <si>
    <t>617916M103</t>
  </si>
  <si>
    <t>618016M104</t>
  </si>
  <si>
    <t>618116M10T</t>
  </si>
  <si>
    <t>618216M111</t>
  </si>
  <si>
    <t>618316M112</t>
  </si>
  <si>
    <t>618416M113</t>
  </si>
  <si>
    <t>618516M114</t>
  </si>
  <si>
    <t>618616M11T</t>
  </si>
  <si>
    <t>618716M121</t>
  </si>
  <si>
    <t>618816M122</t>
  </si>
  <si>
    <t>618916M123</t>
  </si>
  <si>
    <t>619016M124</t>
  </si>
  <si>
    <t>619116M12T</t>
  </si>
  <si>
    <t>619216M131</t>
  </si>
  <si>
    <t>619316M132</t>
  </si>
  <si>
    <t>619416M133</t>
  </si>
  <si>
    <t>619516M134</t>
  </si>
  <si>
    <t>619616M13T</t>
  </si>
  <si>
    <t>619716M14Z</t>
  </si>
  <si>
    <t>619816M15Z</t>
  </si>
  <si>
    <t>619916M161</t>
  </si>
  <si>
    <t>620016M162</t>
  </si>
  <si>
    <t>620116M163</t>
  </si>
  <si>
    <t>620216M164</t>
  </si>
  <si>
    <t>620316M16T</t>
  </si>
  <si>
    <t>620416M171</t>
  </si>
  <si>
    <t>620516M172</t>
  </si>
  <si>
    <t>620816M17T</t>
  </si>
  <si>
    <t>620916M15T</t>
  </si>
  <si>
    <t>621016M181</t>
  </si>
  <si>
    <t>632717C061</t>
  </si>
  <si>
    <t>632817C062</t>
  </si>
  <si>
    <t>632917C063</t>
  </si>
  <si>
    <t>633017C064</t>
  </si>
  <si>
    <t>633117C071</t>
  </si>
  <si>
    <t>633217C072</t>
  </si>
  <si>
    <t>633317C073</t>
  </si>
  <si>
    <t>633417C074</t>
  </si>
  <si>
    <t>633517C081</t>
  </si>
  <si>
    <t>633617C082</t>
  </si>
  <si>
    <t>633717C083</t>
  </si>
  <si>
    <t>633817C084</t>
  </si>
  <si>
    <t>633917C08J</t>
  </si>
  <si>
    <t>640017K081</t>
  </si>
  <si>
    <t>640117K082</t>
  </si>
  <si>
    <t>640417K091</t>
  </si>
  <si>
    <t>640517K092</t>
  </si>
  <si>
    <t>647017K041</t>
  </si>
  <si>
    <t>647117K042</t>
  </si>
  <si>
    <t>647217K043</t>
  </si>
  <si>
    <t>647317K044</t>
  </si>
  <si>
    <t>647417K051</t>
  </si>
  <si>
    <t>648217K07J</t>
  </si>
  <si>
    <t>648317M051</t>
  </si>
  <si>
    <t>648417M052</t>
  </si>
  <si>
    <t>648517M053</t>
  </si>
  <si>
    <t>648617M054</t>
  </si>
  <si>
    <t>648717M061</t>
  </si>
  <si>
    <t>648817M062</t>
  </si>
  <si>
    <t>648917M063</t>
  </si>
  <si>
    <t>649017M064</t>
  </si>
  <si>
    <t>649117M06T</t>
  </si>
  <si>
    <t>649717M081</t>
  </si>
  <si>
    <t>649817M082</t>
  </si>
  <si>
    <t>649917M083</t>
  </si>
  <si>
    <t>650017M084</t>
  </si>
  <si>
    <t>650117M08T</t>
  </si>
  <si>
    <t>650217M091</t>
  </si>
  <si>
    <t>650317M092</t>
  </si>
  <si>
    <t>650417M093</t>
  </si>
  <si>
    <t>650517M094</t>
  </si>
  <si>
    <t>650617M09T</t>
  </si>
  <si>
    <t>652217M14Z</t>
  </si>
  <si>
    <t>652317K041</t>
  </si>
  <si>
    <t>652417K041</t>
  </si>
  <si>
    <t>652617M151</t>
  </si>
  <si>
    <t>652717M152</t>
  </si>
  <si>
    <t>652817M153</t>
  </si>
  <si>
    <t>652917M154</t>
  </si>
  <si>
    <t>653017M15T</t>
  </si>
  <si>
    <t>653117M161</t>
  </si>
  <si>
    <t>653217M162</t>
  </si>
  <si>
    <t>653317M163</t>
  </si>
  <si>
    <t>653417M164</t>
  </si>
  <si>
    <t>653517M16T</t>
  </si>
  <si>
    <t>653617M171</t>
  </si>
  <si>
    <t>653717M172</t>
  </si>
  <si>
    <t>653817M173</t>
  </si>
  <si>
    <t>653917M174</t>
  </si>
  <si>
    <t>654017M17T</t>
  </si>
  <si>
    <t>670218C021</t>
  </si>
  <si>
    <t>670318C022</t>
  </si>
  <si>
    <t>670418C023</t>
  </si>
  <si>
    <t>670518C024</t>
  </si>
  <si>
    <t>670618C02J</t>
  </si>
  <si>
    <t>676318M021</t>
  </si>
  <si>
    <t>676418M022</t>
  </si>
  <si>
    <t>676518M023</t>
  </si>
  <si>
    <t>676618M024</t>
  </si>
  <si>
    <t>676718M031</t>
  </si>
  <si>
    <t>676818M032</t>
  </si>
  <si>
    <t>676918M033</t>
  </si>
  <si>
    <t>677018M034</t>
  </si>
  <si>
    <t>677118M03T</t>
  </si>
  <si>
    <t>677218M041</t>
  </si>
  <si>
    <t>677318M042</t>
  </si>
  <si>
    <t>677418M043</t>
  </si>
  <si>
    <t>677518M044</t>
  </si>
  <si>
    <t>677618M04T</t>
  </si>
  <si>
    <t>677718M061</t>
  </si>
  <si>
    <t>677818M062</t>
  </si>
  <si>
    <t>677918M063</t>
  </si>
  <si>
    <t>678018M064</t>
  </si>
  <si>
    <t>678118M071</t>
  </si>
  <si>
    <t>678218M072</t>
  </si>
  <si>
    <t>678318M073</t>
  </si>
  <si>
    <t>678418M074</t>
  </si>
  <si>
    <t>678518M07T</t>
  </si>
  <si>
    <t>678618M091</t>
  </si>
  <si>
    <t>678718M092</t>
  </si>
  <si>
    <t>678818M093</t>
  </si>
  <si>
    <t>679018M101</t>
  </si>
  <si>
    <t>679118M102</t>
  </si>
  <si>
    <t>679218M103</t>
  </si>
  <si>
    <t>679318M104</t>
  </si>
  <si>
    <t>679418M10T</t>
  </si>
  <si>
    <t>679518M111</t>
  </si>
  <si>
    <t>679618M112</t>
  </si>
  <si>
    <t>679718M113</t>
  </si>
  <si>
    <t>679818M114</t>
  </si>
  <si>
    <t>679918M12Z</t>
  </si>
  <si>
    <t>680018M13E</t>
  </si>
  <si>
    <t>680118M14T</t>
  </si>
  <si>
    <t>680218M14Z</t>
  </si>
  <si>
    <t>680318M09T</t>
  </si>
  <si>
    <t>680418M11T</t>
  </si>
  <si>
    <t>680518M151</t>
  </si>
  <si>
    <t>680618M152</t>
  </si>
  <si>
    <t>700119C021</t>
  </si>
  <si>
    <t>700219C022</t>
  </si>
  <si>
    <t>700319C023</t>
  </si>
  <si>
    <t>700519C021</t>
  </si>
  <si>
    <t>700519C022</t>
  </si>
  <si>
    <t>700519C023</t>
  </si>
  <si>
    <t>700519C024</t>
  </si>
  <si>
    <t>706419M021</t>
  </si>
  <si>
    <t>706519M022</t>
  </si>
  <si>
    <t>706619M023</t>
  </si>
  <si>
    <t>706719M024</t>
  </si>
  <si>
    <t>706819M02T</t>
  </si>
  <si>
    <t>706919M061</t>
  </si>
  <si>
    <t>707019M062</t>
  </si>
  <si>
    <t>707119M063</t>
  </si>
  <si>
    <t>707219M064</t>
  </si>
  <si>
    <t>707319M06T</t>
  </si>
  <si>
    <t>707419M071</t>
  </si>
  <si>
    <t>707519M072</t>
  </si>
  <si>
    <t>707619M073</t>
  </si>
  <si>
    <t>707719M074</t>
  </si>
  <si>
    <t>707819M07T</t>
  </si>
  <si>
    <t>707919M101</t>
  </si>
  <si>
    <t>708019M102</t>
  </si>
  <si>
    <t>708119M103</t>
  </si>
  <si>
    <t>708319M10T</t>
  </si>
  <si>
    <t>708419M111</t>
  </si>
  <si>
    <t>708519M112</t>
  </si>
  <si>
    <t>708619M113</t>
  </si>
  <si>
    <t>708719M114</t>
  </si>
  <si>
    <t>708819M11T</t>
  </si>
  <si>
    <t>708919M121</t>
  </si>
  <si>
    <t>709019M122</t>
  </si>
  <si>
    <t>709119M123</t>
  </si>
  <si>
    <t>709319M12T</t>
  </si>
  <si>
    <t>709419M131</t>
  </si>
  <si>
    <t>709519M132</t>
  </si>
  <si>
    <t>709619M133</t>
  </si>
  <si>
    <t>709819M13T</t>
  </si>
  <si>
    <t>709919M141</t>
  </si>
  <si>
    <t>710019M142</t>
  </si>
  <si>
    <t>710119M143</t>
  </si>
  <si>
    <t>710319M14T</t>
  </si>
  <si>
    <t>710419M151</t>
  </si>
  <si>
    <t>710519M152</t>
  </si>
  <si>
    <t>710619M153</t>
  </si>
  <si>
    <t>710819M15T</t>
  </si>
  <si>
    <t>710919M161</t>
  </si>
  <si>
    <t>711019M162</t>
  </si>
  <si>
    <t>711119M163</t>
  </si>
  <si>
    <t>711319M16T</t>
  </si>
  <si>
    <t>711419M171</t>
  </si>
  <si>
    <t>711819M181</t>
  </si>
  <si>
    <t>711919M182</t>
  </si>
  <si>
    <t>712019M183</t>
  </si>
  <si>
    <t>712219M18T</t>
  </si>
  <si>
    <t>712319M191</t>
  </si>
  <si>
    <t>712419M192</t>
  </si>
  <si>
    <t>712519M193</t>
  </si>
  <si>
    <t>712619M194</t>
  </si>
  <si>
    <t>712719M19T</t>
  </si>
  <si>
    <t>712819M201</t>
  </si>
  <si>
    <t>712919M202</t>
  </si>
  <si>
    <t>713019M203</t>
  </si>
  <si>
    <t>713219M20T</t>
  </si>
  <si>
    <t>713319M21Z</t>
  </si>
  <si>
    <t>713419M22Z</t>
  </si>
  <si>
    <t>713519M22T</t>
  </si>
  <si>
    <t>725820Z021</t>
  </si>
  <si>
    <t>725920Z022</t>
  </si>
  <si>
    <t>726220Z02T</t>
  </si>
  <si>
    <t>726320Z031</t>
  </si>
  <si>
    <t>726420Z032</t>
  </si>
  <si>
    <t>726720Z041</t>
  </si>
  <si>
    <t>726820Z042</t>
  </si>
  <si>
    <t>726920Z043</t>
  </si>
  <si>
    <t>727020Z044</t>
  </si>
  <si>
    <t>727120Z04T</t>
  </si>
  <si>
    <t>727220Z051</t>
  </si>
  <si>
    <t>727320Z052</t>
  </si>
  <si>
    <t>727420Z053</t>
  </si>
  <si>
    <t>727620Z061</t>
  </si>
  <si>
    <t>727720Z062</t>
  </si>
  <si>
    <t>727820Z063</t>
  </si>
  <si>
    <t>728020Z06T</t>
  </si>
  <si>
    <t>728120Z041</t>
  </si>
  <si>
    <t>728220Z042</t>
  </si>
  <si>
    <t>728520Z021</t>
  </si>
  <si>
    <t>728620Z022</t>
  </si>
  <si>
    <t>741521C041</t>
  </si>
  <si>
    <t>741621C042</t>
  </si>
  <si>
    <t>21C042</t>
  </si>
  <si>
    <t>Interventions sur la main ou le poignet à la suite de blessures, niveau 2</t>
  </si>
  <si>
    <t>741921C04J</t>
  </si>
  <si>
    <t>742021C051</t>
  </si>
  <si>
    <t>742121C052</t>
  </si>
  <si>
    <t>742221C053</t>
  </si>
  <si>
    <t>742321C054</t>
  </si>
  <si>
    <t>742421C05J</t>
  </si>
  <si>
    <t>742621C061</t>
  </si>
  <si>
    <t>742721C062</t>
  </si>
  <si>
    <t>742821C063</t>
  </si>
  <si>
    <t>742921C064</t>
  </si>
  <si>
    <t>743021C06J</t>
  </si>
  <si>
    <t>756321K02J</t>
  </si>
  <si>
    <t>756421M021</t>
  </si>
  <si>
    <t>756521M022</t>
  </si>
  <si>
    <t>756621M023</t>
  </si>
  <si>
    <t>756821M041</t>
  </si>
  <si>
    <t>757221M051</t>
  </si>
  <si>
    <t>757321M052</t>
  </si>
  <si>
    <t>757421M053</t>
  </si>
  <si>
    <t>757621M061</t>
  </si>
  <si>
    <t>758021M071</t>
  </si>
  <si>
    <t>758121M072</t>
  </si>
  <si>
    <t>758221M073</t>
  </si>
  <si>
    <t>758421M101</t>
  </si>
  <si>
    <t>758521M102</t>
  </si>
  <si>
    <t>758621M103</t>
  </si>
  <si>
    <t>758721M104</t>
  </si>
  <si>
    <t>758821M111</t>
  </si>
  <si>
    <t>758921M112</t>
  </si>
  <si>
    <t>759221M121</t>
  </si>
  <si>
    <t>759621M131</t>
  </si>
  <si>
    <t>759721M132</t>
  </si>
  <si>
    <t>760021M141</t>
  </si>
  <si>
    <t>760121M142</t>
  </si>
  <si>
    <t>760221M143</t>
  </si>
  <si>
    <t>760321M144</t>
  </si>
  <si>
    <t>760421M151</t>
  </si>
  <si>
    <t>760521M152</t>
  </si>
  <si>
    <t>760621M153</t>
  </si>
  <si>
    <t>760721M154</t>
  </si>
  <si>
    <t>760821M15T</t>
  </si>
  <si>
    <t>760921M161</t>
  </si>
  <si>
    <t>761021M162</t>
  </si>
  <si>
    <t>761121M163</t>
  </si>
  <si>
    <t>761221M164</t>
  </si>
  <si>
    <t>761321M16T</t>
  </si>
  <si>
    <t>761421M02T</t>
  </si>
  <si>
    <t>761521M07T</t>
  </si>
  <si>
    <t>761621M10T</t>
  </si>
  <si>
    <t>761721M11T</t>
  </si>
  <si>
    <t>761821M14T</t>
  </si>
  <si>
    <t>761921M04T</t>
  </si>
  <si>
    <t>762021M05T</t>
  </si>
  <si>
    <t>780222C021</t>
  </si>
  <si>
    <t>780322C022</t>
  </si>
  <si>
    <t>780422C023</t>
  </si>
  <si>
    <t>780522C024</t>
  </si>
  <si>
    <t>780622C031</t>
  </si>
  <si>
    <t>781022C02J</t>
  </si>
  <si>
    <t>785222K02J</t>
  </si>
  <si>
    <t>785322M021</t>
  </si>
  <si>
    <t>785422M022</t>
  </si>
  <si>
    <t>785522M023</t>
  </si>
  <si>
    <t>785622M024</t>
  </si>
  <si>
    <t>785722Z021</t>
  </si>
  <si>
    <t>785922Z023</t>
  </si>
  <si>
    <t>786022Z024</t>
  </si>
  <si>
    <t>786122Z03Z</t>
  </si>
  <si>
    <t>786222M02T</t>
  </si>
  <si>
    <t>790123C021</t>
  </si>
  <si>
    <t>790223C022</t>
  </si>
  <si>
    <t>790323C023</t>
  </si>
  <si>
    <t>790423C024</t>
  </si>
  <si>
    <t>790523C02J</t>
  </si>
  <si>
    <t>795923K02Z</t>
  </si>
  <si>
    <t>796023K03J</t>
  </si>
  <si>
    <t>796123M02T</t>
  </si>
  <si>
    <t>796223M02Z</t>
  </si>
  <si>
    <t>796323M061</t>
  </si>
  <si>
    <t>796423M062</t>
  </si>
  <si>
    <t>796523M063</t>
  </si>
  <si>
    <t>796623M064</t>
  </si>
  <si>
    <t>796723M06T</t>
  </si>
  <si>
    <t>796823M07J</t>
  </si>
  <si>
    <t>796923M08J</t>
  </si>
  <si>
    <t>797023M091</t>
  </si>
  <si>
    <t>797123M092</t>
  </si>
  <si>
    <t>797223M093</t>
  </si>
  <si>
    <t>797323M094</t>
  </si>
  <si>
    <t>797423M101</t>
  </si>
  <si>
    <t>797523M102</t>
  </si>
  <si>
    <t>797623M103</t>
  </si>
  <si>
    <t>797723M104</t>
  </si>
  <si>
    <t>797823M10T</t>
  </si>
  <si>
    <t>797923M111</t>
  </si>
  <si>
    <t>798023M112</t>
  </si>
  <si>
    <t>798123M113</t>
  </si>
  <si>
    <t>798423M14Z</t>
  </si>
  <si>
    <t>798523M15Z</t>
  </si>
  <si>
    <t>798623M16Z</t>
  </si>
  <si>
    <t>798823M19Z</t>
  </si>
  <si>
    <t>798923M20T</t>
  </si>
  <si>
    <t>799023M20Z</t>
  </si>
  <si>
    <t>799123Z02T</t>
  </si>
  <si>
    <t>799223Z02Z</t>
  </si>
  <si>
    <t>799323Z02Z</t>
  </si>
  <si>
    <t>799423Z02Z</t>
  </si>
  <si>
    <t>799523M11T</t>
  </si>
  <si>
    <t>799623M16T</t>
  </si>
  <si>
    <t>799723M21T</t>
  </si>
  <si>
    <t>799823M21Z</t>
  </si>
  <si>
    <t>870125C021</t>
  </si>
  <si>
    <t>870225C022</t>
  </si>
  <si>
    <t>870325C023</t>
  </si>
  <si>
    <t>870425C024</t>
  </si>
  <si>
    <t>875525M02A</t>
  </si>
  <si>
    <t>875625M02B</t>
  </si>
  <si>
    <t>875725M02C</t>
  </si>
  <si>
    <t>875825M02T</t>
  </si>
  <si>
    <t>875925Z02E</t>
  </si>
  <si>
    <t>880226C021</t>
  </si>
  <si>
    <t>880326C022</t>
  </si>
  <si>
    <t>880426C023</t>
  </si>
  <si>
    <t>880526C024</t>
  </si>
  <si>
    <t>885226M021</t>
  </si>
  <si>
    <t>885326M022</t>
  </si>
  <si>
    <t>885426M023</t>
  </si>
  <si>
    <t>885526M024</t>
  </si>
  <si>
    <t>890727C022</t>
  </si>
  <si>
    <t>890827C023</t>
  </si>
  <si>
    <t>890927C024</t>
  </si>
  <si>
    <t>891227C033</t>
  </si>
  <si>
    <t>891627C043</t>
  </si>
  <si>
    <t>891727C044</t>
  </si>
  <si>
    <t>892027C053</t>
  </si>
  <si>
    <t>892127C054</t>
  </si>
  <si>
    <t>892227C061</t>
  </si>
  <si>
    <t>892327C062</t>
  </si>
  <si>
    <t>892427C063</t>
  </si>
  <si>
    <t>892527C064</t>
  </si>
  <si>
    <t>897127Z022</t>
  </si>
  <si>
    <t>897227Z023</t>
  </si>
  <si>
    <t>897327Z024</t>
  </si>
  <si>
    <t>897627Z04J</t>
  </si>
  <si>
    <t>897727Z03Z</t>
  </si>
  <si>
    <t>960228Z01Z</t>
  </si>
  <si>
    <t>960328Z02Z</t>
  </si>
  <si>
    <t>960428Z03Z</t>
  </si>
  <si>
    <t>960528Z04Z</t>
  </si>
  <si>
    <t>960628Z07Z</t>
  </si>
  <si>
    <t>960928Z10Z</t>
  </si>
  <si>
    <t>961028Z11Z</t>
  </si>
  <si>
    <t>961328Z14Z</t>
  </si>
  <si>
    <t>961428Z15Z</t>
  </si>
  <si>
    <t>961528Z16Z</t>
  </si>
  <si>
    <t>961628Z17Z</t>
  </si>
  <si>
    <t>961728Z04Z</t>
  </si>
  <si>
    <t>962028Z11Z</t>
  </si>
  <si>
    <t>962128Z11Z</t>
  </si>
  <si>
    <t>962228Z18Z</t>
  </si>
  <si>
    <t>962328Z11Z</t>
  </si>
  <si>
    <t>962528Z18Z</t>
  </si>
  <si>
    <t>962628Z19Z</t>
  </si>
  <si>
    <t>962828Z20Z</t>
  </si>
  <si>
    <t>962928Z21Z</t>
  </si>
  <si>
    <t>963028Z22Z</t>
  </si>
  <si>
    <t>963128Z23Z</t>
  </si>
  <si>
    <t>963228Z24Z</t>
  </si>
  <si>
    <t>963328Z25Z</t>
  </si>
  <si>
    <t>1/ les tarifs en application (1er mars 2018)</t>
  </si>
  <si>
    <t>Les coûts utilisés pour obtenir cette échelle sont calculés à partir des données de coûts issus de l’ENC sur plusieurs années (2013/2014/2015)</t>
  </si>
  <si>
    <t>Effectif National 2017</t>
  </si>
  <si>
    <t>Valorisation des tarifs 2018</t>
  </si>
  <si>
    <t>Tarif moyen arrêté 2018</t>
  </si>
  <si>
    <t>Les données d'activité utilisées sont celles relatives à l'exercice 2017 groupées en version 2018 de la classification.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</si>
</sst>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 _€_-;\-* #,##0\ _€_-;_-* &quot;-&quot;??\ _€_-;_-@_-"/>
    <numFmt numFmtId="165" formatCode="0.0%"/>
    <numFmt numFmtId="166" formatCode="#,##0_ ;\-#,##0\ "/>
  </numFmts>
  <fonts count="12" x14ac:knownFonts="1">
    <font>
      <sz val="11"/>
      <color theme="1"/>
      <name val="Calibri"/>
      <family val="2"/>
      <scheme val="minor"/>
    </font>
    <font>
      <sz val="11"/>
      <color theme="1"/>
      <name val="Calibri"/>
      <family val="2"/>
      <scheme val="minor"/>
    </font>
    <font>
      <b/>
      <sz val="10"/>
      <color theme="0"/>
      <name val="Arial"/>
      <family val="2"/>
    </font>
    <font>
      <sz val="10"/>
      <name val="Arial"/>
      <family val="2"/>
    </font>
    <font>
      <sz val="10"/>
      <color theme="1"/>
      <name val="Arial"/>
      <family val="2"/>
    </font>
    <font>
      <b/>
      <sz val="10"/>
      <name val="Arial"/>
      <family val="2"/>
    </font>
    <font>
      <b/>
      <i/>
      <sz val="12"/>
      <color indexed="9"/>
      <name val="Arial"/>
      <family val="2"/>
    </font>
    <font>
      <b/>
      <sz val="16"/>
      <color rgb="FFFF0000"/>
      <name val="Arial"/>
      <family val="2"/>
    </font>
    <font>
      <sz val="10"/>
      <color theme="0"/>
      <name val="Arial"/>
      <family val="2"/>
    </font>
    <font>
      <b/>
      <sz val="11"/>
      <color indexed="9"/>
      <name val="Times New Roman"/>
      <family val="1"/>
    </font>
    <font>
      <sz val="10"/>
      <name val="Times New Roman"/>
      <family val="1"/>
    </font>
    <font>
      <sz val="10"/>
      <color indexed="9"/>
      <name val="Arial"/>
      <family val="2"/>
    </font>
  </fonts>
  <fills count="11">
    <fill>
      <patternFill patternType="none"/>
    </fill>
    <fill>
      <patternFill patternType="gray125"/>
    </fill>
    <fill>
      <patternFill patternType="solid">
        <fgColor rgb="FF00B0F0"/>
        <bgColor indexed="64"/>
      </patternFill>
    </fill>
    <fill>
      <patternFill patternType="solid">
        <fgColor rgb="FF92D050"/>
        <bgColor indexed="64"/>
      </patternFill>
    </fill>
    <fill>
      <patternFill patternType="solid">
        <fgColor theme="0"/>
        <bgColor indexed="64"/>
      </patternFill>
    </fill>
    <fill>
      <patternFill patternType="solid">
        <fgColor theme="5"/>
        <bgColor indexed="64"/>
      </patternFill>
    </fill>
    <fill>
      <patternFill patternType="solid">
        <fgColor indexed="9"/>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dotted">
        <color indexed="64"/>
      </right>
      <top style="medium">
        <color indexed="64"/>
      </top>
      <bottom/>
      <diagonal/>
    </border>
    <border>
      <left style="dotted">
        <color indexed="64"/>
      </left>
      <right style="medium">
        <color indexed="64"/>
      </right>
      <top style="medium">
        <color indexed="64"/>
      </top>
      <bottom/>
      <diagonal/>
    </border>
    <border>
      <left/>
      <right style="medium">
        <color indexed="64"/>
      </right>
      <top/>
      <bottom/>
      <diagonal/>
    </border>
    <border>
      <left style="thin">
        <color indexed="64"/>
      </left>
      <right style="dotted">
        <color indexed="64"/>
      </right>
      <top/>
      <bottom/>
      <diagonal/>
    </border>
    <border>
      <left style="dotted">
        <color indexed="64"/>
      </left>
      <right style="medium">
        <color indexed="64"/>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9" fontId="3" fillId="0" borderId="0" applyFont="0" applyFill="0" applyBorder="0" applyAlignment="0" applyProtection="0"/>
    <xf numFmtId="0" fontId="3" fillId="0" borderId="0"/>
    <xf numFmtId="0" fontId="1" fillId="0" borderId="0"/>
    <xf numFmtId="43" fontId="1" fillId="0" borderId="0" applyFont="0" applyFill="0" applyBorder="0" applyAlignment="0" applyProtection="0"/>
  </cellStyleXfs>
  <cellXfs count="76">
    <xf numFmtId="0" fontId="0" fillId="0" borderId="0" xfId="0"/>
    <xf numFmtId="0" fontId="2" fillId="2" borderId="0" xfId="0" applyFont="1" applyFill="1" applyAlignment="1">
      <alignment horizontal="center" vertical="center" wrapText="1"/>
    </xf>
    <xf numFmtId="164" fontId="2" fillId="2" borderId="0" xfId="1" applyNumberFormat="1" applyFont="1" applyFill="1" applyAlignment="1">
      <alignment horizontal="center" vertical="center" wrapText="1"/>
    </xf>
    <xf numFmtId="165" fontId="2" fillId="2" borderId="0" xfId="2" applyNumberFormat="1" applyFont="1" applyFill="1" applyAlignment="1">
      <alignment horizontal="center" vertical="center" wrapText="1"/>
    </xf>
    <xf numFmtId="0" fontId="4" fillId="0" borderId="0" xfId="0" applyFont="1" applyAlignment="1">
      <alignment vertical="center"/>
    </xf>
    <xf numFmtId="164" fontId="4" fillId="0" borderId="0" xfId="1" applyNumberFormat="1" applyFont="1" applyAlignment="1">
      <alignment vertical="center"/>
    </xf>
    <xf numFmtId="165" fontId="4" fillId="0" borderId="0" xfId="2" applyNumberFormat="1" applyFont="1" applyAlignment="1">
      <alignment vertical="center"/>
    </xf>
    <xf numFmtId="0" fontId="2" fillId="3" borderId="0" xfId="0" applyFont="1" applyFill="1" applyAlignment="1">
      <alignment horizontal="center" vertical="center" wrapText="1"/>
    </xf>
    <xf numFmtId="164" fontId="2" fillId="3" borderId="0" xfId="1" applyNumberFormat="1" applyFont="1" applyFill="1" applyAlignment="1">
      <alignment horizontal="center" vertical="center" wrapText="1"/>
    </xf>
    <xf numFmtId="165" fontId="2" fillId="3" borderId="0" xfId="2" applyNumberFormat="1" applyFont="1" applyFill="1" applyAlignment="1">
      <alignment horizontal="center" vertical="center" wrapText="1"/>
    </xf>
    <xf numFmtId="0" fontId="3" fillId="4" borderId="0" xfId="3" applyFont="1" applyFill="1"/>
    <xf numFmtId="0" fontId="3" fillId="4" borderId="0" xfId="3" applyFill="1"/>
    <xf numFmtId="0" fontId="5" fillId="4" borderId="0" xfId="3" applyFont="1" applyFill="1"/>
    <xf numFmtId="0" fontId="3" fillId="6" borderId="0" xfId="4" applyFont="1" applyFill="1"/>
    <xf numFmtId="0" fontId="2" fillId="7" borderId="1" xfId="4" applyFont="1" applyFill="1" applyBorder="1" applyAlignment="1">
      <alignment horizontal="center" vertical="center"/>
    </xf>
    <xf numFmtId="0" fontId="5" fillId="8" borderId="1" xfId="4" applyFont="1" applyFill="1" applyBorder="1" applyAlignment="1">
      <alignment horizontal="center" vertical="center"/>
    </xf>
    <xf numFmtId="0" fontId="2" fillId="7" borderId="2" xfId="4" applyFont="1" applyFill="1" applyBorder="1" applyAlignment="1">
      <alignment horizontal="center" vertical="center"/>
    </xf>
    <xf numFmtId="0" fontId="3" fillId="6" borderId="2" xfId="4" applyFont="1" applyFill="1" applyBorder="1" applyAlignment="1">
      <alignment horizontal="left" vertical="center" indent="2"/>
    </xf>
    <xf numFmtId="0" fontId="2" fillId="5" borderId="3" xfId="4" applyFont="1" applyFill="1" applyBorder="1" applyAlignment="1">
      <alignment horizontal="center" vertical="center"/>
    </xf>
    <xf numFmtId="0" fontId="5" fillId="4" borderId="2" xfId="4" applyFont="1" applyFill="1" applyBorder="1" applyAlignment="1">
      <alignment horizontal="left" vertical="center" indent="2"/>
    </xf>
    <xf numFmtId="0" fontId="5" fillId="8" borderId="4" xfId="4" applyFont="1" applyFill="1" applyBorder="1" applyAlignment="1">
      <alignment horizontal="center" vertical="center"/>
    </xf>
    <xf numFmtId="0" fontId="7" fillId="6" borderId="0" xfId="4" applyFont="1" applyFill="1" applyAlignment="1">
      <alignment horizontal="left" vertical="center"/>
    </xf>
    <xf numFmtId="0" fontId="8" fillId="4" borderId="0" xfId="4" applyFont="1" applyFill="1"/>
    <xf numFmtId="0" fontId="3" fillId="4" borderId="0" xfId="4" applyFont="1" applyFill="1"/>
    <xf numFmtId="0" fontId="1" fillId="6" borderId="0" xfId="4" applyFill="1"/>
    <xf numFmtId="0" fontId="10" fillId="5" borderId="6" xfId="4" applyFont="1" applyFill="1" applyBorder="1"/>
    <xf numFmtId="0" fontId="10" fillId="5" borderId="7" xfId="4" applyFont="1" applyFill="1" applyBorder="1"/>
    <xf numFmtId="0" fontId="10" fillId="6" borderId="0" xfId="4" applyFont="1" applyFill="1"/>
    <xf numFmtId="0" fontId="11" fillId="6" borderId="0" xfId="4" applyFont="1" applyFill="1" applyBorder="1"/>
    <xf numFmtId="164" fontId="5" fillId="9" borderId="9" xfId="5" applyNumberFormat="1" applyFont="1" applyFill="1" applyBorder="1" applyAlignment="1">
      <alignment horizontal="center" vertical="center"/>
    </xf>
    <xf numFmtId="164" fontId="5" fillId="9" borderId="10" xfId="5" applyNumberFormat="1" applyFont="1" applyFill="1" applyBorder="1" applyAlignment="1">
      <alignment horizontal="center" vertical="center"/>
    </xf>
    <xf numFmtId="0" fontId="10" fillId="5" borderId="11" xfId="4" applyFont="1" applyFill="1" applyBorder="1"/>
    <xf numFmtId="164" fontId="3" fillId="6" borderId="12" xfId="5" applyNumberFormat="1" applyFont="1" applyFill="1" applyBorder="1" applyAlignment="1">
      <alignment vertical="center"/>
    </xf>
    <xf numFmtId="164" fontId="3" fillId="6" borderId="13" xfId="5" applyNumberFormat="1" applyFont="1" applyFill="1" applyBorder="1" applyAlignment="1">
      <alignment vertical="center"/>
    </xf>
    <xf numFmtId="164" fontId="3" fillId="8" borderId="12" xfId="5" applyNumberFormat="1" applyFont="1" applyFill="1" applyBorder="1" applyAlignment="1">
      <alignment vertical="center"/>
    </xf>
    <xf numFmtId="164" fontId="3" fillId="8" borderId="13" xfId="5" applyNumberFormat="1" applyFont="1" applyFill="1" applyBorder="1" applyAlignment="1">
      <alignment vertical="center"/>
    </xf>
    <xf numFmtId="165" fontId="3" fillId="8" borderId="12" xfId="2" applyNumberFormat="1" applyFont="1" applyFill="1" applyBorder="1" applyAlignment="1">
      <alignment vertical="center"/>
    </xf>
    <xf numFmtId="165" fontId="3" fillId="8" borderId="13" xfId="5" applyNumberFormat="1" applyFont="1" applyFill="1" applyBorder="1" applyAlignment="1">
      <alignment vertical="center"/>
    </xf>
    <xf numFmtId="166" fontId="3" fillId="6" borderId="12" xfId="5" applyNumberFormat="1" applyFont="1" applyFill="1" applyBorder="1" applyAlignment="1">
      <alignment vertical="center"/>
    </xf>
    <xf numFmtId="166" fontId="3" fillId="6" borderId="13" xfId="5" applyNumberFormat="1" applyFont="1" applyFill="1" applyBorder="1" applyAlignment="1">
      <alignment vertical="center"/>
    </xf>
    <xf numFmtId="164" fontId="3" fillId="8" borderId="12" xfId="5" applyNumberFormat="1" applyFont="1" applyFill="1" applyBorder="1" applyAlignment="1">
      <alignment horizontal="right" vertical="center" indent="2"/>
    </xf>
    <xf numFmtId="164" fontId="3" fillId="8" borderId="13" xfId="5" applyNumberFormat="1" applyFont="1" applyFill="1" applyBorder="1" applyAlignment="1">
      <alignment horizontal="right" vertical="center" indent="2"/>
    </xf>
    <xf numFmtId="164" fontId="3" fillId="6" borderId="12" xfId="5" applyNumberFormat="1" applyFont="1" applyFill="1" applyBorder="1" applyAlignment="1">
      <alignment horizontal="center" vertical="center"/>
    </xf>
    <xf numFmtId="164" fontId="3" fillId="6" borderId="13" xfId="5" applyNumberFormat="1" applyFont="1" applyFill="1" applyBorder="1" applyAlignment="1">
      <alignment horizontal="center" vertical="center"/>
    </xf>
    <xf numFmtId="164" fontId="3" fillId="8" borderId="17" xfId="5" applyNumberFormat="1" applyFont="1" applyFill="1" applyBorder="1" applyAlignment="1">
      <alignment horizontal="center" vertical="center"/>
    </xf>
    <xf numFmtId="164" fontId="3" fillId="8" borderId="18" xfId="5" applyNumberFormat="1" applyFont="1" applyFill="1" applyBorder="1" applyAlignment="1">
      <alignment horizontal="center" vertical="center"/>
    </xf>
    <xf numFmtId="0" fontId="10" fillId="5" borderId="11" xfId="4" applyFont="1" applyFill="1" applyBorder="1" applyAlignment="1">
      <alignment horizontal="center"/>
    </xf>
    <xf numFmtId="0" fontId="10" fillId="5" borderId="0" xfId="4" applyFont="1" applyFill="1" applyBorder="1"/>
    <xf numFmtId="0" fontId="10" fillId="5" borderId="16" xfId="4" applyFont="1" applyFill="1" applyBorder="1"/>
    <xf numFmtId="0" fontId="1" fillId="5" borderId="16" xfId="4" applyFill="1" applyBorder="1" applyAlignment="1">
      <alignment vertical="center" wrapText="1"/>
    </xf>
    <xf numFmtId="0" fontId="10" fillId="5" borderId="16" xfId="4" applyFont="1" applyFill="1" applyBorder="1" applyAlignment="1">
      <alignment horizontal="center"/>
    </xf>
    <xf numFmtId="0" fontId="10" fillId="5" borderId="19" xfId="4" applyFont="1" applyFill="1" applyBorder="1" applyAlignment="1">
      <alignment horizontal="center"/>
    </xf>
    <xf numFmtId="0" fontId="0" fillId="0" borderId="0" xfId="4" applyFont="1"/>
    <xf numFmtId="0" fontId="1" fillId="0" borderId="0" xfId="4"/>
    <xf numFmtId="0" fontId="1" fillId="0" borderId="0" xfId="4" applyFill="1"/>
    <xf numFmtId="0" fontId="4" fillId="0" borderId="0" xfId="0" applyFont="1"/>
    <xf numFmtId="0" fontId="10" fillId="0" borderId="0" xfId="4" applyFont="1"/>
    <xf numFmtId="0" fontId="4" fillId="10" borderId="0" xfId="0" applyFont="1" applyFill="1" applyAlignment="1">
      <alignment vertical="center"/>
    </xf>
    <xf numFmtId="0" fontId="0" fillId="10" borderId="0" xfId="0" applyFill="1"/>
    <xf numFmtId="0" fontId="1" fillId="10" borderId="0" xfId="4" applyFill="1"/>
    <xf numFmtId="0" fontId="4" fillId="0" borderId="0" xfId="0" applyFont="1" applyAlignment="1">
      <alignment horizontal="right"/>
    </xf>
    <xf numFmtId="0" fontId="4" fillId="0" borderId="0" xfId="0" quotePrefix="1" applyFont="1" applyAlignment="1">
      <alignment horizontal="right"/>
    </xf>
    <xf numFmtId="0" fontId="3" fillId="4" borderId="8" xfId="4" applyFont="1" applyFill="1" applyBorder="1" applyAlignment="1">
      <alignment horizontal="left" vertical="center" wrapText="1" indent="2"/>
    </xf>
    <xf numFmtId="0" fontId="3" fillId="4" borderId="0" xfId="4" applyFont="1" applyFill="1" applyBorder="1" applyAlignment="1">
      <alignment horizontal="left" vertical="center" wrapText="1" indent="2"/>
    </xf>
    <xf numFmtId="0" fontId="6" fillId="5" borderId="0" xfId="4" applyFont="1" applyFill="1" applyAlignment="1">
      <alignment horizontal="center" vertical="center"/>
    </xf>
    <xf numFmtId="0" fontId="9" fillId="5" borderId="5" xfId="4" applyFont="1" applyFill="1" applyBorder="1" applyAlignment="1">
      <alignment horizontal="center" vertical="center" textRotation="90" wrapText="1"/>
    </xf>
    <xf numFmtId="0" fontId="9" fillId="5" borderId="8" xfId="4" applyFont="1" applyFill="1" applyBorder="1" applyAlignment="1">
      <alignment horizontal="center" vertical="center" textRotation="90" wrapText="1"/>
    </xf>
    <xf numFmtId="0" fontId="9" fillId="5" borderId="15" xfId="4" applyFont="1" applyFill="1" applyBorder="1" applyAlignment="1">
      <alignment horizontal="center" vertical="center" textRotation="90" wrapText="1"/>
    </xf>
    <xf numFmtId="0" fontId="3" fillId="8" borderId="15" xfId="4" applyFont="1" applyFill="1" applyBorder="1" applyAlignment="1">
      <alignment horizontal="left" vertical="center" wrapText="1" indent="2"/>
    </xf>
    <xf numFmtId="0" fontId="3" fillId="8" borderId="16" xfId="4" applyFont="1" applyFill="1" applyBorder="1" applyAlignment="1">
      <alignment horizontal="left" vertical="center" wrapText="1" indent="2"/>
    </xf>
    <xf numFmtId="0" fontId="5" fillId="9" borderId="5" xfId="4" applyFont="1" applyFill="1" applyBorder="1" applyAlignment="1">
      <alignment horizontal="left" vertical="center" wrapText="1" indent="2"/>
    </xf>
    <xf numFmtId="0" fontId="5" fillId="9" borderId="6" xfId="4" applyFont="1" applyFill="1" applyBorder="1" applyAlignment="1">
      <alignment horizontal="left" vertical="center" wrapText="1" indent="2"/>
    </xf>
    <xf numFmtId="0" fontId="3" fillId="8" borderId="8" xfId="4" applyFont="1" applyFill="1" applyBorder="1" applyAlignment="1">
      <alignment horizontal="left" vertical="center" wrapText="1" indent="2"/>
    </xf>
    <xf numFmtId="0" fontId="3" fillId="8" borderId="14" xfId="4" applyFont="1" applyFill="1" applyBorder="1" applyAlignment="1">
      <alignment horizontal="left" vertical="center" wrapText="1" indent="2"/>
    </xf>
    <xf numFmtId="0" fontId="3" fillId="4" borderId="14" xfId="4" applyFont="1" applyFill="1" applyBorder="1" applyAlignment="1">
      <alignment horizontal="left" vertical="center" wrapText="1" indent="2"/>
    </xf>
    <xf numFmtId="0" fontId="3" fillId="8" borderId="0" xfId="4" applyFont="1" applyFill="1" applyBorder="1" applyAlignment="1">
      <alignment horizontal="left" vertical="center" wrapText="1" indent="2"/>
    </xf>
  </cellXfs>
  <cellStyles count="6">
    <cellStyle name="Milliers" xfId="1" builtinId="3"/>
    <cellStyle name="Milliers 2" xfId="5"/>
    <cellStyle name="Normal" xfId="0" builtinId="0"/>
    <cellStyle name="Normal 2" xfId="3"/>
    <cellStyle name="Normal 2 2" xfId="4"/>
    <cellStyle name="Pourcentage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BT/Campagne%20MCO%20Archives/2012/07%20-%20Etude%20Charge%20financement/publication/Etude_ad&#233;quation_charge_financemen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de lecture"/>
      <sheetName val="Synthèse"/>
      <sheetName val="Secteur ex DGF"/>
      <sheetName val="Secteur ex OQN"/>
      <sheetName val="Liste GHM"/>
      <sheetName val="Liste GHS"/>
      <sheetName val="Choix GHS"/>
    </sheetNames>
    <sheetDataSet>
      <sheetData sheetId="0"/>
      <sheetData sheetId="1"/>
      <sheetData sheetId="2"/>
      <sheetData sheetId="3"/>
      <sheetData sheetId="4">
        <row r="2">
          <cell r="A2" t="str">
            <v xml:space="preserve">01C031 </v>
          </cell>
        </row>
        <row r="3">
          <cell r="A3" t="str">
            <v xml:space="preserve">01C032 </v>
          </cell>
        </row>
        <row r="4">
          <cell r="A4" t="str">
            <v xml:space="preserve">01C033 </v>
          </cell>
        </row>
        <row r="5">
          <cell r="A5" t="str">
            <v xml:space="preserve">01C034 </v>
          </cell>
        </row>
        <row r="6">
          <cell r="A6" t="str">
            <v xml:space="preserve">01C041 </v>
          </cell>
        </row>
        <row r="7">
          <cell r="A7" t="str">
            <v xml:space="preserve">01C042 </v>
          </cell>
        </row>
        <row r="8">
          <cell r="A8" t="str">
            <v xml:space="preserve">01C043 </v>
          </cell>
        </row>
        <row r="9">
          <cell r="A9" t="str">
            <v xml:space="preserve">01C044 </v>
          </cell>
        </row>
        <row r="10">
          <cell r="A10" t="str">
            <v xml:space="preserve">01C051 </v>
          </cell>
        </row>
        <row r="11">
          <cell r="A11" t="str">
            <v xml:space="preserve">01C052 </v>
          </cell>
        </row>
        <row r="12">
          <cell r="A12" t="str">
            <v xml:space="preserve">01C053 </v>
          </cell>
        </row>
        <row r="13">
          <cell r="A13" t="str">
            <v xml:space="preserve">01C054 </v>
          </cell>
        </row>
        <row r="14">
          <cell r="A14" t="str">
            <v xml:space="preserve">01C061 </v>
          </cell>
        </row>
        <row r="15">
          <cell r="A15" t="str">
            <v xml:space="preserve">01C062 </v>
          </cell>
        </row>
        <row r="16">
          <cell r="A16" t="str">
            <v xml:space="preserve">01C063 </v>
          </cell>
        </row>
        <row r="17">
          <cell r="A17" t="str">
            <v xml:space="preserve">01C064 </v>
          </cell>
        </row>
        <row r="18">
          <cell r="A18" t="str">
            <v xml:space="preserve">01C081 </v>
          </cell>
        </row>
        <row r="19">
          <cell r="A19" t="str">
            <v xml:space="preserve">01C082 </v>
          </cell>
        </row>
        <row r="20">
          <cell r="A20" t="str">
            <v xml:space="preserve">01C083 </v>
          </cell>
        </row>
        <row r="21">
          <cell r="A21" t="str">
            <v xml:space="preserve">01C084 </v>
          </cell>
        </row>
        <row r="22">
          <cell r="A22" t="str">
            <v xml:space="preserve">01C08J </v>
          </cell>
        </row>
        <row r="23">
          <cell r="A23" t="str">
            <v xml:space="preserve">01C091 </v>
          </cell>
        </row>
        <row r="24">
          <cell r="A24" t="str">
            <v xml:space="preserve">01C092 </v>
          </cell>
        </row>
        <row r="25">
          <cell r="A25" t="str">
            <v xml:space="preserve">01C101 </v>
          </cell>
        </row>
        <row r="26">
          <cell r="A26" t="str">
            <v xml:space="preserve">01C111 </v>
          </cell>
        </row>
        <row r="27">
          <cell r="A27" t="str">
            <v xml:space="preserve">01C112 </v>
          </cell>
        </row>
        <row r="28">
          <cell r="A28" t="str">
            <v xml:space="preserve">01C113 </v>
          </cell>
        </row>
        <row r="29">
          <cell r="A29" t="str">
            <v xml:space="preserve">01C114 </v>
          </cell>
        </row>
        <row r="30">
          <cell r="A30" t="str">
            <v xml:space="preserve">01C121 </v>
          </cell>
        </row>
        <row r="31">
          <cell r="A31" t="str">
            <v xml:space="preserve">01C122 </v>
          </cell>
        </row>
        <row r="32">
          <cell r="A32" t="str">
            <v xml:space="preserve">01C123 </v>
          </cell>
        </row>
        <row r="33">
          <cell r="A33" t="str">
            <v xml:space="preserve">01C124 </v>
          </cell>
        </row>
        <row r="34">
          <cell r="A34" t="str">
            <v xml:space="preserve">01C131 </v>
          </cell>
        </row>
        <row r="35">
          <cell r="A35" t="str">
            <v xml:space="preserve">01C132 </v>
          </cell>
        </row>
        <row r="36">
          <cell r="A36" t="str">
            <v xml:space="preserve">01C13J </v>
          </cell>
        </row>
        <row r="37">
          <cell r="A37" t="str">
            <v xml:space="preserve">01K021 </v>
          </cell>
        </row>
        <row r="38">
          <cell r="A38" t="str">
            <v xml:space="preserve">01K022 </v>
          </cell>
        </row>
        <row r="39">
          <cell r="A39" t="str">
            <v xml:space="preserve">01K023 </v>
          </cell>
        </row>
        <row r="40">
          <cell r="A40" t="str">
            <v xml:space="preserve">01K031 </v>
          </cell>
        </row>
        <row r="41">
          <cell r="A41" t="str">
            <v xml:space="preserve">01K032 </v>
          </cell>
        </row>
        <row r="42">
          <cell r="A42" t="str">
            <v xml:space="preserve">01K033 </v>
          </cell>
        </row>
        <row r="43">
          <cell r="A43" t="str">
            <v xml:space="preserve">01K04J </v>
          </cell>
        </row>
        <row r="44">
          <cell r="A44" t="str">
            <v xml:space="preserve">01K05J </v>
          </cell>
        </row>
        <row r="45">
          <cell r="A45" t="str">
            <v xml:space="preserve">01K06J </v>
          </cell>
        </row>
        <row r="46">
          <cell r="A46" t="str">
            <v xml:space="preserve">01K071 </v>
          </cell>
        </row>
        <row r="47">
          <cell r="A47" t="str">
            <v xml:space="preserve">01K072 </v>
          </cell>
        </row>
        <row r="48">
          <cell r="A48" t="str">
            <v xml:space="preserve">01K073 </v>
          </cell>
        </row>
        <row r="49">
          <cell r="A49" t="str">
            <v xml:space="preserve">01K074 </v>
          </cell>
        </row>
        <row r="50">
          <cell r="A50" t="str">
            <v xml:space="preserve">01M041 </v>
          </cell>
        </row>
        <row r="51">
          <cell r="A51" t="str">
            <v xml:space="preserve">01M042 </v>
          </cell>
        </row>
        <row r="52">
          <cell r="A52" t="str">
            <v xml:space="preserve">01M043 </v>
          </cell>
        </row>
        <row r="53">
          <cell r="A53" t="str">
            <v xml:space="preserve">01M04T </v>
          </cell>
        </row>
        <row r="54">
          <cell r="A54" t="str">
            <v xml:space="preserve">01M051 </v>
          </cell>
        </row>
        <row r="55">
          <cell r="A55" t="str">
            <v xml:space="preserve">01M052 </v>
          </cell>
        </row>
        <row r="56">
          <cell r="A56" t="str">
            <v xml:space="preserve">01M053 </v>
          </cell>
        </row>
        <row r="57">
          <cell r="A57" t="str">
            <v xml:space="preserve">01M054 </v>
          </cell>
        </row>
        <row r="58">
          <cell r="A58" t="str">
            <v xml:space="preserve">01M05T </v>
          </cell>
        </row>
        <row r="59">
          <cell r="A59" t="str">
            <v xml:space="preserve">01M071 </v>
          </cell>
        </row>
        <row r="60">
          <cell r="A60" t="str">
            <v xml:space="preserve">01M072 </v>
          </cell>
        </row>
        <row r="61">
          <cell r="A61" t="str">
            <v xml:space="preserve">01M073 </v>
          </cell>
        </row>
        <row r="62">
          <cell r="A62" t="str">
            <v xml:space="preserve">01M074 </v>
          </cell>
        </row>
        <row r="63">
          <cell r="A63" t="str">
            <v xml:space="preserve">01M07T </v>
          </cell>
        </row>
        <row r="64">
          <cell r="A64" t="str">
            <v xml:space="preserve">01M081 </v>
          </cell>
        </row>
        <row r="65">
          <cell r="A65" t="str">
            <v xml:space="preserve">01M082 </v>
          </cell>
        </row>
        <row r="66">
          <cell r="A66" t="str">
            <v xml:space="preserve">01M083 </v>
          </cell>
        </row>
        <row r="67">
          <cell r="A67" t="str">
            <v xml:space="preserve">01M084 </v>
          </cell>
        </row>
        <row r="68">
          <cell r="A68" t="str">
            <v xml:space="preserve">01M08T </v>
          </cell>
        </row>
        <row r="69">
          <cell r="A69" t="str">
            <v xml:space="preserve">01M091 </v>
          </cell>
        </row>
        <row r="70">
          <cell r="A70" t="str">
            <v xml:space="preserve">01M092 </v>
          </cell>
        </row>
        <row r="71">
          <cell r="A71" t="str">
            <v xml:space="preserve">01M093 </v>
          </cell>
        </row>
        <row r="72">
          <cell r="A72" t="str">
            <v xml:space="preserve">01M094 </v>
          </cell>
        </row>
        <row r="73">
          <cell r="A73" t="str">
            <v xml:space="preserve">01M09T </v>
          </cell>
        </row>
        <row r="74">
          <cell r="A74" t="str">
            <v xml:space="preserve">01M101 </v>
          </cell>
        </row>
        <row r="75">
          <cell r="A75" t="str">
            <v xml:space="preserve">01M102 </v>
          </cell>
        </row>
        <row r="76">
          <cell r="A76" t="str">
            <v xml:space="preserve">01M103 </v>
          </cell>
        </row>
        <row r="77">
          <cell r="A77" t="str">
            <v xml:space="preserve">01M104 </v>
          </cell>
        </row>
        <row r="78">
          <cell r="A78" t="str">
            <v xml:space="preserve">01M10T </v>
          </cell>
        </row>
        <row r="79">
          <cell r="A79" t="str">
            <v xml:space="preserve">01M111 </v>
          </cell>
        </row>
        <row r="80">
          <cell r="A80" t="str">
            <v xml:space="preserve">01M112 </v>
          </cell>
        </row>
        <row r="81">
          <cell r="A81" t="str">
            <v xml:space="preserve">01M113 </v>
          </cell>
        </row>
        <row r="82">
          <cell r="A82" t="str">
            <v xml:space="preserve">01M114 </v>
          </cell>
        </row>
        <row r="83">
          <cell r="A83" t="str">
            <v xml:space="preserve">01M11T </v>
          </cell>
        </row>
        <row r="84">
          <cell r="A84" t="str">
            <v xml:space="preserve">01M121 </v>
          </cell>
        </row>
        <row r="85">
          <cell r="A85" t="str">
            <v xml:space="preserve">01M122 </v>
          </cell>
        </row>
        <row r="86">
          <cell r="A86" t="str">
            <v xml:space="preserve">01M123 </v>
          </cell>
        </row>
        <row r="87">
          <cell r="A87" t="str">
            <v xml:space="preserve">01M124 </v>
          </cell>
        </row>
        <row r="88">
          <cell r="A88" t="str">
            <v xml:space="preserve">01M12T </v>
          </cell>
        </row>
        <row r="89">
          <cell r="A89" t="str">
            <v xml:space="preserve">01M131 </v>
          </cell>
        </row>
        <row r="90">
          <cell r="A90" t="str">
            <v xml:space="preserve">01M132 </v>
          </cell>
        </row>
        <row r="91">
          <cell r="A91" t="str">
            <v xml:space="preserve">01M133 </v>
          </cell>
        </row>
        <row r="92">
          <cell r="A92" t="str">
            <v xml:space="preserve">01M134 </v>
          </cell>
        </row>
        <row r="93">
          <cell r="A93" t="str">
            <v xml:space="preserve">01M151 </v>
          </cell>
        </row>
        <row r="94">
          <cell r="A94" t="str">
            <v xml:space="preserve">01M152 </v>
          </cell>
        </row>
        <row r="95">
          <cell r="A95" t="str">
            <v xml:space="preserve">01M153 </v>
          </cell>
        </row>
        <row r="96">
          <cell r="A96" t="str">
            <v xml:space="preserve">01M15T </v>
          </cell>
        </row>
        <row r="97">
          <cell r="A97" t="str">
            <v xml:space="preserve">01M161 </v>
          </cell>
        </row>
        <row r="98">
          <cell r="A98" t="str">
            <v xml:space="preserve">01M162 </v>
          </cell>
        </row>
        <row r="99">
          <cell r="A99" t="str">
            <v xml:space="preserve">01M163 </v>
          </cell>
        </row>
        <row r="100">
          <cell r="A100" t="str">
            <v xml:space="preserve">01M16T </v>
          </cell>
        </row>
        <row r="101">
          <cell r="A101" t="str">
            <v xml:space="preserve">01M171 </v>
          </cell>
        </row>
        <row r="102">
          <cell r="A102" t="str">
            <v xml:space="preserve">01M172 </v>
          </cell>
        </row>
        <row r="103">
          <cell r="A103" t="str">
            <v xml:space="preserve">01M173 </v>
          </cell>
        </row>
        <row r="104">
          <cell r="A104" t="str">
            <v xml:space="preserve">01M174 </v>
          </cell>
        </row>
        <row r="105">
          <cell r="A105" t="str">
            <v xml:space="preserve">01M17T </v>
          </cell>
        </row>
        <row r="106">
          <cell r="A106" t="str">
            <v xml:space="preserve">01M181 </v>
          </cell>
        </row>
        <row r="107">
          <cell r="A107" t="str">
            <v xml:space="preserve">01M182 </v>
          </cell>
        </row>
        <row r="108">
          <cell r="A108" t="str">
            <v xml:space="preserve">01M183 </v>
          </cell>
        </row>
        <row r="109">
          <cell r="A109" t="str">
            <v xml:space="preserve">01M184 </v>
          </cell>
        </row>
        <row r="110">
          <cell r="A110" t="str">
            <v xml:space="preserve">01M18T </v>
          </cell>
        </row>
        <row r="111">
          <cell r="A111" t="str">
            <v xml:space="preserve">01M191 </v>
          </cell>
        </row>
        <row r="112">
          <cell r="A112" t="str">
            <v xml:space="preserve">01M192 </v>
          </cell>
        </row>
        <row r="113">
          <cell r="A113" t="str">
            <v xml:space="preserve">01M193 </v>
          </cell>
        </row>
        <row r="114">
          <cell r="A114" t="str">
            <v xml:space="preserve">01M194 </v>
          </cell>
        </row>
        <row r="115">
          <cell r="A115" t="str">
            <v xml:space="preserve">01M201 </v>
          </cell>
        </row>
        <row r="116">
          <cell r="A116" t="str">
            <v xml:space="preserve">01M202 </v>
          </cell>
        </row>
        <row r="117">
          <cell r="A117" t="str">
            <v xml:space="preserve">01M203 </v>
          </cell>
        </row>
        <row r="118">
          <cell r="A118" t="str">
            <v xml:space="preserve">01M211 </v>
          </cell>
        </row>
        <row r="119">
          <cell r="A119" t="str">
            <v xml:space="preserve">01M212 </v>
          </cell>
        </row>
        <row r="120">
          <cell r="A120" t="str">
            <v xml:space="preserve">01M213 </v>
          </cell>
        </row>
        <row r="121">
          <cell r="A121" t="str">
            <v xml:space="preserve">01M214 </v>
          </cell>
        </row>
        <row r="122">
          <cell r="A122" t="str">
            <v xml:space="preserve">01M21T </v>
          </cell>
        </row>
        <row r="123">
          <cell r="A123" t="str">
            <v xml:space="preserve">01M221 </v>
          </cell>
        </row>
        <row r="124">
          <cell r="A124" t="str">
            <v xml:space="preserve">01M222 </v>
          </cell>
        </row>
        <row r="125">
          <cell r="A125" t="str">
            <v xml:space="preserve">01M223 </v>
          </cell>
        </row>
        <row r="126">
          <cell r="A126" t="str">
            <v xml:space="preserve">01M22T </v>
          </cell>
        </row>
        <row r="127">
          <cell r="A127" t="str">
            <v xml:space="preserve">01M231 </v>
          </cell>
        </row>
        <row r="128">
          <cell r="A128" t="str">
            <v xml:space="preserve">01M241 </v>
          </cell>
        </row>
        <row r="129">
          <cell r="A129" t="str">
            <v xml:space="preserve">01M242 </v>
          </cell>
        </row>
        <row r="130">
          <cell r="A130" t="str">
            <v xml:space="preserve">01M243 </v>
          </cell>
        </row>
        <row r="131">
          <cell r="A131" t="str">
            <v xml:space="preserve">01M244 </v>
          </cell>
        </row>
        <row r="132">
          <cell r="A132" t="str">
            <v xml:space="preserve">01M24T </v>
          </cell>
        </row>
        <row r="133">
          <cell r="A133" t="str">
            <v xml:space="preserve">01M251 </v>
          </cell>
        </row>
        <row r="134">
          <cell r="A134" t="str">
            <v xml:space="preserve">01M252 </v>
          </cell>
        </row>
        <row r="135">
          <cell r="A135" t="str">
            <v xml:space="preserve">01M253 </v>
          </cell>
        </row>
        <row r="136">
          <cell r="A136" t="str">
            <v xml:space="preserve">01M254 </v>
          </cell>
        </row>
        <row r="137">
          <cell r="A137" t="str">
            <v xml:space="preserve">01M25T </v>
          </cell>
        </row>
        <row r="138">
          <cell r="A138" t="str">
            <v xml:space="preserve">01M261 </v>
          </cell>
        </row>
        <row r="139">
          <cell r="A139" t="str">
            <v xml:space="preserve">01M262 </v>
          </cell>
        </row>
        <row r="140">
          <cell r="A140" t="str">
            <v xml:space="preserve">01M263 </v>
          </cell>
        </row>
        <row r="141">
          <cell r="A141" t="str">
            <v xml:space="preserve">01M264 </v>
          </cell>
        </row>
        <row r="142">
          <cell r="A142" t="str">
            <v xml:space="preserve">01M26T </v>
          </cell>
        </row>
        <row r="143">
          <cell r="A143" t="str">
            <v xml:space="preserve">01M271 </v>
          </cell>
        </row>
        <row r="144">
          <cell r="A144" t="str">
            <v xml:space="preserve">01M272 </v>
          </cell>
        </row>
        <row r="145">
          <cell r="A145" t="str">
            <v xml:space="preserve">01M273 </v>
          </cell>
        </row>
        <row r="146">
          <cell r="A146" t="str">
            <v xml:space="preserve">01M27T </v>
          </cell>
        </row>
        <row r="147">
          <cell r="A147" t="str">
            <v xml:space="preserve">01M281 </v>
          </cell>
        </row>
        <row r="148">
          <cell r="A148" t="str">
            <v xml:space="preserve">01M282 </v>
          </cell>
        </row>
        <row r="149">
          <cell r="A149" t="str">
            <v xml:space="preserve">01M283 </v>
          </cell>
        </row>
        <row r="150">
          <cell r="A150" t="str">
            <v xml:space="preserve">01M28T </v>
          </cell>
        </row>
        <row r="151">
          <cell r="A151" t="str">
            <v xml:space="preserve">01M291 </v>
          </cell>
        </row>
        <row r="152">
          <cell r="A152" t="str">
            <v xml:space="preserve">01M301 </v>
          </cell>
        </row>
        <row r="153">
          <cell r="A153" t="str">
            <v xml:space="preserve">01M302 </v>
          </cell>
        </row>
        <row r="154">
          <cell r="A154" t="str">
            <v xml:space="preserve">01M303 </v>
          </cell>
        </row>
        <row r="155">
          <cell r="A155" t="str">
            <v xml:space="preserve">01M304 </v>
          </cell>
        </row>
        <row r="156">
          <cell r="A156" t="str">
            <v xml:space="preserve">01M30T </v>
          </cell>
        </row>
        <row r="157">
          <cell r="A157" t="str">
            <v xml:space="preserve">01M311 </v>
          </cell>
        </row>
        <row r="158">
          <cell r="A158" t="str">
            <v xml:space="preserve">01M312 </v>
          </cell>
        </row>
        <row r="159">
          <cell r="A159" t="str">
            <v xml:space="preserve">01M313 </v>
          </cell>
        </row>
        <row r="160">
          <cell r="A160" t="str">
            <v xml:space="preserve">01M314 </v>
          </cell>
        </row>
        <row r="161">
          <cell r="A161" t="str">
            <v xml:space="preserve">01M31T </v>
          </cell>
        </row>
        <row r="162">
          <cell r="A162" t="str">
            <v xml:space="preserve">01M32Z </v>
          </cell>
        </row>
        <row r="163">
          <cell r="A163" t="str">
            <v xml:space="preserve">01M331 </v>
          </cell>
        </row>
        <row r="164">
          <cell r="A164" t="str">
            <v xml:space="preserve">01M34T </v>
          </cell>
        </row>
        <row r="165">
          <cell r="A165" t="str">
            <v xml:space="preserve">01M34Z </v>
          </cell>
        </row>
        <row r="166">
          <cell r="A166" t="str">
            <v xml:space="preserve">01M35T </v>
          </cell>
        </row>
        <row r="167">
          <cell r="A167" t="str">
            <v xml:space="preserve">01M35Z </v>
          </cell>
        </row>
        <row r="168">
          <cell r="A168" t="str">
            <v xml:space="preserve">01M36E </v>
          </cell>
        </row>
        <row r="169">
          <cell r="A169" t="str">
            <v xml:space="preserve">01M37E </v>
          </cell>
        </row>
        <row r="170">
          <cell r="A170" t="str">
            <v xml:space="preserve">02C021 </v>
          </cell>
        </row>
        <row r="171">
          <cell r="A171" t="str">
            <v xml:space="preserve">02C022 </v>
          </cell>
        </row>
        <row r="172">
          <cell r="A172" t="str">
            <v xml:space="preserve">02C02J </v>
          </cell>
        </row>
        <row r="173">
          <cell r="A173" t="str">
            <v xml:space="preserve">02C031 </v>
          </cell>
        </row>
        <row r="174">
          <cell r="A174" t="str">
            <v xml:space="preserve">02C032 </v>
          </cell>
        </row>
        <row r="175">
          <cell r="A175" t="str">
            <v xml:space="preserve">02C03J </v>
          </cell>
        </row>
        <row r="176">
          <cell r="A176" t="str">
            <v xml:space="preserve">02C051 </v>
          </cell>
        </row>
        <row r="177">
          <cell r="A177" t="str">
            <v xml:space="preserve">02C052 </v>
          </cell>
        </row>
        <row r="178">
          <cell r="A178" t="str">
            <v xml:space="preserve">02C05J </v>
          </cell>
        </row>
        <row r="179">
          <cell r="A179" t="str">
            <v xml:space="preserve">02C061 </v>
          </cell>
        </row>
        <row r="180">
          <cell r="A180" t="str">
            <v xml:space="preserve">02C06J </v>
          </cell>
        </row>
        <row r="181">
          <cell r="A181" t="str">
            <v xml:space="preserve">02C071 </v>
          </cell>
        </row>
        <row r="182">
          <cell r="A182" t="str">
            <v xml:space="preserve">02C07J </v>
          </cell>
        </row>
        <row r="183">
          <cell r="A183" t="str">
            <v xml:space="preserve">02C081 </v>
          </cell>
        </row>
        <row r="184">
          <cell r="A184" t="str">
            <v xml:space="preserve">02C082 </v>
          </cell>
        </row>
        <row r="185">
          <cell r="A185" t="str">
            <v xml:space="preserve">02C08J </v>
          </cell>
        </row>
        <row r="186">
          <cell r="A186" t="str">
            <v xml:space="preserve">02C091 </v>
          </cell>
        </row>
        <row r="187">
          <cell r="A187" t="str">
            <v xml:space="preserve">02C092 </v>
          </cell>
        </row>
        <row r="188">
          <cell r="A188" t="str">
            <v xml:space="preserve">02C09J </v>
          </cell>
        </row>
        <row r="189">
          <cell r="A189" t="str">
            <v xml:space="preserve">02C101 </v>
          </cell>
        </row>
        <row r="190">
          <cell r="A190" t="str">
            <v xml:space="preserve">02C102 </v>
          </cell>
        </row>
        <row r="191">
          <cell r="A191" t="str">
            <v xml:space="preserve">02C10J </v>
          </cell>
        </row>
        <row r="192">
          <cell r="A192" t="str">
            <v xml:space="preserve">02C111 </v>
          </cell>
        </row>
        <row r="193">
          <cell r="A193" t="str">
            <v xml:space="preserve">02C112 </v>
          </cell>
        </row>
        <row r="194">
          <cell r="A194" t="str">
            <v xml:space="preserve">02C11J </v>
          </cell>
        </row>
        <row r="195">
          <cell r="A195" t="str">
            <v xml:space="preserve">02C121 </v>
          </cell>
        </row>
        <row r="196">
          <cell r="A196" t="str">
            <v xml:space="preserve">02C12J </v>
          </cell>
        </row>
        <row r="197">
          <cell r="A197" t="str">
            <v xml:space="preserve">02M021 </v>
          </cell>
        </row>
        <row r="198">
          <cell r="A198" t="str">
            <v xml:space="preserve">02M031 </v>
          </cell>
        </row>
        <row r="199">
          <cell r="A199" t="str">
            <v xml:space="preserve">02M032 </v>
          </cell>
        </row>
        <row r="200">
          <cell r="A200" t="str">
            <v xml:space="preserve">02M033 </v>
          </cell>
        </row>
        <row r="201">
          <cell r="A201" t="str">
            <v xml:space="preserve">02M041 </v>
          </cell>
        </row>
        <row r="202">
          <cell r="A202" t="str">
            <v xml:space="preserve">02M042 </v>
          </cell>
        </row>
        <row r="203">
          <cell r="A203" t="str">
            <v xml:space="preserve">02M043 </v>
          </cell>
        </row>
        <row r="204">
          <cell r="A204" t="str">
            <v xml:space="preserve">02M04T </v>
          </cell>
        </row>
        <row r="205">
          <cell r="A205" t="str">
            <v xml:space="preserve">02M051 </v>
          </cell>
        </row>
        <row r="206">
          <cell r="A206" t="str">
            <v xml:space="preserve">02M05T </v>
          </cell>
        </row>
        <row r="207">
          <cell r="A207" t="str">
            <v xml:space="preserve">02M071 </v>
          </cell>
        </row>
        <row r="208">
          <cell r="A208" t="str">
            <v xml:space="preserve">02M072 </v>
          </cell>
        </row>
        <row r="209">
          <cell r="A209" t="str">
            <v xml:space="preserve">02M073 </v>
          </cell>
        </row>
        <row r="210">
          <cell r="A210" t="str">
            <v xml:space="preserve">02M07T </v>
          </cell>
        </row>
        <row r="211">
          <cell r="A211" t="str">
            <v xml:space="preserve">02M081 </v>
          </cell>
        </row>
        <row r="212">
          <cell r="A212" t="str">
            <v xml:space="preserve">02M082 </v>
          </cell>
        </row>
        <row r="213">
          <cell r="A213" t="str">
            <v xml:space="preserve">02M083 </v>
          </cell>
        </row>
        <row r="214">
          <cell r="A214" t="str">
            <v xml:space="preserve">02M08T </v>
          </cell>
        </row>
        <row r="215">
          <cell r="A215" t="str">
            <v xml:space="preserve">02M09Z </v>
          </cell>
        </row>
        <row r="216">
          <cell r="A216" t="str">
            <v xml:space="preserve">02M10T </v>
          </cell>
        </row>
        <row r="217">
          <cell r="A217" t="str">
            <v xml:space="preserve">02M10Z </v>
          </cell>
        </row>
        <row r="218">
          <cell r="A218" t="str">
            <v xml:space="preserve">03C051 </v>
          </cell>
        </row>
        <row r="219">
          <cell r="A219" t="str">
            <v xml:space="preserve">03C052 </v>
          </cell>
        </row>
        <row r="220">
          <cell r="A220" t="str">
            <v xml:space="preserve">03C05T </v>
          </cell>
        </row>
        <row r="221">
          <cell r="A221" t="str">
            <v xml:space="preserve">03C061 </v>
          </cell>
        </row>
        <row r="222">
          <cell r="A222" t="str">
            <v xml:space="preserve">03C062 </v>
          </cell>
        </row>
        <row r="223">
          <cell r="A223" t="str">
            <v xml:space="preserve">03C06J </v>
          </cell>
        </row>
        <row r="224">
          <cell r="A224" t="str">
            <v xml:space="preserve">03C071 </v>
          </cell>
        </row>
        <row r="225">
          <cell r="A225" t="str">
            <v xml:space="preserve">03C072 </v>
          </cell>
        </row>
        <row r="226">
          <cell r="A226" t="str">
            <v xml:space="preserve">03C073 </v>
          </cell>
        </row>
        <row r="227">
          <cell r="A227" t="str">
            <v xml:space="preserve">03C07J </v>
          </cell>
        </row>
        <row r="228">
          <cell r="A228" t="str">
            <v xml:space="preserve">03C091 </v>
          </cell>
        </row>
        <row r="229">
          <cell r="A229" t="str">
            <v xml:space="preserve">03C09J </v>
          </cell>
        </row>
        <row r="230">
          <cell r="A230" t="str">
            <v xml:space="preserve">03C101 </v>
          </cell>
        </row>
        <row r="231">
          <cell r="A231" t="str">
            <v xml:space="preserve">03C102 </v>
          </cell>
        </row>
        <row r="232">
          <cell r="A232" t="str">
            <v xml:space="preserve">03C111 </v>
          </cell>
        </row>
        <row r="233">
          <cell r="A233" t="str">
            <v xml:space="preserve">03C121 </v>
          </cell>
        </row>
        <row r="234">
          <cell r="A234" t="str">
            <v xml:space="preserve">03C131 </v>
          </cell>
        </row>
        <row r="235">
          <cell r="A235" t="str">
            <v xml:space="preserve">03C141 </v>
          </cell>
        </row>
        <row r="236">
          <cell r="A236" t="str">
            <v xml:space="preserve">03C14J </v>
          </cell>
        </row>
        <row r="237">
          <cell r="A237" t="str">
            <v xml:space="preserve">03C151 </v>
          </cell>
        </row>
        <row r="238">
          <cell r="A238" t="str">
            <v xml:space="preserve">03C15J </v>
          </cell>
        </row>
        <row r="239">
          <cell r="A239" t="str">
            <v xml:space="preserve">03C161 </v>
          </cell>
        </row>
        <row r="240">
          <cell r="A240" t="str">
            <v xml:space="preserve">03C162 </v>
          </cell>
        </row>
        <row r="241">
          <cell r="A241" t="str">
            <v xml:space="preserve">03C163 </v>
          </cell>
        </row>
        <row r="242">
          <cell r="A242" t="str">
            <v xml:space="preserve">03C164 </v>
          </cell>
        </row>
        <row r="243">
          <cell r="A243" t="str">
            <v xml:space="preserve">03C16J </v>
          </cell>
        </row>
        <row r="244">
          <cell r="A244" t="str">
            <v xml:space="preserve">03C171 </v>
          </cell>
        </row>
        <row r="245">
          <cell r="A245" t="str">
            <v xml:space="preserve">03C172 </v>
          </cell>
        </row>
        <row r="246">
          <cell r="A246" t="str">
            <v xml:space="preserve">03C17J </v>
          </cell>
        </row>
        <row r="247">
          <cell r="A247" t="str">
            <v xml:space="preserve">03C181 </v>
          </cell>
        </row>
        <row r="248">
          <cell r="A248" t="str">
            <v xml:space="preserve">03C182 </v>
          </cell>
        </row>
        <row r="249">
          <cell r="A249" t="str">
            <v xml:space="preserve">03C191 </v>
          </cell>
        </row>
        <row r="250">
          <cell r="A250" t="str">
            <v xml:space="preserve">03C192 </v>
          </cell>
        </row>
        <row r="251">
          <cell r="A251" t="str">
            <v xml:space="preserve">03C201 </v>
          </cell>
        </row>
        <row r="252">
          <cell r="A252" t="str">
            <v xml:space="preserve">03C202 </v>
          </cell>
        </row>
        <row r="253">
          <cell r="A253" t="str">
            <v xml:space="preserve">03C20J </v>
          </cell>
        </row>
        <row r="254">
          <cell r="A254" t="str">
            <v xml:space="preserve">03C211 </v>
          </cell>
        </row>
        <row r="255">
          <cell r="A255" t="str">
            <v xml:space="preserve">03C21J </v>
          </cell>
        </row>
        <row r="256">
          <cell r="A256" t="str">
            <v xml:space="preserve">03C22J </v>
          </cell>
        </row>
        <row r="257">
          <cell r="A257" t="str">
            <v xml:space="preserve">03C241 </v>
          </cell>
        </row>
        <row r="258">
          <cell r="A258" t="str">
            <v xml:space="preserve">03C242 </v>
          </cell>
        </row>
        <row r="259">
          <cell r="A259" t="str">
            <v xml:space="preserve">03C24J </v>
          </cell>
        </row>
        <row r="260">
          <cell r="A260" t="str">
            <v xml:space="preserve">03C251 </v>
          </cell>
        </row>
        <row r="261">
          <cell r="A261" t="str">
            <v xml:space="preserve">03C252 </v>
          </cell>
        </row>
        <row r="262">
          <cell r="A262" t="str">
            <v xml:space="preserve">03C253 </v>
          </cell>
        </row>
        <row r="263">
          <cell r="A263" t="str">
            <v xml:space="preserve">03C254 </v>
          </cell>
        </row>
        <row r="264">
          <cell r="A264" t="str">
            <v xml:space="preserve">03C261 </v>
          </cell>
        </row>
        <row r="265">
          <cell r="A265" t="str">
            <v xml:space="preserve">03C262 </v>
          </cell>
        </row>
        <row r="266">
          <cell r="A266" t="str">
            <v xml:space="preserve">03C263 </v>
          </cell>
        </row>
        <row r="267">
          <cell r="A267" t="str">
            <v xml:space="preserve">03C264 </v>
          </cell>
        </row>
        <row r="268">
          <cell r="A268" t="str">
            <v xml:space="preserve">03K021 </v>
          </cell>
        </row>
        <row r="269">
          <cell r="A269" t="str">
            <v xml:space="preserve">03K022 </v>
          </cell>
        </row>
        <row r="270">
          <cell r="A270" t="str">
            <v xml:space="preserve">03K02J </v>
          </cell>
        </row>
        <row r="271">
          <cell r="A271" t="str">
            <v xml:space="preserve">03K03J </v>
          </cell>
        </row>
        <row r="272">
          <cell r="A272" t="str">
            <v xml:space="preserve">03K04J </v>
          </cell>
        </row>
        <row r="273">
          <cell r="A273" t="str">
            <v xml:space="preserve">03M021 </v>
          </cell>
        </row>
        <row r="274">
          <cell r="A274" t="str">
            <v xml:space="preserve">03M022 </v>
          </cell>
        </row>
        <row r="275">
          <cell r="A275" t="str">
            <v xml:space="preserve">03M02T </v>
          </cell>
        </row>
        <row r="276">
          <cell r="A276" t="str">
            <v xml:space="preserve">03M031 </v>
          </cell>
        </row>
        <row r="277">
          <cell r="A277" t="str">
            <v xml:space="preserve">03M032 </v>
          </cell>
        </row>
        <row r="278">
          <cell r="A278" t="str">
            <v xml:space="preserve">03M033 </v>
          </cell>
        </row>
        <row r="279">
          <cell r="A279" t="str">
            <v xml:space="preserve">03M03T </v>
          </cell>
        </row>
        <row r="280">
          <cell r="A280" t="str">
            <v xml:space="preserve">03M041 </v>
          </cell>
        </row>
        <row r="281">
          <cell r="A281" t="str">
            <v xml:space="preserve">03M042 </v>
          </cell>
        </row>
        <row r="282">
          <cell r="A282" t="str">
            <v xml:space="preserve">03M043 </v>
          </cell>
        </row>
        <row r="283">
          <cell r="A283" t="str">
            <v xml:space="preserve">03M04T </v>
          </cell>
        </row>
        <row r="284">
          <cell r="A284" t="str">
            <v xml:space="preserve">03M051 </v>
          </cell>
        </row>
        <row r="285">
          <cell r="A285" t="str">
            <v xml:space="preserve">03M052 </v>
          </cell>
        </row>
        <row r="286">
          <cell r="A286" t="str">
            <v xml:space="preserve">03M053 </v>
          </cell>
        </row>
        <row r="287">
          <cell r="A287" t="str">
            <v xml:space="preserve">03M05T </v>
          </cell>
        </row>
        <row r="288">
          <cell r="A288" t="str">
            <v xml:space="preserve">03M061 </v>
          </cell>
        </row>
        <row r="289">
          <cell r="A289" t="str">
            <v xml:space="preserve">03M062 </v>
          </cell>
        </row>
        <row r="290">
          <cell r="A290" t="str">
            <v xml:space="preserve">03M063 </v>
          </cell>
        </row>
        <row r="291">
          <cell r="A291" t="str">
            <v xml:space="preserve">03M06T </v>
          </cell>
        </row>
        <row r="292">
          <cell r="A292" t="str">
            <v xml:space="preserve">03M071 </v>
          </cell>
        </row>
        <row r="293">
          <cell r="A293" t="str">
            <v xml:space="preserve">03M072 </v>
          </cell>
        </row>
        <row r="294">
          <cell r="A294" t="str">
            <v xml:space="preserve">03M073 </v>
          </cell>
        </row>
        <row r="295">
          <cell r="A295" t="str">
            <v xml:space="preserve">03M074 </v>
          </cell>
        </row>
        <row r="296">
          <cell r="A296" t="str">
            <v xml:space="preserve">03M07T </v>
          </cell>
        </row>
        <row r="297">
          <cell r="A297" t="str">
            <v xml:space="preserve">03M081 </v>
          </cell>
        </row>
        <row r="298">
          <cell r="A298" t="str">
            <v xml:space="preserve">03M082 </v>
          </cell>
        </row>
        <row r="299">
          <cell r="A299" t="str">
            <v xml:space="preserve">03M08T </v>
          </cell>
        </row>
        <row r="300">
          <cell r="A300" t="str">
            <v xml:space="preserve">03M091 </v>
          </cell>
        </row>
        <row r="301">
          <cell r="A301" t="str">
            <v xml:space="preserve">03M092 </v>
          </cell>
        </row>
        <row r="302">
          <cell r="A302" t="str">
            <v xml:space="preserve">03M093 </v>
          </cell>
        </row>
        <row r="303">
          <cell r="A303" t="str">
            <v xml:space="preserve">03M094 </v>
          </cell>
        </row>
        <row r="304">
          <cell r="A304" t="str">
            <v xml:space="preserve">03M09T </v>
          </cell>
        </row>
        <row r="305">
          <cell r="A305" t="str">
            <v xml:space="preserve">03M101 </v>
          </cell>
        </row>
        <row r="306">
          <cell r="A306" t="str">
            <v xml:space="preserve">03M102 </v>
          </cell>
        </row>
        <row r="307">
          <cell r="A307" t="str">
            <v xml:space="preserve">03M10T </v>
          </cell>
        </row>
        <row r="308">
          <cell r="A308" t="str">
            <v xml:space="preserve">03M111 </v>
          </cell>
        </row>
        <row r="309">
          <cell r="A309" t="str">
            <v xml:space="preserve">03M112 </v>
          </cell>
        </row>
        <row r="310">
          <cell r="A310" t="str">
            <v xml:space="preserve">03M113 </v>
          </cell>
        </row>
        <row r="311">
          <cell r="A311" t="str">
            <v xml:space="preserve">03M11T </v>
          </cell>
        </row>
        <row r="312">
          <cell r="A312" t="str">
            <v xml:space="preserve">03M121 </v>
          </cell>
        </row>
        <row r="313">
          <cell r="A313" t="str">
            <v xml:space="preserve">03M131 </v>
          </cell>
        </row>
        <row r="314">
          <cell r="A314" t="str">
            <v xml:space="preserve">03M132 </v>
          </cell>
        </row>
        <row r="315">
          <cell r="A315" t="str">
            <v xml:space="preserve">03M14Z </v>
          </cell>
        </row>
        <row r="316">
          <cell r="A316" t="str">
            <v xml:space="preserve">03M15T </v>
          </cell>
        </row>
        <row r="317">
          <cell r="A317" t="str">
            <v xml:space="preserve">03M15Z </v>
          </cell>
        </row>
        <row r="318">
          <cell r="A318" t="str">
            <v xml:space="preserve">04C021 </v>
          </cell>
        </row>
        <row r="319">
          <cell r="A319" t="str">
            <v xml:space="preserve">04C022 </v>
          </cell>
        </row>
        <row r="320">
          <cell r="A320" t="str">
            <v xml:space="preserve">04C023 </v>
          </cell>
        </row>
        <row r="321">
          <cell r="A321" t="str">
            <v xml:space="preserve">04C024 </v>
          </cell>
        </row>
        <row r="322">
          <cell r="A322" t="str">
            <v xml:space="preserve">04C031 </v>
          </cell>
        </row>
        <row r="323">
          <cell r="A323" t="str">
            <v xml:space="preserve">04C032 </v>
          </cell>
        </row>
        <row r="324">
          <cell r="A324" t="str">
            <v xml:space="preserve">04C033 </v>
          </cell>
        </row>
        <row r="325">
          <cell r="A325" t="str">
            <v xml:space="preserve">04C034 </v>
          </cell>
        </row>
        <row r="326">
          <cell r="A326" t="str">
            <v xml:space="preserve">04C041 </v>
          </cell>
        </row>
        <row r="327">
          <cell r="A327" t="str">
            <v xml:space="preserve">04C042 </v>
          </cell>
        </row>
        <row r="328">
          <cell r="A328" t="str">
            <v xml:space="preserve">04C043 </v>
          </cell>
        </row>
        <row r="329">
          <cell r="A329" t="str">
            <v xml:space="preserve">04C044 </v>
          </cell>
        </row>
        <row r="330">
          <cell r="A330" t="str">
            <v xml:space="preserve">04K02J </v>
          </cell>
        </row>
        <row r="331">
          <cell r="A331" t="str">
            <v xml:space="preserve">04M021 </v>
          </cell>
        </row>
        <row r="332">
          <cell r="A332" t="str">
            <v xml:space="preserve">04M022 </v>
          </cell>
        </row>
        <row r="333">
          <cell r="A333" t="str">
            <v xml:space="preserve">04M023 </v>
          </cell>
        </row>
        <row r="334">
          <cell r="A334" t="str">
            <v xml:space="preserve">04M02T </v>
          </cell>
        </row>
        <row r="335">
          <cell r="A335" t="str">
            <v xml:space="preserve">04M031 </v>
          </cell>
        </row>
        <row r="336">
          <cell r="A336" t="str">
            <v xml:space="preserve">04M032 </v>
          </cell>
        </row>
        <row r="337">
          <cell r="A337" t="str">
            <v xml:space="preserve">04M033 </v>
          </cell>
        </row>
        <row r="338">
          <cell r="A338" t="str">
            <v xml:space="preserve">04M034 </v>
          </cell>
        </row>
        <row r="339">
          <cell r="A339" t="str">
            <v xml:space="preserve">04M03T </v>
          </cell>
        </row>
        <row r="340">
          <cell r="A340" t="str">
            <v xml:space="preserve">04M041 </v>
          </cell>
        </row>
        <row r="341">
          <cell r="A341" t="str">
            <v xml:space="preserve">04M042 </v>
          </cell>
        </row>
        <row r="342">
          <cell r="A342" t="str">
            <v xml:space="preserve">04M043 </v>
          </cell>
        </row>
        <row r="343">
          <cell r="A343" t="str">
            <v xml:space="preserve">04M044 </v>
          </cell>
        </row>
        <row r="344">
          <cell r="A344" t="str">
            <v xml:space="preserve">04M051 </v>
          </cell>
        </row>
        <row r="345">
          <cell r="A345" t="str">
            <v xml:space="preserve">04M052 </v>
          </cell>
        </row>
        <row r="346">
          <cell r="A346" t="str">
            <v xml:space="preserve">04M053 </v>
          </cell>
        </row>
        <row r="347">
          <cell r="A347" t="str">
            <v xml:space="preserve">04M054 </v>
          </cell>
        </row>
        <row r="348">
          <cell r="A348" t="str">
            <v xml:space="preserve">04M05T </v>
          </cell>
        </row>
        <row r="349">
          <cell r="A349" t="str">
            <v xml:space="preserve">04M061 </v>
          </cell>
        </row>
        <row r="350">
          <cell r="A350" t="str">
            <v xml:space="preserve">04M062 </v>
          </cell>
        </row>
        <row r="351">
          <cell r="A351" t="str">
            <v xml:space="preserve">04M063 </v>
          </cell>
        </row>
        <row r="352">
          <cell r="A352" t="str">
            <v xml:space="preserve">04M06T </v>
          </cell>
        </row>
        <row r="353">
          <cell r="A353" t="str">
            <v xml:space="preserve">04M071 </v>
          </cell>
        </row>
        <row r="354">
          <cell r="A354" t="str">
            <v xml:space="preserve">04M072 </v>
          </cell>
        </row>
        <row r="355">
          <cell r="A355" t="str">
            <v xml:space="preserve">04M073 </v>
          </cell>
        </row>
        <row r="356">
          <cell r="A356" t="str">
            <v xml:space="preserve">04M074 </v>
          </cell>
        </row>
        <row r="357">
          <cell r="A357" t="str">
            <v xml:space="preserve">04M07T </v>
          </cell>
        </row>
        <row r="358">
          <cell r="A358" t="str">
            <v xml:space="preserve">04M081 </v>
          </cell>
        </row>
        <row r="359">
          <cell r="A359" t="str">
            <v xml:space="preserve">04M082 </v>
          </cell>
        </row>
        <row r="360">
          <cell r="A360" t="str">
            <v xml:space="preserve">04M083 </v>
          </cell>
        </row>
        <row r="361">
          <cell r="A361" t="str">
            <v xml:space="preserve">04M084 </v>
          </cell>
        </row>
        <row r="362">
          <cell r="A362" t="str">
            <v xml:space="preserve">04M08T </v>
          </cell>
        </row>
        <row r="363">
          <cell r="A363" t="str">
            <v xml:space="preserve">04M091 </v>
          </cell>
        </row>
        <row r="364">
          <cell r="A364" t="str">
            <v xml:space="preserve">04M092 </v>
          </cell>
        </row>
        <row r="365">
          <cell r="A365" t="str">
            <v xml:space="preserve">04M093 </v>
          </cell>
        </row>
        <row r="366">
          <cell r="A366" t="str">
            <v xml:space="preserve">04M094 </v>
          </cell>
        </row>
        <row r="367">
          <cell r="A367" t="str">
            <v xml:space="preserve">04M09T </v>
          </cell>
        </row>
        <row r="368">
          <cell r="A368" t="str">
            <v xml:space="preserve">04M101 </v>
          </cell>
        </row>
        <row r="369">
          <cell r="A369" t="str">
            <v xml:space="preserve">04M102 </v>
          </cell>
        </row>
        <row r="370">
          <cell r="A370" t="str">
            <v xml:space="preserve">04M103 </v>
          </cell>
        </row>
        <row r="371">
          <cell r="A371" t="str">
            <v xml:space="preserve">04M104 </v>
          </cell>
        </row>
        <row r="372">
          <cell r="A372" t="str">
            <v xml:space="preserve">04M10T </v>
          </cell>
        </row>
        <row r="373">
          <cell r="A373" t="str">
            <v xml:space="preserve">04M111 </v>
          </cell>
        </row>
        <row r="374">
          <cell r="A374" t="str">
            <v xml:space="preserve">04M112 </v>
          </cell>
        </row>
        <row r="375">
          <cell r="A375" t="str">
            <v xml:space="preserve">04M113 </v>
          </cell>
        </row>
        <row r="376">
          <cell r="A376" t="str">
            <v xml:space="preserve">04M121 </v>
          </cell>
        </row>
        <row r="377">
          <cell r="A377" t="str">
            <v xml:space="preserve">04M122 </v>
          </cell>
        </row>
        <row r="378">
          <cell r="A378" t="str">
            <v xml:space="preserve">04M123 </v>
          </cell>
        </row>
        <row r="379">
          <cell r="A379" t="str">
            <v xml:space="preserve">04M124 </v>
          </cell>
        </row>
        <row r="380">
          <cell r="A380" t="str">
            <v xml:space="preserve">04M12T </v>
          </cell>
        </row>
        <row r="381">
          <cell r="A381" t="str">
            <v xml:space="preserve">04M131 </v>
          </cell>
        </row>
        <row r="382">
          <cell r="A382" t="str">
            <v xml:space="preserve">04M132 </v>
          </cell>
        </row>
        <row r="383">
          <cell r="A383" t="str">
            <v xml:space="preserve">04M133 </v>
          </cell>
        </row>
        <row r="384">
          <cell r="A384" t="str">
            <v xml:space="preserve">04M134 </v>
          </cell>
        </row>
        <row r="385">
          <cell r="A385" t="str">
            <v xml:space="preserve">04M13T </v>
          </cell>
        </row>
        <row r="386">
          <cell r="A386" t="str">
            <v xml:space="preserve">04M141 </v>
          </cell>
        </row>
        <row r="387">
          <cell r="A387" t="str">
            <v xml:space="preserve">04M142 </v>
          </cell>
        </row>
        <row r="388">
          <cell r="A388" t="str">
            <v xml:space="preserve">04M143 </v>
          </cell>
        </row>
        <row r="389">
          <cell r="A389" t="str">
            <v xml:space="preserve">04M144 </v>
          </cell>
        </row>
        <row r="390">
          <cell r="A390" t="str">
            <v xml:space="preserve">04M14T </v>
          </cell>
        </row>
        <row r="391">
          <cell r="A391" t="str">
            <v xml:space="preserve">04M151 </v>
          </cell>
        </row>
        <row r="392">
          <cell r="A392" t="str">
            <v xml:space="preserve">04M152 </v>
          </cell>
        </row>
        <row r="393">
          <cell r="A393" t="str">
            <v xml:space="preserve">04M153 </v>
          </cell>
        </row>
        <row r="394">
          <cell r="A394" t="str">
            <v xml:space="preserve">04M154 </v>
          </cell>
        </row>
        <row r="395">
          <cell r="A395" t="str">
            <v xml:space="preserve">04M15T </v>
          </cell>
        </row>
        <row r="396">
          <cell r="A396" t="str">
            <v xml:space="preserve">04M161 </v>
          </cell>
        </row>
        <row r="397">
          <cell r="A397" t="str">
            <v xml:space="preserve">04M162 </v>
          </cell>
        </row>
        <row r="398">
          <cell r="A398" t="str">
            <v xml:space="preserve">04M163 </v>
          </cell>
        </row>
        <row r="399">
          <cell r="A399" t="str">
            <v xml:space="preserve">04M16T </v>
          </cell>
        </row>
        <row r="400">
          <cell r="A400" t="str">
            <v xml:space="preserve">04M171 </v>
          </cell>
        </row>
        <row r="401">
          <cell r="A401" t="str">
            <v xml:space="preserve">04M172 </v>
          </cell>
        </row>
        <row r="402">
          <cell r="A402" t="str">
            <v xml:space="preserve">04M173 </v>
          </cell>
        </row>
        <row r="403">
          <cell r="A403" t="str">
            <v xml:space="preserve">04M174 </v>
          </cell>
        </row>
        <row r="404">
          <cell r="A404" t="str">
            <v xml:space="preserve">04M17T </v>
          </cell>
        </row>
        <row r="405">
          <cell r="A405" t="str">
            <v xml:space="preserve">04M181 </v>
          </cell>
        </row>
        <row r="406">
          <cell r="A406" t="str">
            <v xml:space="preserve">04M182 </v>
          </cell>
        </row>
        <row r="407">
          <cell r="A407" t="str">
            <v xml:space="preserve">04M183 </v>
          </cell>
        </row>
        <row r="408">
          <cell r="A408" t="str">
            <v xml:space="preserve">04M18T </v>
          </cell>
        </row>
        <row r="409">
          <cell r="A409" t="str">
            <v xml:space="preserve">04M191 </v>
          </cell>
        </row>
        <row r="410">
          <cell r="A410" t="str">
            <v xml:space="preserve">04M192 </v>
          </cell>
        </row>
        <row r="411">
          <cell r="A411" t="str">
            <v xml:space="preserve">04M193 </v>
          </cell>
        </row>
        <row r="412">
          <cell r="A412" t="str">
            <v xml:space="preserve">04M19T </v>
          </cell>
        </row>
        <row r="413">
          <cell r="A413" t="str">
            <v xml:space="preserve">04M201 </v>
          </cell>
        </row>
        <row r="414">
          <cell r="A414" t="str">
            <v xml:space="preserve">04M202 </v>
          </cell>
        </row>
        <row r="415">
          <cell r="A415" t="str">
            <v xml:space="preserve">04M203 </v>
          </cell>
        </row>
        <row r="416">
          <cell r="A416" t="str">
            <v xml:space="preserve">04M204 </v>
          </cell>
        </row>
        <row r="417">
          <cell r="A417" t="str">
            <v xml:space="preserve">04M20T </v>
          </cell>
        </row>
        <row r="418">
          <cell r="A418" t="str">
            <v xml:space="preserve">04M211 </v>
          </cell>
        </row>
        <row r="419">
          <cell r="A419" t="str">
            <v xml:space="preserve">04M212 </v>
          </cell>
        </row>
        <row r="420">
          <cell r="A420" t="str">
            <v xml:space="preserve">04M22Z </v>
          </cell>
        </row>
        <row r="421">
          <cell r="A421" t="str">
            <v xml:space="preserve">04M23T </v>
          </cell>
        </row>
        <row r="422">
          <cell r="A422" t="str">
            <v xml:space="preserve">04M23Z </v>
          </cell>
        </row>
        <row r="423">
          <cell r="A423" t="str">
            <v xml:space="preserve">04M24E </v>
          </cell>
        </row>
        <row r="424">
          <cell r="A424" t="str">
            <v xml:space="preserve">04M251 </v>
          </cell>
        </row>
        <row r="425">
          <cell r="A425" t="str">
            <v xml:space="preserve">04M252 </v>
          </cell>
        </row>
        <row r="426">
          <cell r="A426" t="str">
            <v xml:space="preserve">04M253 </v>
          </cell>
        </row>
        <row r="427">
          <cell r="A427" t="str">
            <v xml:space="preserve">04M254 </v>
          </cell>
        </row>
        <row r="428">
          <cell r="A428" t="str">
            <v xml:space="preserve">04M25T </v>
          </cell>
        </row>
        <row r="429">
          <cell r="A429" t="str">
            <v xml:space="preserve">04M261 </v>
          </cell>
        </row>
        <row r="430">
          <cell r="A430" t="str">
            <v xml:space="preserve">04M262 </v>
          </cell>
        </row>
        <row r="431">
          <cell r="A431" t="str">
            <v xml:space="preserve">04M263 </v>
          </cell>
        </row>
        <row r="432">
          <cell r="A432" t="str">
            <v xml:space="preserve">04M26T </v>
          </cell>
        </row>
        <row r="433">
          <cell r="A433" t="str">
            <v xml:space="preserve">05C021 </v>
          </cell>
        </row>
        <row r="434">
          <cell r="A434" t="str">
            <v xml:space="preserve">05C022 </v>
          </cell>
        </row>
        <row r="435">
          <cell r="A435" t="str">
            <v xml:space="preserve">05C023 </v>
          </cell>
        </row>
        <row r="436">
          <cell r="A436" t="str">
            <v xml:space="preserve">05C024 </v>
          </cell>
        </row>
        <row r="437">
          <cell r="A437" t="str">
            <v xml:space="preserve">05C031 </v>
          </cell>
        </row>
        <row r="438">
          <cell r="A438" t="str">
            <v xml:space="preserve">05C032 </v>
          </cell>
        </row>
        <row r="439">
          <cell r="A439" t="str">
            <v xml:space="preserve">05C033 </v>
          </cell>
        </row>
        <row r="440">
          <cell r="A440" t="str">
            <v xml:space="preserve">05C034 </v>
          </cell>
        </row>
        <row r="441">
          <cell r="A441" t="str">
            <v xml:space="preserve">05C041 </v>
          </cell>
        </row>
        <row r="442">
          <cell r="A442" t="str">
            <v xml:space="preserve">05C042 </v>
          </cell>
        </row>
        <row r="443">
          <cell r="A443" t="str">
            <v xml:space="preserve">05C043 </v>
          </cell>
        </row>
        <row r="444">
          <cell r="A444" t="str">
            <v xml:space="preserve">05C044 </v>
          </cell>
        </row>
        <row r="445">
          <cell r="A445" t="str">
            <v xml:space="preserve">05C051 </v>
          </cell>
        </row>
        <row r="446">
          <cell r="A446" t="str">
            <v xml:space="preserve">05C052 </v>
          </cell>
        </row>
        <row r="447">
          <cell r="A447" t="str">
            <v xml:space="preserve">05C053 </v>
          </cell>
        </row>
        <row r="448">
          <cell r="A448" t="str">
            <v xml:space="preserve">05C054 </v>
          </cell>
        </row>
        <row r="449">
          <cell r="A449" t="str">
            <v xml:space="preserve">05C061 </v>
          </cell>
        </row>
        <row r="450">
          <cell r="A450" t="str">
            <v xml:space="preserve">05C062 </v>
          </cell>
        </row>
        <row r="451">
          <cell r="A451" t="str">
            <v xml:space="preserve">05C063 </v>
          </cell>
        </row>
        <row r="452">
          <cell r="A452" t="str">
            <v xml:space="preserve">05C064 </v>
          </cell>
        </row>
        <row r="453">
          <cell r="A453" t="str">
            <v xml:space="preserve">05C071 </v>
          </cell>
        </row>
        <row r="454">
          <cell r="A454" t="str">
            <v xml:space="preserve">05C072 </v>
          </cell>
        </row>
        <row r="455">
          <cell r="A455" t="str">
            <v xml:space="preserve">05C073 </v>
          </cell>
        </row>
        <row r="456">
          <cell r="A456" t="str">
            <v xml:space="preserve">05C074 </v>
          </cell>
        </row>
        <row r="457">
          <cell r="A457" t="str">
            <v xml:space="preserve">05C081 </v>
          </cell>
        </row>
        <row r="458">
          <cell r="A458" t="str">
            <v xml:space="preserve">05C082 </v>
          </cell>
        </row>
        <row r="459">
          <cell r="A459" t="str">
            <v xml:space="preserve">05C083 </v>
          </cell>
        </row>
        <row r="460">
          <cell r="A460" t="str">
            <v xml:space="preserve">05C084 </v>
          </cell>
        </row>
        <row r="461">
          <cell r="A461" t="str">
            <v xml:space="preserve">05C08T </v>
          </cell>
        </row>
        <row r="462">
          <cell r="A462" t="str">
            <v xml:space="preserve">05C091 </v>
          </cell>
        </row>
        <row r="463">
          <cell r="A463" t="str">
            <v xml:space="preserve">05C092 </v>
          </cell>
        </row>
        <row r="464">
          <cell r="A464" t="str">
            <v xml:space="preserve">05C093 </v>
          </cell>
        </row>
        <row r="465">
          <cell r="A465" t="str">
            <v xml:space="preserve">05C094 </v>
          </cell>
        </row>
        <row r="466">
          <cell r="A466" t="str">
            <v xml:space="preserve">05C101 </v>
          </cell>
        </row>
        <row r="467">
          <cell r="A467" t="str">
            <v xml:space="preserve">05C102 </v>
          </cell>
        </row>
        <row r="468">
          <cell r="A468" t="str">
            <v xml:space="preserve">05C103 </v>
          </cell>
        </row>
        <row r="469">
          <cell r="A469" t="str">
            <v xml:space="preserve">05C104 </v>
          </cell>
        </row>
        <row r="470">
          <cell r="A470" t="str">
            <v xml:space="preserve">05C111 </v>
          </cell>
        </row>
        <row r="471">
          <cell r="A471" t="str">
            <v xml:space="preserve">05C112 </v>
          </cell>
        </row>
        <row r="472">
          <cell r="A472" t="str">
            <v xml:space="preserve">05C113 </v>
          </cell>
        </row>
        <row r="473">
          <cell r="A473" t="str">
            <v xml:space="preserve">05C114 </v>
          </cell>
        </row>
        <row r="474">
          <cell r="A474" t="str">
            <v xml:space="preserve">05C121 </v>
          </cell>
        </row>
        <row r="475">
          <cell r="A475" t="str">
            <v xml:space="preserve">05C122 </v>
          </cell>
        </row>
        <row r="476">
          <cell r="A476" t="str">
            <v xml:space="preserve">05C123 </v>
          </cell>
        </row>
        <row r="477">
          <cell r="A477" t="str">
            <v xml:space="preserve">05C124 </v>
          </cell>
        </row>
        <row r="478">
          <cell r="A478" t="str">
            <v xml:space="preserve">05C131 </v>
          </cell>
        </row>
        <row r="479">
          <cell r="A479" t="str">
            <v xml:space="preserve">05C132 </v>
          </cell>
        </row>
        <row r="480">
          <cell r="A480" t="str">
            <v xml:space="preserve">05C133 </v>
          </cell>
        </row>
        <row r="481">
          <cell r="A481" t="str">
            <v xml:space="preserve">05C134 </v>
          </cell>
        </row>
        <row r="482">
          <cell r="A482" t="str">
            <v xml:space="preserve">05C141 </v>
          </cell>
        </row>
        <row r="483">
          <cell r="A483" t="str">
            <v xml:space="preserve">05C142 </v>
          </cell>
        </row>
        <row r="484">
          <cell r="A484" t="str">
            <v xml:space="preserve">05C143 </v>
          </cell>
        </row>
        <row r="485">
          <cell r="A485" t="str">
            <v xml:space="preserve">05C151 </v>
          </cell>
        </row>
        <row r="486">
          <cell r="A486" t="str">
            <v xml:space="preserve">05C152 </v>
          </cell>
        </row>
        <row r="487">
          <cell r="A487" t="str">
            <v xml:space="preserve">05C153 </v>
          </cell>
        </row>
        <row r="488">
          <cell r="A488" t="str">
            <v xml:space="preserve">05C154 </v>
          </cell>
        </row>
        <row r="489">
          <cell r="A489" t="str">
            <v xml:space="preserve">05C15T </v>
          </cell>
        </row>
        <row r="490">
          <cell r="A490" t="str">
            <v xml:space="preserve">05C171 </v>
          </cell>
        </row>
        <row r="491">
          <cell r="A491" t="str">
            <v xml:space="preserve">05C172 </v>
          </cell>
        </row>
        <row r="492">
          <cell r="A492" t="str">
            <v xml:space="preserve">05C17J </v>
          </cell>
        </row>
        <row r="493">
          <cell r="A493" t="str">
            <v xml:space="preserve">05C181 </v>
          </cell>
        </row>
        <row r="494">
          <cell r="A494" t="str">
            <v xml:space="preserve">05C182 </v>
          </cell>
        </row>
        <row r="495">
          <cell r="A495" t="str">
            <v xml:space="preserve">05C183 </v>
          </cell>
        </row>
        <row r="496">
          <cell r="A496" t="str">
            <v xml:space="preserve">05C184 </v>
          </cell>
        </row>
        <row r="497">
          <cell r="A497" t="str">
            <v xml:space="preserve">05C18J </v>
          </cell>
        </row>
        <row r="498">
          <cell r="A498" t="str">
            <v xml:space="preserve">05C191 </v>
          </cell>
        </row>
        <row r="499">
          <cell r="A499" t="str">
            <v xml:space="preserve">05C192 </v>
          </cell>
        </row>
        <row r="500">
          <cell r="A500" t="str">
            <v xml:space="preserve">05C193 </v>
          </cell>
        </row>
        <row r="501">
          <cell r="A501" t="str">
            <v xml:space="preserve">05C194 </v>
          </cell>
        </row>
        <row r="502">
          <cell r="A502" t="str">
            <v xml:space="preserve">05C19T </v>
          </cell>
        </row>
        <row r="503">
          <cell r="A503" t="str">
            <v xml:space="preserve">05C201 </v>
          </cell>
        </row>
        <row r="504">
          <cell r="A504" t="str">
            <v xml:space="preserve">05C211 </v>
          </cell>
        </row>
        <row r="505">
          <cell r="A505" t="str">
            <v xml:space="preserve">05C212 </v>
          </cell>
        </row>
        <row r="506">
          <cell r="A506" t="str">
            <v xml:space="preserve">05C21J </v>
          </cell>
        </row>
        <row r="507">
          <cell r="A507" t="str">
            <v xml:space="preserve">05C221 </v>
          </cell>
        </row>
        <row r="508">
          <cell r="A508" t="str">
            <v xml:space="preserve">05C222 </v>
          </cell>
        </row>
        <row r="509">
          <cell r="A509" t="str">
            <v xml:space="preserve">05C22T </v>
          </cell>
        </row>
        <row r="510">
          <cell r="A510" t="str">
            <v xml:space="preserve">05K051 </v>
          </cell>
        </row>
        <row r="511">
          <cell r="A511" t="str">
            <v xml:space="preserve">05K052 </v>
          </cell>
        </row>
        <row r="512">
          <cell r="A512" t="str">
            <v xml:space="preserve">05K053 </v>
          </cell>
        </row>
        <row r="513">
          <cell r="A513" t="str">
            <v xml:space="preserve">05K054 </v>
          </cell>
        </row>
        <row r="514">
          <cell r="A514" t="str">
            <v xml:space="preserve">05K061 </v>
          </cell>
        </row>
        <row r="515">
          <cell r="A515" t="str">
            <v xml:space="preserve">05K062 </v>
          </cell>
        </row>
        <row r="516">
          <cell r="A516" t="str">
            <v xml:space="preserve">05K063 </v>
          </cell>
        </row>
        <row r="517">
          <cell r="A517" t="str">
            <v xml:space="preserve">05K064 </v>
          </cell>
        </row>
        <row r="518">
          <cell r="A518" t="str">
            <v xml:space="preserve">05K06T </v>
          </cell>
        </row>
        <row r="519">
          <cell r="A519" t="str">
            <v xml:space="preserve">05K101 </v>
          </cell>
        </row>
        <row r="520">
          <cell r="A520" t="str">
            <v xml:space="preserve">05K102 </v>
          </cell>
        </row>
        <row r="521">
          <cell r="A521" t="str">
            <v xml:space="preserve">05K103 </v>
          </cell>
        </row>
        <row r="522">
          <cell r="A522" t="str">
            <v xml:space="preserve">05K104 </v>
          </cell>
        </row>
        <row r="523">
          <cell r="A523" t="str">
            <v xml:space="preserve">05K10J </v>
          </cell>
        </row>
        <row r="524">
          <cell r="A524" t="str">
            <v xml:space="preserve">05K121 </v>
          </cell>
        </row>
        <row r="525">
          <cell r="A525" t="str">
            <v xml:space="preserve">05K122 </v>
          </cell>
        </row>
        <row r="526">
          <cell r="A526" t="str">
            <v xml:space="preserve">05K131 </v>
          </cell>
        </row>
        <row r="527">
          <cell r="A527" t="str">
            <v xml:space="preserve">05K132 </v>
          </cell>
        </row>
        <row r="528">
          <cell r="A528" t="str">
            <v xml:space="preserve">05K133 </v>
          </cell>
        </row>
        <row r="529">
          <cell r="A529" t="str">
            <v xml:space="preserve">05K134 </v>
          </cell>
        </row>
        <row r="530">
          <cell r="A530" t="str">
            <v xml:space="preserve">05K13J </v>
          </cell>
        </row>
        <row r="531">
          <cell r="A531" t="str">
            <v xml:space="preserve">05K14Z </v>
          </cell>
        </row>
        <row r="532">
          <cell r="A532" t="str">
            <v xml:space="preserve">05K151 </v>
          </cell>
        </row>
        <row r="533">
          <cell r="A533" t="str">
            <v xml:space="preserve">05K15J </v>
          </cell>
        </row>
        <row r="534">
          <cell r="A534" t="str">
            <v xml:space="preserve">05K17J </v>
          </cell>
        </row>
        <row r="535">
          <cell r="A535" t="str">
            <v xml:space="preserve">05K18J </v>
          </cell>
        </row>
        <row r="536">
          <cell r="A536" t="str">
            <v xml:space="preserve">05K191 </v>
          </cell>
        </row>
        <row r="537">
          <cell r="A537" t="str">
            <v xml:space="preserve">05K192 </v>
          </cell>
        </row>
        <row r="538">
          <cell r="A538" t="str">
            <v xml:space="preserve">05K193 </v>
          </cell>
        </row>
        <row r="539">
          <cell r="A539" t="str">
            <v xml:space="preserve">05K201 </v>
          </cell>
        </row>
        <row r="540">
          <cell r="A540" t="str">
            <v xml:space="preserve">05K202 </v>
          </cell>
        </row>
        <row r="541">
          <cell r="A541" t="str">
            <v xml:space="preserve">05K203 </v>
          </cell>
        </row>
        <row r="542">
          <cell r="A542" t="str">
            <v xml:space="preserve">05K20T </v>
          </cell>
        </row>
        <row r="543">
          <cell r="A543" t="str">
            <v xml:space="preserve">05M041 </v>
          </cell>
        </row>
        <row r="544">
          <cell r="A544" t="str">
            <v xml:space="preserve">05M042 </v>
          </cell>
        </row>
        <row r="545">
          <cell r="A545" t="str">
            <v xml:space="preserve">05M043 </v>
          </cell>
        </row>
        <row r="546">
          <cell r="A546" t="str">
            <v xml:space="preserve">05M044 </v>
          </cell>
        </row>
        <row r="547">
          <cell r="A547" t="str">
            <v xml:space="preserve">05M04T </v>
          </cell>
        </row>
        <row r="548">
          <cell r="A548" t="str">
            <v xml:space="preserve">05M051 </v>
          </cell>
        </row>
        <row r="549">
          <cell r="A549" t="str">
            <v xml:space="preserve">05M052 </v>
          </cell>
        </row>
        <row r="550">
          <cell r="A550" t="str">
            <v xml:space="preserve">05M053 </v>
          </cell>
        </row>
        <row r="551">
          <cell r="A551" t="str">
            <v xml:space="preserve">05M054 </v>
          </cell>
        </row>
        <row r="552">
          <cell r="A552" t="str">
            <v xml:space="preserve">05M05T </v>
          </cell>
        </row>
        <row r="553">
          <cell r="A553" t="str">
            <v xml:space="preserve">05M061 </v>
          </cell>
        </row>
        <row r="554">
          <cell r="A554" t="str">
            <v xml:space="preserve">05M062 </v>
          </cell>
        </row>
        <row r="555">
          <cell r="A555" t="str">
            <v xml:space="preserve">05M063 </v>
          </cell>
        </row>
        <row r="556">
          <cell r="A556" t="str">
            <v xml:space="preserve">05M064 </v>
          </cell>
        </row>
        <row r="557">
          <cell r="A557" t="str">
            <v xml:space="preserve">05M06T </v>
          </cell>
        </row>
        <row r="558">
          <cell r="A558" t="str">
            <v xml:space="preserve">05M071 </v>
          </cell>
        </row>
        <row r="559">
          <cell r="A559" t="str">
            <v xml:space="preserve">05M072 </v>
          </cell>
        </row>
        <row r="560">
          <cell r="A560" t="str">
            <v xml:space="preserve">05M073 </v>
          </cell>
        </row>
        <row r="561">
          <cell r="A561" t="str">
            <v xml:space="preserve">05M074 </v>
          </cell>
        </row>
        <row r="562">
          <cell r="A562" t="str">
            <v xml:space="preserve">05M07T </v>
          </cell>
        </row>
        <row r="563">
          <cell r="A563" t="str">
            <v xml:space="preserve">05M081 </v>
          </cell>
        </row>
        <row r="564">
          <cell r="A564" t="str">
            <v xml:space="preserve">05M082 </v>
          </cell>
        </row>
        <row r="565">
          <cell r="A565" t="str">
            <v xml:space="preserve">05M083 </v>
          </cell>
        </row>
        <row r="566">
          <cell r="A566" t="str">
            <v xml:space="preserve">05M084 </v>
          </cell>
        </row>
        <row r="567">
          <cell r="A567" t="str">
            <v xml:space="preserve">05M08T </v>
          </cell>
        </row>
        <row r="568">
          <cell r="A568" t="str">
            <v xml:space="preserve">05M091 </v>
          </cell>
        </row>
        <row r="569">
          <cell r="A569" t="str">
            <v xml:space="preserve">05M092 </v>
          </cell>
        </row>
        <row r="570">
          <cell r="A570" t="str">
            <v xml:space="preserve">05M093 </v>
          </cell>
        </row>
        <row r="571">
          <cell r="A571" t="str">
            <v xml:space="preserve">05M094 </v>
          </cell>
        </row>
        <row r="572">
          <cell r="A572" t="str">
            <v xml:space="preserve">05M09T </v>
          </cell>
        </row>
        <row r="573">
          <cell r="A573" t="str">
            <v xml:space="preserve">05M101 </v>
          </cell>
        </row>
        <row r="574">
          <cell r="A574" t="str">
            <v xml:space="preserve">05M102 </v>
          </cell>
        </row>
        <row r="575">
          <cell r="A575" t="str">
            <v xml:space="preserve">05M103 </v>
          </cell>
        </row>
        <row r="576">
          <cell r="A576" t="str">
            <v xml:space="preserve">05M104 </v>
          </cell>
        </row>
        <row r="577">
          <cell r="A577" t="str">
            <v xml:space="preserve">05M10T </v>
          </cell>
        </row>
        <row r="578">
          <cell r="A578" t="str">
            <v xml:space="preserve">05M111 </v>
          </cell>
        </row>
        <row r="579">
          <cell r="A579" t="str">
            <v xml:space="preserve">05M112 </v>
          </cell>
        </row>
        <row r="580">
          <cell r="A580" t="str">
            <v xml:space="preserve">05M113 </v>
          </cell>
        </row>
        <row r="581">
          <cell r="A581" t="str">
            <v xml:space="preserve">05M11T </v>
          </cell>
        </row>
        <row r="582">
          <cell r="A582" t="str">
            <v xml:space="preserve">05M121 </v>
          </cell>
        </row>
        <row r="583">
          <cell r="A583" t="str">
            <v xml:space="preserve">05M122 </v>
          </cell>
        </row>
        <row r="584">
          <cell r="A584" t="str">
            <v xml:space="preserve">05M123 </v>
          </cell>
        </row>
        <row r="585">
          <cell r="A585" t="str">
            <v xml:space="preserve">05M124 </v>
          </cell>
        </row>
        <row r="586">
          <cell r="A586" t="str">
            <v xml:space="preserve">05M12T </v>
          </cell>
        </row>
        <row r="587">
          <cell r="A587" t="str">
            <v xml:space="preserve">05M131 </v>
          </cell>
        </row>
        <row r="588">
          <cell r="A588" t="str">
            <v xml:space="preserve">05M132 </v>
          </cell>
        </row>
        <row r="589">
          <cell r="A589" t="str">
            <v xml:space="preserve">05M13T </v>
          </cell>
        </row>
        <row r="590">
          <cell r="A590" t="str">
            <v xml:space="preserve">05M141 </v>
          </cell>
        </row>
        <row r="591">
          <cell r="A591" t="str">
            <v xml:space="preserve">05M142 </v>
          </cell>
        </row>
        <row r="592">
          <cell r="A592" t="str">
            <v xml:space="preserve">05M143 </v>
          </cell>
        </row>
        <row r="593">
          <cell r="A593" t="str">
            <v xml:space="preserve">05M144 </v>
          </cell>
        </row>
        <row r="594">
          <cell r="A594" t="str">
            <v xml:space="preserve">05M151 </v>
          </cell>
        </row>
        <row r="595">
          <cell r="A595" t="str">
            <v xml:space="preserve">05M152 </v>
          </cell>
        </row>
        <row r="596">
          <cell r="A596" t="str">
            <v xml:space="preserve">05M153 </v>
          </cell>
        </row>
        <row r="597">
          <cell r="A597" t="str">
            <v xml:space="preserve">05M154 </v>
          </cell>
        </row>
        <row r="598">
          <cell r="A598" t="str">
            <v xml:space="preserve">05M15T </v>
          </cell>
        </row>
        <row r="599">
          <cell r="A599" t="str">
            <v xml:space="preserve">05M161 </v>
          </cell>
        </row>
        <row r="600">
          <cell r="A600" t="str">
            <v xml:space="preserve">05M162 </v>
          </cell>
        </row>
        <row r="601">
          <cell r="A601" t="str">
            <v xml:space="preserve">05M163 </v>
          </cell>
        </row>
        <row r="602">
          <cell r="A602" t="str">
            <v xml:space="preserve">05M164 </v>
          </cell>
        </row>
        <row r="603">
          <cell r="A603" t="str">
            <v xml:space="preserve">05M16T </v>
          </cell>
        </row>
        <row r="604">
          <cell r="A604" t="str">
            <v xml:space="preserve">05M171 </v>
          </cell>
        </row>
        <row r="605">
          <cell r="A605" t="str">
            <v xml:space="preserve">05M172 </v>
          </cell>
        </row>
        <row r="606">
          <cell r="A606" t="str">
            <v xml:space="preserve">05M173 </v>
          </cell>
        </row>
        <row r="607">
          <cell r="A607" t="str">
            <v xml:space="preserve">05M174 </v>
          </cell>
        </row>
        <row r="608">
          <cell r="A608" t="str">
            <v xml:space="preserve">05M17T </v>
          </cell>
        </row>
        <row r="609">
          <cell r="A609" t="str">
            <v xml:space="preserve">05M181 </v>
          </cell>
        </row>
        <row r="610">
          <cell r="A610" t="str">
            <v xml:space="preserve">05M182 </v>
          </cell>
        </row>
        <row r="611">
          <cell r="A611" t="str">
            <v xml:space="preserve">05M183 </v>
          </cell>
        </row>
        <row r="612">
          <cell r="A612" t="str">
            <v xml:space="preserve">05M184 </v>
          </cell>
        </row>
        <row r="613">
          <cell r="A613" t="str">
            <v xml:space="preserve">05M18T </v>
          </cell>
        </row>
        <row r="614">
          <cell r="A614" t="str">
            <v xml:space="preserve">05M191 </v>
          </cell>
        </row>
        <row r="615">
          <cell r="A615" t="str">
            <v xml:space="preserve">05M20Z </v>
          </cell>
        </row>
        <row r="616">
          <cell r="A616" t="str">
            <v xml:space="preserve">05M21E </v>
          </cell>
        </row>
        <row r="617">
          <cell r="A617" t="str">
            <v xml:space="preserve">05M22E </v>
          </cell>
        </row>
        <row r="618">
          <cell r="A618" t="str">
            <v xml:space="preserve">05M23T </v>
          </cell>
        </row>
        <row r="619">
          <cell r="A619" t="str">
            <v xml:space="preserve">05M23Z </v>
          </cell>
        </row>
        <row r="620">
          <cell r="A620" t="str">
            <v xml:space="preserve">06C021 </v>
          </cell>
        </row>
        <row r="621">
          <cell r="A621" t="str">
            <v xml:space="preserve">06C022 </v>
          </cell>
        </row>
        <row r="622">
          <cell r="A622" t="str">
            <v xml:space="preserve">06C023 </v>
          </cell>
        </row>
        <row r="623">
          <cell r="A623" t="str">
            <v xml:space="preserve">06C024 </v>
          </cell>
        </row>
        <row r="624">
          <cell r="A624" t="str">
            <v xml:space="preserve">06C031 </v>
          </cell>
        </row>
        <row r="625">
          <cell r="A625" t="str">
            <v xml:space="preserve">06C032 </v>
          </cell>
        </row>
        <row r="626">
          <cell r="A626" t="str">
            <v xml:space="preserve">06C033 </v>
          </cell>
        </row>
        <row r="627">
          <cell r="A627" t="str">
            <v xml:space="preserve">06C034 </v>
          </cell>
        </row>
        <row r="628">
          <cell r="A628" t="str">
            <v xml:space="preserve">06C041 </v>
          </cell>
        </row>
        <row r="629">
          <cell r="A629" t="str">
            <v xml:space="preserve">06C042 </v>
          </cell>
        </row>
        <row r="630">
          <cell r="A630" t="str">
            <v xml:space="preserve">06C043 </v>
          </cell>
        </row>
        <row r="631">
          <cell r="A631" t="str">
            <v xml:space="preserve">06C044 </v>
          </cell>
        </row>
        <row r="632">
          <cell r="A632" t="str">
            <v xml:space="preserve">06C051 </v>
          </cell>
        </row>
        <row r="633">
          <cell r="A633" t="str">
            <v xml:space="preserve">06C052 </v>
          </cell>
        </row>
        <row r="634">
          <cell r="A634" t="str">
            <v xml:space="preserve">06C053 </v>
          </cell>
        </row>
        <row r="635">
          <cell r="A635" t="str">
            <v xml:space="preserve">06C054 </v>
          </cell>
        </row>
        <row r="636">
          <cell r="A636" t="str">
            <v xml:space="preserve">06C071 </v>
          </cell>
        </row>
        <row r="637">
          <cell r="A637" t="str">
            <v xml:space="preserve">06C072 </v>
          </cell>
        </row>
        <row r="638">
          <cell r="A638" t="str">
            <v xml:space="preserve">06C073 </v>
          </cell>
        </row>
        <row r="639">
          <cell r="A639" t="str">
            <v xml:space="preserve">06C074 </v>
          </cell>
        </row>
        <row r="640">
          <cell r="A640" t="str">
            <v xml:space="preserve">06C081 </v>
          </cell>
        </row>
        <row r="641">
          <cell r="A641" t="str">
            <v xml:space="preserve">06C082 </v>
          </cell>
        </row>
        <row r="642">
          <cell r="A642" t="str">
            <v xml:space="preserve">06C083 </v>
          </cell>
        </row>
        <row r="643">
          <cell r="A643" t="str">
            <v xml:space="preserve">06C084 </v>
          </cell>
        </row>
        <row r="644">
          <cell r="A644" t="str">
            <v xml:space="preserve">06C091 </v>
          </cell>
        </row>
        <row r="645">
          <cell r="A645" t="str">
            <v xml:space="preserve">06C092 </v>
          </cell>
        </row>
        <row r="646">
          <cell r="A646" t="str">
            <v xml:space="preserve">06C093 </v>
          </cell>
        </row>
        <row r="647">
          <cell r="A647" t="str">
            <v xml:space="preserve">06C101 </v>
          </cell>
        </row>
        <row r="648">
          <cell r="A648" t="str">
            <v xml:space="preserve">06C102 </v>
          </cell>
        </row>
        <row r="649">
          <cell r="A649" t="str">
            <v xml:space="preserve">06C10J </v>
          </cell>
        </row>
        <row r="650">
          <cell r="A650" t="str">
            <v xml:space="preserve">06C111 </v>
          </cell>
        </row>
        <row r="651">
          <cell r="A651" t="str">
            <v xml:space="preserve">06C112 </v>
          </cell>
        </row>
        <row r="652">
          <cell r="A652" t="str">
            <v xml:space="preserve">06C113 </v>
          </cell>
        </row>
        <row r="653">
          <cell r="A653" t="str">
            <v xml:space="preserve">06C114 </v>
          </cell>
        </row>
        <row r="654">
          <cell r="A654" t="str">
            <v xml:space="preserve">06C11J </v>
          </cell>
        </row>
        <row r="655">
          <cell r="A655" t="str">
            <v xml:space="preserve">06C121 </v>
          </cell>
        </row>
        <row r="656">
          <cell r="A656" t="str">
            <v xml:space="preserve">06C122 </v>
          </cell>
        </row>
        <row r="657">
          <cell r="A657" t="str">
            <v xml:space="preserve">06C123 </v>
          </cell>
        </row>
        <row r="658">
          <cell r="A658" t="str">
            <v xml:space="preserve">06C124 </v>
          </cell>
        </row>
        <row r="659">
          <cell r="A659" t="str">
            <v xml:space="preserve">06C12J </v>
          </cell>
        </row>
        <row r="660">
          <cell r="A660" t="str">
            <v xml:space="preserve">06C131 </v>
          </cell>
        </row>
        <row r="661">
          <cell r="A661" t="str">
            <v xml:space="preserve">06C132 </v>
          </cell>
        </row>
        <row r="662">
          <cell r="A662" t="str">
            <v xml:space="preserve">06C133 </v>
          </cell>
        </row>
        <row r="663">
          <cell r="A663" t="str">
            <v xml:space="preserve">06C134 </v>
          </cell>
        </row>
        <row r="664">
          <cell r="A664" t="str">
            <v xml:space="preserve">06C141 </v>
          </cell>
        </row>
        <row r="665">
          <cell r="A665" t="str">
            <v xml:space="preserve">06C142 </v>
          </cell>
        </row>
        <row r="666">
          <cell r="A666" t="str">
            <v xml:space="preserve">06C143 </v>
          </cell>
        </row>
        <row r="667">
          <cell r="A667" t="str">
            <v xml:space="preserve">06C144 </v>
          </cell>
        </row>
        <row r="668">
          <cell r="A668" t="str">
            <v xml:space="preserve">06C14J </v>
          </cell>
        </row>
        <row r="669">
          <cell r="A669" t="str">
            <v xml:space="preserve">06C151 </v>
          </cell>
        </row>
        <row r="670">
          <cell r="A670" t="str">
            <v xml:space="preserve">06C152 </v>
          </cell>
        </row>
        <row r="671">
          <cell r="A671" t="str">
            <v xml:space="preserve">06C153 </v>
          </cell>
        </row>
        <row r="672">
          <cell r="A672" t="str">
            <v xml:space="preserve">06C161 </v>
          </cell>
        </row>
        <row r="673">
          <cell r="A673" t="str">
            <v xml:space="preserve">06C162 </v>
          </cell>
        </row>
        <row r="674">
          <cell r="A674" t="str">
            <v xml:space="preserve">06C163 </v>
          </cell>
        </row>
        <row r="675">
          <cell r="A675" t="str">
            <v xml:space="preserve">06C164 </v>
          </cell>
        </row>
        <row r="676">
          <cell r="A676" t="str">
            <v xml:space="preserve">06C191 </v>
          </cell>
        </row>
        <row r="677">
          <cell r="A677" t="str">
            <v xml:space="preserve">06C192 </v>
          </cell>
        </row>
        <row r="678">
          <cell r="A678" t="str">
            <v xml:space="preserve">06C19J </v>
          </cell>
        </row>
        <row r="679">
          <cell r="A679" t="str">
            <v xml:space="preserve">06C201 </v>
          </cell>
        </row>
        <row r="680">
          <cell r="A680" t="str">
            <v xml:space="preserve">06C202 </v>
          </cell>
        </row>
        <row r="681">
          <cell r="A681" t="str">
            <v xml:space="preserve">06C203 </v>
          </cell>
        </row>
        <row r="682">
          <cell r="A682" t="str">
            <v xml:space="preserve">06C204 </v>
          </cell>
        </row>
        <row r="683">
          <cell r="A683" t="str">
            <v xml:space="preserve">06C211 </v>
          </cell>
        </row>
        <row r="684">
          <cell r="A684" t="str">
            <v xml:space="preserve">06C212 </v>
          </cell>
        </row>
        <row r="685">
          <cell r="A685" t="str">
            <v xml:space="preserve">06C213 </v>
          </cell>
        </row>
        <row r="686">
          <cell r="A686" t="str">
            <v xml:space="preserve">06C214 </v>
          </cell>
        </row>
        <row r="687">
          <cell r="A687" t="str">
            <v xml:space="preserve">06C221 </v>
          </cell>
        </row>
        <row r="688">
          <cell r="A688" t="str">
            <v xml:space="preserve">06C222 </v>
          </cell>
        </row>
        <row r="689">
          <cell r="A689" t="str">
            <v xml:space="preserve">06C223 </v>
          </cell>
        </row>
        <row r="690">
          <cell r="A690" t="str">
            <v xml:space="preserve">06C224 </v>
          </cell>
        </row>
        <row r="691">
          <cell r="A691" t="str">
            <v xml:space="preserve">06C231 </v>
          </cell>
        </row>
        <row r="692">
          <cell r="A692" t="str">
            <v xml:space="preserve">06C232 </v>
          </cell>
        </row>
        <row r="693">
          <cell r="A693" t="str">
            <v xml:space="preserve">06C233 </v>
          </cell>
        </row>
        <row r="694">
          <cell r="A694" t="str">
            <v xml:space="preserve">06C23J </v>
          </cell>
        </row>
        <row r="695">
          <cell r="A695" t="str">
            <v xml:space="preserve">06K02Z </v>
          </cell>
        </row>
        <row r="696">
          <cell r="A696" t="str">
            <v xml:space="preserve">06K03J </v>
          </cell>
        </row>
        <row r="697">
          <cell r="A697" t="str">
            <v xml:space="preserve">06K04J </v>
          </cell>
        </row>
        <row r="698">
          <cell r="A698" t="str">
            <v xml:space="preserve">06K05J </v>
          </cell>
        </row>
        <row r="699">
          <cell r="A699" t="str">
            <v xml:space="preserve">06K06J </v>
          </cell>
        </row>
        <row r="700">
          <cell r="A700" t="str">
            <v xml:space="preserve">06M021 </v>
          </cell>
        </row>
        <row r="701">
          <cell r="A701" t="str">
            <v xml:space="preserve">06M022 </v>
          </cell>
        </row>
        <row r="702">
          <cell r="A702" t="str">
            <v xml:space="preserve">06M023 </v>
          </cell>
        </row>
        <row r="703">
          <cell r="A703" t="str">
            <v xml:space="preserve">06M024 </v>
          </cell>
        </row>
        <row r="704">
          <cell r="A704" t="str">
            <v xml:space="preserve">06M02T </v>
          </cell>
        </row>
        <row r="705">
          <cell r="A705" t="str">
            <v xml:space="preserve">06M031 </v>
          </cell>
        </row>
        <row r="706">
          <cell r="A706" t="str">
            <v xml:space="preserve">06M032 </v>
          </cell>
        </row>
        <row r="707">
          <cell r="A707" t="str">
            <v xml:space="preserve">06M033 </v>
          </cell>
        </row>
        <row r="708">
          <cell r="A708" t="str">
            <v xml:space="preserve">06M034 </v>
          </cell>
        </row>
        <row r="709">
          <cell r="A709" t="str">
            <v xml:space="preserve">06M03T </v>
          </cell>
        </row>
        <row r="710">
          <cell r="A710" t="str">
            <v xml:space="preserve">06M041 </v>
          </cell>
        </row>
        <row r="711">
          <cell r="A711" t="str">
            <v xml:space="preserve">06M042 </v>
          </cell>
        </row>
        <row r="712">
          <cell r="A712" t="str">
            <v xml:space="preserve">06M043 </v>
          </cell>
        </row>
        <row r="713">
          <cell r="A713" t="str">
            <v xml:space="preserve">06M044 </v>
          </cell>
        </row>
        <row r="714">
          <cell r="A714" t="str">
            <v xml:space="preserve">06M04T </v>
          </cell>
        </row>
        <row r="715">
          <cell r="A715" t="str">
            <v xml:space="preserve">06M051 </v>
          </cell>
        </row>
        <row r="716">
          <cell r="A716" t="str">
            <v xml:space="preserve">06M052 </v>
          </cell>
        </row>
        <row r="717">
          <cell r="A717" t="str">
            <v xml:space="preserve">06M053 </v>
          </cell>
        </row>
        <row r="718">
          <cell r="A718" t="str">
            <v xml:space="preserve">06M054 </v>
          </cell>
        </row>
        <row r="719">
          <cell r="A719" t="str">
            <v xml:space="preserve">06M05T </v>
          </cell>
        </row>
        <row r="720">
          <cell r="A720" t="str">
            <v xml:space="preserve">06M061 </v>
          </cell>
        </row>
        <row r="721">
          <cell r="A721" t="str">
            <v xml:space="preserve">06M062 </v>
          </cell>
        </row>
        <row r="722">
          <cell r="A722" t="str">
            <v xml:space="preserve">06M063 </v>
          </cell>
        </row>
        <row r="723">
          <cell r="A723" t="str">
            <v xml:space="preserve">06M064 </v>
          </cell>
        </row>
        <row r="724">
          <cell r="A724" t="str">
            <v xml:space="preserve">06M06T </v>
          </cell>
        </row>
        <row r="725">
          <cell r="A725" t="str">
            <v xml:space="preserve">06M071 </v>
          </cell>
        </row>
        <row r="726">
          <cell r="A726" t="str">
            <v xml:space="preserve">06M072 </v>
          </cell>
        </row>
        <row r="727">
          <cell r="A727" t="str">
            <v xml:space="preserve">06M073 </v>
          </cell>
        </row>
        <row r="728">
          <cell r="A728" t="str">
            <v xml:space="preserve">06M074 </v>
          </cell>
        </row>
        <row r="729">
          <cell r="A729" t="str">
            <v xml:space="preserve">06M07T </v>
          </cell>
        </row>
        <row r="730">
          <cell r="A730" t="str">
            <v xml:space="preserve">06M081 </v>
          </cell>
        </row>
        <row r="731">
          <cell r="A731" t="str">
            <v xml:space="preserve">06M082 </v>
          </cell>
        </row>
        <row r="732">
          <cell r="A732" t="str">
            <v xml:space="preserve">06M083 </v>
          </cell>
        </row>
        <row r="733">
          <cell r="A733" t="str">
            <v xml:space="preserve">06M08T </v>
          </cell>
        </row>
        <row r="734">
          <cell r="A734" t="str">
            <v xml:space="preserve">06M091 </v>
          </cell>
        </row>
        <row r="735">
          <cell r="A735" t="str">
            <v xml:space="preserve">06M092 </v>
          </cell>
        </row>
        <row r="736">
          <cell r="A736" t="str">
            <v xml:space="preserve">06M093 </v>
          </cell>
        </row>
        <row r="737">
          <cell r="A737" t="str">
            <v xml:space="preserve">06M094 </v>
          </cell>
        </row>
        <row r="738">
          <cell r="A738" t="str">
            <v xml:space="preserve">06M09T </v>
          </cell>
        </row>
        <row r="739">
          <cell r="A739" t="str">
            <v xml:space="preserve">06M101 </v>
          </cell>
        </row>
        <row r="740">
          <cell r="A740" t="str">
            <v xml:space="preserve">06M111 </v>
          </cell>
        </row>
        <row r="741">
          <cell r="A741" t="str">
            <v xml:space="preserve">06M112 </v>
          </cell>
        </row>
        <row r="742">
          <cell r="A742" t="str">
            <v xml:space="preserve">06M113 </v>
          </cell>
        </row>
        <row r="743">
          <cell r="A743" t="str">
            <v xml:space="preserve">06M114 </v>
          </cell>
        </row>
        <row r="744">
          <cell r="A744" t="str">
            <v xml:space="preserve">06M11T </v>
          </cell>
        </row>
        <row r="745">
          <cell r="A745" t="str">
            <v xml:space="preserve">06M121 </v>
          </cell>
        </row>
        <row r="746">
          <cell r="A746" t="str">
            <v xml:space="preserve">06M122 </v>
          </cell>
        </row>
        <row r="747">
          <cell r="A747" t="str">
            <v xml:space="preserve">06M123 </v>
          </cell>
        </row>
        <row r="748">
          <cell r="A748" t="str">
            <v xml:space="preserve">06M12T </v>
          </cell>
        </row>
        <row r="749">
          <cell r="A749" t="str">
            <v xml:space="preserve">06M131 </v>
          </cell>
        </row>
        <row r="750">
          <cell r="A750" t="str">
            <v xml:space="preserve">06M132 </v>
          </cell>
        </row>
        <row r="751">
          <cell r="A751" t="str">
            <v xml:space="preserve">06M133 </v>
          </cell>
        </row>
        <row r="752">
          <cell r="A752" t="str">
            <v xml:space="preserve">06M134 </v>
          </cell>
        </row>
        <row r="753">
          <cell r="A753" t="str">
            <v xml:space="preserve">06M13T </v>
          </cell>
        </row>
        <row r="754">
          <cell r="A754" t="str">
            <v xml:space="preserve">06M141 </v>
          </cell>
        </row>
        <row r="755">
          <cell r="A755" t="str">
            <v xml:space="preserve">06M16Z </v>
          </cell>
        </row>
        <row r="756">
          <cell r="A756" t="str">
            <v xml:space="preserve">06M17T </v>
          </cell>
        </row>
        <row r="757">
          <cell r="A757" t="str">
            <v xml:space="preserve">06M17Z </v>
          </cell>
        </row>
        <row r="758">
          <cell r="A758" t="str">
            <v xml:space="preserve">06M18T </v>
          </cell>
        </row>
        <row r="759">
          <cell r="A759" t="str">
            <v xml:space="preserve">06M18Z </v>
          </cell>
        </row>
        <row r="760">
          <cell r="A760" t="str">
            <v xml:space="preserve">06M191 </v>
          </cell>
        </row>
        <row r="761">
          <cell r="A761" t="str">
            <v xml:space="preserve">06M192 </v>
          </cell>
        </row>
        <row r="762">
          <cell r="A762" t="str">
            <v xml:space="preserve">06M193 </v>
          </cell>
        </row>
        <row r="763">
          <cell r="A763" t="str">
            <v xml:space="preserve">06M194 </v>
          </cell>
        </row>
        <row r="764">
          <cell r="A764" t="str">
            <v xml:space="preserve">06M201 </v>
          </cell>
        </row>
        <row r="765">
          <cell r="A765" t="str">
            <v xml:space="preserve">06M202 </v>
          </cell>
        </row>
        <row r="766">
          <cell r="A766" t="str">
            <v xml:space="preserve">06M203 </v>
          </cell>
        </row>
        <row r="767">
          <cell r="A767" t="str">
            <v xml:space="preserve">06M20T </v>
          </cell>
        </row>
        <row r="768">
          <cell r="A768" t="str">
            <v xml:space="preserve">07C061 </v>
          </cell>
        </row>
        <row r="769">
          <cell r="A769" t="str">
            <v xml:space="preserve">07C062 </v>
          </cell>
        </row>
        <row r="770">
          <cell r="A770" t="str">
            <v xml:space="preserve">07C071 </v>
          </cell>
        </row>
        <row r="771">
          <cell r="A771" t="str">
            <v xml:space="preserve">07C091 </v>
          </cell>
        </row>
        <row r="772">
          <cell r="A772" t="str">
            <v xml:space="preserve">07C092 </v>
          </cell>
        </row>
        <row r="773">
          <cell r="A773" t="str">
            <v xml:space="preserve">07C093 </v>
          </cell>
        </row>
        <row r="774">
          <cell r="A774" t="str">
            <v xml:space="preserve">07C094 </v>
          </cell>
        </row>
        <row r="775">
          <cell r="A775" t="str">
            <v xml:space="preserve">07C101 </v>
          </cell>
        </row>
        <row r="776">
          <cell r="A776" t="str">
            <v xml:space="preserve">07C102 </v>
          </cell>
        </row>
        <row r="777">
          <cell r="A777" t="str">
            <v xml:space="preserve">07C103 </v>
          </cell>
        </row>
        <row r="778">
          <cell r="A778" t="str">
            <v xml:space="preserve">07C104 </v>
          </cell>
        </row>
        <row r="779">
          <cell r="A779" t="str">
            <v xml:space="preserve">07C111 </v>
          </cell>
        </row>
        <row r="780">
          <cell r="A780" t="str">
            <v xml:space="preserve">07C112 </v>
          </cell>
        </row>
        <row r="781">
          <cell r="A781" t="str">
            <v xml:space="preserve">07C113 </v>
          </cell>
        </row>
        <row r="782">
          <cell r="A782" t="str">
            <v xml:space="preserve">07C114 </v>
          </cell>
        </row>
        <row r="783">
          <cell r="A783" t="str">
            <v xml:space="preserve">07C121 </v>
          </cell>
        </row>
        <row r="784">
          <cell r="A784" t="str">
            <v xml:space="preserve">07C122 </v>
          </cell>
        </row>
        <row r="785">
          <cell r="A785" t="str">
            <v xml:space="preserve">07C123 </v>
          </cell>
        </row>
        <row r="786">
          <cell r="A786" t="str">
            <v xml:space="preserve">07C131 </v>
          </cell>
        </row>
        <row r="787">
          <cell r="A787" t="str">
            <v xml:space="preserve">07C132 </v>
          </cell>
        </row>
        <row r="788">
          <cell r="A788" t="str">
            <v xml:space="preserve">07C133 </v>
          </cell>
        </row>
        <row r="789">
          <cell r="A789" t="str">
            <v xml:space="preserve">07C134 </v>
          </cell>
        </row>
        <row r="790">
          <cell r="A790" t="str">
            <v xml:space="preserve">07C141 </v>
          </cell>
        </row>
        <row r="791">
          <cell r="A791" t="str">
            <v xml:space="preserve">07C142 </v>
          </cell>
        </row>
        <row r="792">
          <cell r="A792" t="str">
            <v xml:space="preserve">07C143 </v>
          </cell>
        </row>
        <row r="793">
          <cell r="A793" t="str">
            <v xml:space="preserve">07C144 </v>
          </cell>
        </row>
        <row r="794">
          <cell r="A794" t="str">
            <v xml:space="preserve">07K02Z </v>
          </cell>
        </row>
        <row r="795">
          <cell r="A795" t="str">
            <v xml:space="preserve">07K04J </v>
          </cell>
        </row>
        <row r="796">
          <cell r="A796" t="str">
            <v xml:space="preserve">07M021 </v>
          </cell>
        </row>
        <row r="797">
          <cell r="A797" t="str">
            <v xml:space="preserve">07M022 </v>
          </cell>
        </row>
        <row r="798">
          <cell r="A798" t="str">
            <v xml:space="preserve">07M023 </v>
          </cell>
        </row>
        <row r="799">
          <cell r="A799" t="str">
            <v xml:space="preserve">07M024 </v>
          </cell>
        </row>
        <row r="800">
          <cell r="A800" t="str">
            <v xml:space="preserve">07M02T </v>
          </cell>
        </row>
        <row r="801">
          <cell r="A801" t="str">
            <v xml:space="preserve">07M041 </v>
          </cell>
        </row>
        <row r="802">
          <cell r="A802" t="str">
            <v xml:space="preserve">07M042 </v>
          </cell>
        </row>
        <row r="803">
          <cell r="A803" t="str">
            <v xml:space="preserve">07M043 </v>
          </cell>
        </row>
        <row r="804">
          <cell r="A804" t="str">
            <v xml:space="preserve">07M044 </v>
          </cell>
        </row>
        <row r="805">
          <cell r="A805" t="str">
            <v xml:space="preserve">07M04T </v>
          </cell>
        </row>
        <row r="806">
          <cell r="A806" t="str">
            <v xml:space="preserve">07M061 </v>
          </cell>
        </row>
        <row r="807">
          <cell r="A807" t="str">
            <v xml:space="preserve">07M062 </v>
          </cell>
        </row>
        <row r="808">
          <cell r="A808" t="str">
            <v xml:space="preserve">07M063 </v>
          </cell>
        </row>
        <row r="809">
          <cell r="A809" t="str">
            <v xml:space="preserve">07M064 </v>
          </cell>
        </row>
        <row r="810">
          <cell r="A810" t="str">
            <v xml:space="preserve">07M06T </v>
          </cell>
        </row>
        <row r="811">
          <cell r="A811" t="str">
            <v xml:space="preserve">07M071 </v>
          </cell>
        </row>
        <row r="812">
          <cell r="A812" t="str">
            <v xml:space="preserve">07M072 </v>
          </cell>
        </row>
        <row r="813">
          <cell r="A813" t="str">
            <v xml:space="preserve">07M073 </v>
          </cell>
        </row>
        <row r="814">
          <cell r="A814" t="str">
            <v xml:space="preserve">07M074 </v>
          </cell>
        </row>
        <row r="815">
          <cell r="A815" t="str">
            <v xml:space="preserve">07M07T </v>
          </cell>
        </row>
        <row r="816">
          <cell r="A816" t="str">
            <v xml:space="preserve">07M081 </v>
          </cell>
        </row>
        <row r="817">
          <cell r="A817" t="str">
            <v xml:space="preserve">07M082 </v>
          </cell>
        </row>
        <row r="818">
          <cell r="A818" t="str">
            <v xml:space="preserve">07M083 </v>
          </cell>
        </row>
        <row r="819">
          <cell r="A819" t="str">
            <v xml:space="preserve">07M08T </v>
          </cell>
        </row>
        <row r="820">
          <cell r="A820" t="str">
            <v xml:space="preserve">07M091 </v>
          </cell>
        </row>
        <row r="821">
          <cell r="A821" t="str">
            <v xml:space="preserve">07M092 </v>
          </cell>
        </row>
        <row r="822">
          <cell r="A822" t="str">
            <v xml:space="preserve">07M09T </v>
          </cell>
        </row>
        <row r="823">
          <cell r="A823" t="str">
            <v xml:space="preserve">07M101 </v>
          </cell>
        </row>
        <row r="824">
          <cell r="A824" t="str">
            <v xml:space="preserve">07M102 </v>
          </cell>
        </row>
        <row r="825">
          <cell r="A825" t="str">
            <v xml:space="preserve">07M103 </v>
          </cell>
        </row>
        <row r="826">
          <cell r="A826" t="str">
            <v xml:space="preserve">07M104 </v>
          </cell>
        </row>
        <row r="827">
          <cell r="A827" t="str">
            <v xml:space="preserve">07M10T </v>
          </cell>
        </row>
        <row r="828">
          <cell r="A828" t="str">
            <v xml:space="preserve">07M111 </v>
          </cell>
        </row>
        <row r="829">
          <cell r="A829" t="str">
            <v xml:space="preserve">07M112 </v>
          </cell>
        </row>
        <row r="830">
          <cell r="A830" t="str">
            <v xml:space="preserve">07M113 </v>
          </cell>
        </row>
        <row r="831">
          <cell r="A831" t="str">
            <v xml:space="preserve">07M11T </v>
          </cell>
        </row>
        <row r="832">
          <cell r="A832" t="str">
            <v xml:space="preserve">07M121 </v>
          </cell>
        </row>
        <row r="833">
          <cell r="A833" t="str">
            <v xml:space="preserve">07M122 </v>
          </cell>
        </row>
        <row r="834">
          <cell r="A834" t="str">
            <v xml:space="preserve">07M13Z </v>
          </cell>
        </row>
        <row r="835">
          <cell r="A835" t="str">
            <v xml:space="preserve">07M14T </v>
          </cell>
        </row>
        <row r="836">
          <cell r="A836" t="str">
            <v xml:space="preserve">07M14Z </v>
          </cell>
        </row>
        <row r="837">
          <cell r="A837" t="str">
            <v xml:space="preserve">07M151 </v>
          </cell>
        </row>
        <row r="838">
          <cell r="A838" t="str">
            <v xml:space="preserve">07M152 </v>
          </cell>
        </row>
        <row r="839">
          <cell r="A839" t="str">
            <v xml:space="preserve">07M153 </v>
          </cell>
        </row>
        <row r="840">
          <cell r="A840" t="str">
            <v xml:space="preserve">07M154 </v>
          </cell>
        </row>
        <row r="841">
          <cell r="A841" t="str">
            <v xml:space="preserve">07M15T </v>
          </cell>
        </row>
        <row r="842">
          <cell r="A842" t="str">
            <v xml:space="preserve">08C021 </v>
          </cell>
        </row>
        <row r="843">
          <cell r="A843" t="str">
            <v xml:space="preserve">08C022 </v>
          </cell>
        </row>
        <row r="844">
          <cell r="A844" t="str">
            <v xml:space="preserve">08C041 </v>
          </cell>
        </row>
        <row r="845">
          <cell r="A845" t="str">
            <v xml:space="preserve">08C042 </v>
          </cell>
        </row>
        <row r="846">
          <cell r="A846" t="str">
            <v xml:space="preserve">08C043 </v>
          </cell>
        </row>
        <row r="847">
          <cell r="A847" t="str">
            <v xml:space="preserve">08C061 </v>
          </cell>
        </row>
        <row r="848">
          <cell r="A848" t="str">
            <v xml:space="preserve">08C062 </v>
          </cell>
        </row>
        <row r="849">
          <cell r="A849" t="str">
            <v xml:space="preserve">08C063 </v>
          </cell>
        </row>
        <row r="850">
          <cell r="A850" t="str">
            <v xml:space="preserve">08C121 </v>
          </cell>
        </row>
        <row r="851">
          <cell r="A851" t="str">
            <v xml:space="preserve">08C12J </v>
          </cell>
        </row>
        <row r="852">
          <cell r="A852" t="str">
            <v xml:space="preserve">08C131 </v>
          </cell>
        </row>
        <row r="853">
          <cell r="A853" t="str">
            <v xml:space="preserve">08C13J </v>
          </cell>
        </row>
        <row r="854">
          <cell r="A854" t="str">
            <v xml:space="preserve">08C141 </v>
          </cell>
        </row>
        <row r="855">
          <cell r="A855" t="str">
            <v xml:space="preserve">08C142 </v>
          </cell>
        </row>
        <row r="856">
          <cell r="A856" t="str">
            <v xml:space="preserve">08C14J </v>
          </cell>
        </row>
        <row r="857">
          <cell r="A857" t="str">
            <v xml:space="preserve">08C201 </v>
          </cell>
        </row>
        <row r="858">
          <cell r="A858" t="str">
            <v xml:space="preserve">08C20J </v>
          </cell>
        </row>
        <row r="859">
          <cell r="A859" t="str">
            <v xml:space="preserve">08C211 </v>
          </cell>
        </row>
        <row r="860">
          <cell r="A860" t="str">
            <v xml:space="preserve">08C212 </v>
          </cell>
        </row>
        <row r="861">
          <cell r="A861" t="str">
            <v xml:space="preserve">08C213 </v>
          </cell>
        </row>
        <row r="862">
          <cell r="A862" t="str">
            <v xml:space="preserve">08C21J </v>
          </cell>
        </row>
        <row r="863">
          <cell r="A863" t="str">
            <v xml:space="preserve">08C221 </v>
          </cell>
        </row>
        <row r="864">
          <cell r="A864" t="str">
            <v xml:space="preserve">08C222 </v>
          </cell>
        </row>
        <row r="865">
          <cell r="A865" t="str">
            <v xml:space="preserve">08C223 </v>
          </cell>
        </row>
        <row r="866">
          <cell r="A866" t="str">
            <v xml:space="preserve">08C224 </v>
          </cell>
        </row>
        <row r="867">
          <cell r="A867" t="str">
            <v xml:space="preserve">08C241 </v>
          </cell>
        </row>
        <row r="868">
          <cell r="A868" t="str">
            <v xml:space="preserve">08C242 </v>
          </cell>
        </row>
        <row r="869">
          <cell r="A869" t="str">
            <v xml:space="preserve">08C243 </v>
          </cell>
        </row>
        <row r="870">
          <cell r="A870" t="str">
            <v xml:space="preserve">08C244 </v>
          </cell>
        </row>
        <row r="871">
          <cell r="A871" t="str">
            <v xml:space="preserve">08C251 </v>
          </cell>
        </row>
        <row r="872">
          <cell r="A872" t="str">
            <v xml:space="preserve">08C252 </v>
          </cell>
        </row>
        <row r="873">
          <cell r="A873" t="str">
            <v xml:space="preserve">08C253 </v>
          </cell>
        </row>
        <row r="874">
          <cell r="A874" t="str">
            <v xml:space="preserve">08C271 </v>
          </cell>
        </row>
        <row r="875">
          <cell r="A875" t="str">
            <v xml:space="preserve">08C272 </v>
          </cell>
        </row>
        <row r="876">
          <cell r="A876" t="str">
            <v xml:space="preserve">08C273 </v>
          </cell>
        </row>
        <row r="877">
          <cell r="A877" t="str">
            <v xml:space="preserve">08C274 </v>
          </cell>
        </row>
        <row r="878">
          <cell r="A878" t="str">
            <v xml:space="preserve">08C281 </v>
          </cell>
        </row>
        <row r="879">
          <cell r="A879" t="str">
            <v xml:space="preserve">08C282 </v>
          </cell>
        </row>
        <row r="880">
          <cell r="A880" t="str">
            <v xml:space="preserve">08C283 </v>
          </cell>
        </row>
        <row r="881">
          <cell r="A881" t="str">
            <v xml:space="preserve">08C284 </v>
          </cell>
        </row>
        <row r="882">
          <cell r="A882" t="str">
            <v xml:space="preserve">08C291 </v>
          </cell>
        </row>
        <row r="883">
          <cell r="A883" t="str">
            <v xml:space="preserve">08C292 </v>
          </cell>
        </row>
        <row r="884">
          <cell r="A884" t="str">
            <v xml:space="preserve">08C293 </v>
          </cell>
        </row>
        <row r="885">
          <cell r="A885" t="str">
            <v xml:space="preserve">08C311 </v>
          </cell>
        </row>
        <row r="886">
          <cell r="A886" t="str">
            <v xml:space="preserve">08C312 </v>
          </cell>
        </row>
        <row r="887">
          <cell r="A887" t="str">
            <v xml:space="preserve">08C321 </v>
          </cell>
        </row>
        <row r="888">
          <cell r="A888" t="str">
            <v xml:space="preserve">08C322 </v>
          </cell>
        </row>
        <row r="889">
          <cell r="A889" t="str">
            <v xml:space="preserve">08C323 </v>
          </cell>
        </row>
        <row r="890">
          <cell r="A890" t="str">
            <v xml:space="preserve">08C324 </v>
          </cell>
        </row>
        <row r="891">
          <cell r="A891" t="str">
            <v xml:space="preserve">08C32J </v>
          </cell>
        </row>
        <row r="892">
          <cell r="A892" t="str">
            <v xml:space="preserve">08C331 </v>
          </cell>
        </row>
        <row r="893">
          <cell r="A893" t="str">
            <v xml:space="preserve">08C332 </v>
          </cell>
        </row>
        <row r="894">
          <cell r="A894" t="str">
            <v xml:space="preserve">08C341 </v>
          </cell>
        </row>
        <row r="895">
          <cell r="A895" t="str">
            <v xml:space="preserve">08C342 </v>
          </cell>
        </row>
        <row r="896">
          <cell r="A896" t="str">
            <v xml:space="preserve">08C351 </v>
          </cell>
        </row>
        <row r="897">
          <cell r="A897" t="str">
            <v xml:space="preserve">08C352 </v>
          </cell>
        </row>
        <row r="898">
          <cell r="A898" t="str">
            <v xml:space="preserve">08C353 </v>
          </cell>
        </row>
        <row r="899">
          <cell r="A899" t="str">
            <v xml:space="preserve">08C35J </v>
          </cell>
        </row>
        <row r="900">
          <cell r="A900" t="str">
            <v xml:space="preserve">08C361 </v>
          </cell>
        </row>
        <row r="901">
          <cell r="A901" t="str">
            <v xml:space="preserve">08C36J </v>
          </cell>
        </row>
        <row r="902">
          <cell r="A902" t="str">
            <v xml:space="preserve">08C371 </v>
          </cell>
        </row>
        <row r="903">
          <cell r="A903" t="str">
            <v xml:space="preserve">08C372 </v>
          </cell>
        </row>
        <row r="904">
          <cell r="A904" t="str">
            <v xml:space="preserve">08C373 </v>
          </cell>
        </row>
        <row r="905">
          <cell r="A905" t="str">
            <v xml:space="preserve">08C37J </v>
          </cell>
        </row>
        <row r="906">
          <cell r="A906" t="str">
            <v xml:space="preserve">08C381 </v>
          </cell>
        </row>
        <row r="907">
          <cell r="A907" t="str">
            <v xml:space="preserve">08C382 </v>
          </cell>
        </row>
        <row r="908">
          <cell r="A908" t="str">
            <v xml:space="preserve">08C38J </v>
          </cell>
        </row>
        <row r="909">
          <cell r="A909" t="str">
            <v xml:space="preserve">08C391 </v>
          </cell>
        </row>
        <row r="910">
          <cell r="A910" t="str">
            <v xml:space="preserve">08C392 </v>
          </cell>
        </row>
        <row r="911">
          <cell r="A911" t="str">
            <v xml:space="preserve">08C393 </v>
          </cell>
        </row>
        <row r="912">
          <cell r="A912" t="str">
            <v xml:space="preserve">08C394 </v>
          </cell>
        </row>
        <row r="913">
          <cell r="A913" t="str">
            <v xml:space="preserve">08C39J </v>
          </cell>
        </row>
        <row r="914">
          <cell r="A914" t="str">
            <v xml:space="preserve">08C401 </v>
          </cell>
        </row>
        <row r="915">
          <cell r="A915" t="str">
            <v xml:space="preserve">08C402 </v>
          </cell>
        </row>
        <row r="916">
          <cell r="A916" t="str">
            <v xml:space="preserve">08C40J </v>
          </cell>
        </row>
        <row r="917">
          <cell r="A917" t="str">
            <v xml:space="preserve">08C411 </v>
          </cell>
        </row>
        <row r="918">
          <cell r="A918" t="str">
            <v xml:space="preserve">08C412 </v>
          </cell>
        </row>
        <row r="919">
          <cell r="A919" t="str">
            <v xml:space="preserve">08C41J </v>
          </cell>
        </row>
        <row r="920">
          <cell r="A920" t="str">
            <v xml:space="preserve">08C421 </v>
          </cell>
        </row>
        <row r="921">
          <cell r="A921" t="str">
            <v xml:space="preserve">08C422 </v>
          </cell>
        </row>
        <row r="922">
          <cell r="A922" t="str">
            <v xml:space="preserve">08C423 </v>
          </cell>
        </row>
        <row r="923">
          <cell r="A923" t="str">
            <v xml:space="preserve">08C42J </v>
          </cell>
        </row>
        <row r="924">
          <cell r="A924" t="str">
            <v xml:space="preserve">08C431 </v>
          </cell>
        </row>
        <row r="925">
          <cell r="A925" t="str">
            <v xml:space="preserve">08C432 </v>
          </cell>
        </row>
        <row r="926">
          <cell r="A926" t="str">
            <v xml:space="preserve">08C43J </v>
          </cell>
        </row>
        <row r="927">
          <cell r="A927" t="str">
            <v xml:space="preserve">08C441 </v>
          </cell>
        </row>
        <row r="928">
          <cell r="A928" t="str">
            <v xml:space="preserve">08C442 </v>
          </cell>
        </row>
        <row r="929">
          <cell r="A929" t="str">
            <v xml:space="preserve">08C44J </v>
          </cell>
        </row>
        <row r="930">
          <cell r="A930" t="str">
            <v xml:space="preserve">08C451 </v>
          </cell>
        </row>
        <row r="931">
          <cell r="A931" t="str">
            <v xml:space="preserve">08C45J </v>
          </cell>
        </row>
        <row r="932">
          <cell r="A932" t="str">
            <v xml:space="preserve">08C461 </v>
          </cell>
        </row>
        <row r="933">
          <cell r="A933" t="str">
            <v xml:space="preserve">08C462 </v>
          </cell>
        </row>
        <row r="934">
          <cell r="A934" t="str">
            <v xml:space="preserve">08C463 </v>
          </cell>
        </row>
        <row r="935">
          <cell r="A935" t="str">
            <v xml:space="preserve">08C464 </v>
          </cell>
        </row>
        <row r="936">
          <cell r="A936" t="str">
            <v xml:space="preserve">08C46J </v>
          </cell>
        </row>
        <row r="937">
          <cell r="A937" t="str">
            <v xml:space="preserve">08C471 </v>
          </cell>
        </row>
        <row r="938">
          <cell r="A938" t="str">
            <v xml:space="preserve">08C472 </v>
          </cell>
        </row>
        <row r="939">
          <cell r="A939" t="str">
            <v xml:space="preserve">08C473 </v>
          </cell>
        </row>
        <row r="940">
          <cell r="A940" t="str">
            <v xml:space="preserve">08C474 </v>
          </cell>
        </row>
        <row r="941">
          <cell r="A941" t="str">
            <v xml:space="preserve">08C481 </v>
          </cell>
        </row>
        <row r="942">
          <cell r="A942" t="str">
            <v xml:space="preserve">08C482 </v>
          </cell>
        </row>
        <row r="943">
          <cell r="A943" t="str">
            <v xml:space="preserve">08C483 </v>
          </cell>
        </row>
        <row r="944">
          <cell r="A944" t="str">
            <v xml:space="preserve">08C484 </v>
          </cell>
        </row>
        <row r="945">
          <cell r="A945" t="str">
            <v xml:space="preserve">08C491 </v>
          </cell>
        </row>
        <row r="946">
          <cell r="A946" t="str">
            <v xml:space="preserve">08C492 </v>
          </cell>
        </row>
        <row r="947">
          <cell r="A947" t="str">
            <v xml:space="preserve">08C493 </v>
          </cell>
        </row>
        <row r="948">
          <cell r="A948" t="str">
            <v xml:space="preserve">08C494 </v>
          </cell>
        </row>
        <row r="949">
          <cell r="A949" t="str">
            <v xml:space="preserve">08C501 </v>
          </cell>
        </row>
        <row r="950">
          <cell r="A950" t="str">
            <v xml:space="preserve">08C502 </v>
          </cell>
        </row>
        <row r="951">
          <cell r="A951" t="str">
            <v xml:space="preserve">08C503 </v>
          </cell>
        </row>
        <row r="952">
          <cell r="A952" t="str">
            <v xml:space="preserve">08C511 </v>
          </cell>
        </row>
        <row r="953">
          <cell r="A953" t="str">
            <v xml:space="preserve">08C512 </v>
          </cell>
        </row>
        <row r="954">
          <cell r="A954" t="str">
            <v xml:space="preserve">08C513 </v>
          </cell>
        </row>
        <row r="955">
          <cell r="A955" t="str">
            <v xml:space="preserve">08C514 </v>
          </cell>
        </row>
        <row r="956">
          <cell r="A956" t="str">
            <v xml:space="preserve">08C521 </v>
          </cell>
        </row>
        <row r="957">
          <cell r="A957" t="str">
            <v xml:space="preserve">08C522 </v>
          </cell>
        </row>
        <row r="958">
          <cell r="A958" t="str">
            <v xml:space="preserve">08C523 </v>
          </cell>
        </row>
        <row r="959">
          <cell r="A959" t="str">
            <v xml:space="preserve">08C524 </v>
          </cell>
        </row>
        <row r="960">
          <cell r="A960" t="str">
            <v xml:space="preserve">08C531 </v>
          </cell>
        </row>
        <row r="961">
          <cell r="A961" t="str">
            <v xml:space="preserve">08C532 </v>
          </cell>
        </row>
        <row r="962">
          <cell r="A962" t="str">
            <v xml:space="preserve">08C533 </v>
          </cell>
        </row>
        <row r="963">
          <cell r="A963" t="str">
            <v xml:space="preserve">08C541 </v>
          </cell>
        </row>
        <row r="964">
          <cell r="A964" t="str">
            <v xml:space="preserve">08C54J </v>
          </cell>
        </row>
        <row r="965">
          <cell r="A965" t="str">
            <v xml:space="preserve">08C551 </v>
          </cell>
        </row>
        <row r="966">
          <cell r="A966" t="str">
            <v xml:space="preserve">08C552 </v>
          </cell>
        </row>
        <row r="967">
          <cell r="A967" t="str">
            <v xml:space="preserve">08C561 </v>
          </cell>
        </row>
        <row r="968">
          <cell r="A968" t="str">
            <v xml:space="preserve">08C562 </v>
          </cell>
        </row>
        <row r="969">
          <cell r="A969" t="str">
            <v xml:space="preserve">08C563 </v>
          </cell>
        </row>
        <row r="970">
          <cell r="A970" t="str">
            <v xml:space="preserve">08C564 </v>
          </cell>
        </row>
        <row r="971">
          <cell r="A971" t="str">
            <v xml:space="preserve">08K02J </v>
          </cell>
        </row>
        <row r="972">
          <cell r="A972" t="str">
            <v xml:space="preserve">08K031 </v>
          </cell>
        </row>
        <row r="973">
          <cell r="A973" t="str">
            <v xml:space="preserve">08K041 </v>
          </cell>
        </row>
        <row r="974">
          <cell r="A974" t="str">
            <v xml:space="preserve">08K042 </v>
          </cell>
        </row>
        <row r="975">
          <cell r="A975" t="str">
            <v xml:space="preserve">08M041 </v>
          </cell>
        </row>
        <row r="976">
          <cell r="A976" t="str">
            <v xml:space="preserve">08M042 </v>
          </cell>
        </row>
        <row r="977">
          <cell r="A977" t="str">
            <v xml:space="preserve">08M043 </v>
          </cell>
        </row>
        <row r="978">
          <cell r="A978" t="str">
            <v xml:space="preserve">08M04T </v>
          </cell>
        </row>
        <row r="979">
          <cell r="A979" t="str">
            <v xml:space="preserve">08M051 </v>
          </cell>
        </row>
        <row r="980">
          <cell r="A980" t="str">
            <v xml:space="preserve">08M052 </v>
          </cell>
        </row>
        <row r="981">
          <cell r="A981" t="str">
            <v xml:space="preserve">08M053 </v>
          </cell>
        </row>
        <row r="982">
          <cell r="A982" t="str">
            <v xml:space="preserve">08M05T </v>
          </cell>
        </row>
        <row r="983">
          <cell r="A983" t="str">
            <v xml:space="preserve">08M061 </v>
          </cell>
        </row>
        <row r="984">
          <cell r="A984" t="str">
            <v xml:space="preserve">08M06T </v>
          </cell>
        </row>
        <row r="985">
          <cell r="A985" t="str">
            <v xml:space="preserve">08M071 </v>
          </cell>
        </row>
        <row r="986">
          <cell r="A986" t="str">
            <v xml:space="preserve">08M072 </v>
          </cell>
        </row>
        <row r="987">
          <cell r="A987" t="str">
            <v xml:space="preserve">08M073 </v>
          </cell>
        </row>
        <row r="988">
          <cell r="A988" t="str">
            <v xml:space="preserve">08M07T </v>
          </cell>
        </row>
        <row r="989">
          <cell r="A989" t="str">
            <v xml:space="preserve">08M081 </v>
          </cell>
        </row>
        <row r="990">
          <cell r="A990" t="str">
            <v xml:space="preserve">08M08T </v>
          </cell>
        </row>
        <row r="991">
          <cell r="A991" t="str">
            <v xml:space="preserve">08M091 </v>
          </cell>
        </row>
        <row r="992">
          <cell r="A992" t="str">
            <v xml:space="preserve">08M092 </v>
          </cell>
        </row>
        <row r="993">
          <cell r="A993" t="str">
            <v xml:space="preserve">08M093 </v>
          </cell>
        </row>
        <row r="994">
          <cell r="A994" t="str">
            <v xml:space="preserve">08M09T </v>
          </cell>
        </row>
        <row r="995">
          <cell r="A995" t="str">
            <v xml:space="preserve">08M101 </v>
          </cell>
        </row>
        <row r="996">
          <cell r="A996" t="str">
            <v xml:space="preserve">08M102 </v>
          </cell>
        </row>
        <row r="997">
          <cell r="A997" t="str">
            <v xml:space="preserve">08M103 </v>
          </cell>
        </row>
        <row r="998">
          <cell r="A998" t="str">
            <v xml:space="preserve">08M104 </v>
          </cell>
        </row>
        <row r="999">
          <cell r="A999" t="str">
            <v xml:space="preserve">08M10T </v>
          </cell>
        </row>
        <row r="1000">
          <cell r="A1000" t="str">
            <v xml:space="preserve">08M141 </v>
          </cell>
        </row>
        <row r="1001">
          <cell r="A1001" t="str">
            <v xml:space="preserve">08M142 </v>
          </cell>
        </row>
        <row r="1002">
          <cell r="A1002" t="str">
            <v xml:space="preserve">08M143 </v>
          </cell>
        </row>
        <row r="1003">
          <cell r="A1003" t="str">
            <v xml:space="preserve">08M144 </v>
          </cell>
        </row>
        <row r="1004">
          <cell r="A1004" t="str">
            <v xml:space="preserve">08M14T </v>
          </cell>
        </row>
        <row r="1005">
          <cell r="A1005" t="str">
            <v xml:space="preserve">08M151 </v>
          </cell>
        </row>
        <row r="1006">
          <cell r="A1006" t="str">
            <v xml:space="preserve">08M152 </v>
          </cell>
        </row>
        <row r="1007">
          <cell r="A1007" t="str">
            <v xml:space="preserve">08M153 </v>
          </cell>
        </row>
        <row r="1008">
          <cell r="A1008" t="str">
            <v xml:space="preserve">08M154 </v>
          </cell>
        </row>
        <row r="1009">
          <cell r="A1009" t="str">
            <v xml:space="preserve">08M15T </v>
          </cell>
        </row>
        <row r="1010">
          <cell r="A1010" t="str">
            <v xml:space="preserve">08M181 </v>
          </cell>
        </row>
        <row r="1011">
          <cell r="A1011" t="str">
            <v xml:space="preserve">08M182 </v>
          </cell>
        </row>
        <row r="1012">
          <cell r="A1012" t="str">
            <v xml:space="preserve">08M183 </v>
          </cell>
        </row>
        <row r="1013">
          <cell r="A1013" t="str">
            <v xml:space="preserve">08M18T </v>
          </cell>
        </row>
        <row r="1014">
          <cell r="A1014" t="str">
            <v xml:space="preserve">08M191 </v>
          </cell>
        </row>
        <row r="1015">
          <cell r="A1015" t="str">
            <v xml:space="preserve">08M192 </v>
          </cell>
        </row>
        <row r="1016">
          <cell r="A1016" t="str">
            <v xml:space="preserve">08M193 </v>
          </cell>
        </row>
        <row r="1017">
          <cell r="A1017" t="str">
            <v xml:space="preserve">08M194 </v>
          </cell>
        </row>
        <row r="1018">
          <cell r="A1018" t="str">
            <v xml:space="preserve">08M19T </v>
          </cell>
        </row>
        <row r="1019">
          <cell r="A1019" t="str">
            <v xml:space="preserve">08M201 </v>
          </cell>
        </row>
        <row r="1020">
          <cell r="A1020" t="str">
            <v xml:space="preserve">08M211 </v>
          </cell>
        </row>
        <row r="1021">
          <cell r="A1021" t="str">
            <v xml:space="preserve">08M212 </v>
          </cell>
        </row>
        <row r="1022">
          <cell r="A1022" t="str">
            <v xml:space="preserve">08M213 </v>
          </cell>
        </row>
        <row r="1023">
          <cell r="A1023" t="str">
            <v xml:space="preserve">08M221 </v>
          </cell>
        </row>
        <row r="1024">
          <cell r="A1024" t="str">
            <v xml:space="preserve">08M222 </v>
          </cell>
        </row>
        <row r="1025">
          <cell r="A1025" t="str">
            <v xml:space="preserve">08M231 </v>
          </cell>
        </row>
        <row r="1026">
          <cell r="A1026" t="str">
            <v xml:space="preserve">08M241 </v>
          </cell>
        </row>
        <row r="1027">
          <cell r="A1027" t="str">
            <v xml:space="preserve">08M242 </v>
          </cell>
        </row>
        <row r="1028">
          <cell r="A1028" t="str">
            <v xml:space="preserve">08M243 </v>
          </cell>
        </row>
        <row r="1029">
          <cell r="A1029" t="str">
            <v xml:space="preserve">08M24T </v>
          </cell>
        </row>
        <row r="1030">
          <cell r="A1030" t="str">
            <v xml:space="preserve">08M251 </v>
          </cell>
        </row>
        <row r="1031">
          <cell r="A1031" t="str">
            <v xml:space="preserve">08M252 </v>
          </cell>
        </row>
        <row r="1032">
          <cell r="A1032" t="str">
            <v xml:space="preserve">08M253 </v>
          </cell>
        </row>
        <row r="1033">
          <cell r="A1033" t="str">
            <v xml:space="preserve">08M254 </v>
          </cell>
        </row>
        <row r="1034">
          <cell r="A1034" t="str">
            <v xml:space="preserve">08M25T </v>
          </cell>
        </row>
        <row r="1035">
          <cell r="A1035" t="str">
            <v xml:space="preserve">08M261 </v>
          </cell>
        </row>
        <row r="1036">
          <cell r="A1036" t="str">
            <v xml:space="preserve">08M262 </v>
          </cell>
        </row>
        <row r="1037">
          <cell r="A1037" t="str">
            <v xml:space="preserve">08M263 </v>
          </cell>
        </row>
        <row r="1038">
          <cell r="A1038" t="str">
            <v xml:space="preserve">08M264 </v>
          </cell>
        </row>
        <row r="1039">
          <cell r="A1039" t="str">
            <v xml:space="preserve">08M271 </v>
          </cell>
        </row>
        <row r="1040">
          <cell r="A1040" t="str">
            <v xml:space="preserve">08M272 </v>
          </cell>
        </row>
        <row r="1041">
          <cell r="A1041" t="str">
            <v xml:space="preserve">08M273 </v>
          </cell>
        </row>
        <row r="1042">
          <cell r="A1042" t="str">
            <v xml:space="preserve">08M27T </v>
          </cell>
        </row>
        <row r="1043">
          <cell r="A1043" t="str">
            <v xml:space="preserve">08M281 </v>
          </cell>
        </row>
        <row r="1044">
          <cell r="A1044" t="str">
            <v xml:space="preserve">08M282 </v>
          </cell>
        </row>
        <row r="1045">
          <cell r="A1045" t="str">
            <v xml:space="preserve">08M283 </v>
          </cell>
        </row>
        <row r="1046">
          <cell r="A1046" t="str">
            <v xml:space="preserve">08M28T </v>
          </cell>
        </row>
        <row r="1047">
          <cell r="A1047" t="str">
            <v xml:space="preserve">08M291 </v>
          </cell>
        </row>
        <row r="1048">
          <cell r="A1048" t="str">
            <v xml:space="preserve">08M292 </v>
          </cell>
        </row>
        <row r="1049">
          <cell r="A1049" t="str">
            <v xml:space="preserve">08M293 </v>
          </cell>
        </row>
        <row r="1050">
          <cell r="A1050" t="str">
            <v xml:space="preserve">08M29T </v>
          </cell>
        </row>
        <row r="1051">
          <cell r="A1051" t="str">
            <v xml:space="preserve">08M301 </v>
          </cell>
        </row>
        <row r="1052">
          <cell r="A1052" t="str">
            <v xml:space="preserve">08M302 </v>
          </cell>
        </row>
        <row r="1053">
          <cell r="A1053" t="str">
            <v xml:space="preserve">08M30T </v>
          </cell>
        </row>
        <row r="1054">
          <cell r="A1054" t="str">
            <v xml:space="preserve">08M311 </v>
          </cell>
        </row>
        <row r="1055">
          <cell r="A1055" t="str">
            <v xml:space="preserve">08M312 </v>
          </cell>
        </row>
        <row r="1056">
          <cell r="A1056" t="str">
            <v xml:space="preserve">08M313 </v>
          </cell>
        </row>
        <row r="1057">
          <cell r="A1057" t="str">
            <v xml:space="preserve">08M314 </v>
          </cell>
        </row>
        <row r="1058">
          <cell r="A1058" t="str">
            <v xml:space="preserve">08M31T </v>
          </cell>
        </row>
        <row r="1059">
          <cell r="A1059" t="str">
            <v xml:space="preserve">08M321 </v>
          </cell>
        </row>
        <row r="1060">
          <cell r="A1060" t="str">
            <v xml:space="preserve">08M322 </v>
          </cell>
        </row>
        <row r="1061">
          <cell r="A1061" t="str">
            <v xml:space="preserve">08M323 </v>
          </cell>
        </row>
        <row r="1062">
          <cell r="A1062" t="str">
            <v xml:space="preserve">08M324 </v>
          </cell>
        </row>
        <row r="1063">
          <cell r="A1063" t="str">
            <v xml:space="preserve">08M32T </v>
          </cell>
        </row>
        <row r="1064">
          <cell r="A1064" t="str">
            <v xml:space="preserve">08M331 </v>
          </cell>
        </row>
        <row r="1065">
          <cell r="A1065" t="str">
            <v xml:space="preserve">08M33T </v>
          </cell>
        </row>
        <row r="1066">
          <cell r="A1066" t="str">
            <v xml:space="preserve">08M341 </v>
          </cell>
        </row>
        <row r="1067">
          <cell r="A1067" t="str">
            <v xml:space="preserve">08M342 </v>
          </cell>
        </row>
        <row r="1068">
          <cell r="A1068" t="str">
            <v xml:space="preserve">08M34T </v>
          </cell>
        </row>
        <row r="1069">
          <cell r="A1069" t="str">
            <v xml:space="preserve">08M35Z </v>
          </cell>
        </row>
        <row r="1070">
          <cell r="A1070" t="str">
            <v xml:space="preserve">08M36T </v>
          </cell>
        </row>
        <row r="1071">
          <cell r="A1071" t="str">
            <v xml:space="preserve">08M36Z </v>
          </cell>
        </row>
        <row r="1072">
          <cell r="A1072" t="str">
            <v xml:space="preserve">08M371 </v>
          </cell>
        </row>
        <row r="1073">
          <cell r="A1073" t="str">
            <v xml:space="preserve">08M372 </v>
          </cell>
        </row>
        <row r="1074">
          <cell r="A1074" t="str">
            <v xml:space="preserve">08M373 </v>
          </cell>
        </row>
        <row r="1075">
          <cell r="A1075" t="str">
            <v xml:space="preserve">08M37T </v>
          </cell>
        </row>
        <row r="1076">
          <cell r="A1076" t="str">
            <v xml:space="preserve">08M381 </v>
          </cell>
        </row>
        <row r="1077">
          <cell r="A1077" t="str">
            <v xml:space="preserve">08M38T </v>
          </cell>
        </row>
        <row r="1078">
          <cell r="A1078" t="str">
            <v xml:space="preserve">09C021 </v>
          </cell>
        </row>
        <row r="1079">
          <cell r="A1079" t="str">
            <v xml:space="preserve">09C022 </v>
          </cell>
        </row>
        <row r="1080">
          <cell r="A1080" t="str">
            <v xml:space="preserve">09C023 </v>
          </cell>
        </row>
        <row r="1081">
          <cell r="A1081" t="str">
            <v xml:space="preserve">09C024 </v>
          </cell>
        </row>
        <row r="1082">
          <cell r="A1082" t="str">
            <v xml:space="preserve">09C02J </v>
          </cell>
        </row>
        <row r="1083">
          <cell r="A1083" t="str">
            <v xml:space="preserve">09C031 </v>
          </cell>
        </row>
        <row r="1084">
          <cell r="A1084" t="str">
            <v xml:space="preserve">09C032 </v>
          </cell>
        </row>
        <row r="1085">
          <cell r="A1085" t="str">
            <v xml:space="preserve">09C033 </v>
          </cell>
        </row>
        <row r="1086">
          <cell r="A1086" t="str">
            <v xml:space="preserve">09C034 </v>
          </cell>
        </row>
        <row r="1087">
          <cell r="A1087" t="str">
            <v xml:space="preserve">09C03J </v>
          </cell>
        </row>
        <row r="1088">
          <cell r="A1088" t="str">
            <v xml:space="preserve">09C041 </v>
          </cell>
        </row>
        <row r="1089">
          <cell r="A1089" t="str">
            <v xml:space="preserve">09C042 </v>
          </cell>
        </row>
        <row r="1090">
          <cell r="A1090" t="str">
            <v xml:space="preserve">09C043 </v>
          </cell>
        </row>
        <row r="1091">
          <cell r="A1091" t="str">
            <v xml:space="preserve">09C051 </v>
          </cell>
        </row>
        <row r="1092">
          <cell r="A1092" t="str">
            <v xml:space="preserve">09C052 </v>
          </cell>
        </row>
        <row r="1093">
          <cell r="A1093" t="str">
            <v xml:space="preserve">09C053 </v>
          </cell>
        </row>
        <row r="1094">
          <cell r="A1094" t="str">
            <v xml:space="preserve">09C05J </v>
          </cell>
        </row>
        <row r="1095">
          <cell r="A1095" t="str">
            <v xml:space="preserve">09C061 </v>
          </cell>
        </row>
        <row r="1096">
          <cell r="A1096" t="str">
            <v xml:space="preserve">09C062 </v>
          </cell>
        </row>
        <row r="1097">
          <cell r="A1097" t="str">
            <v xml:space="preserve">09C063 </v>
          </cell>
        </row>
        <row r="1098">
          <cell r="A1098" t="str">
            <v xml:space="preserve">09C06T </v>
          </cell>
        </row>
        <row r="1099">
          <cell r="A1099" t="str">
            <v xml:space="preserve">09C071 </v>
          </cell>
        </row>
        <row r="1100">
          <cell r="A1100" t="str">
            <v xml:space="preserve">09C07J </v>
          </cell>
        </row>
        <row r="1101">
          <cell r="A1101" t="str">
            <v xml:space="preserve">09C081 </v>
          </cell>
        </row>
        <row r="1102">
          <cell r="A1102" t="str">
            <v xml:space="preserve">09C08J </v>
          </cell>
        </row>
        <row r="1103">
          <cell r="A1103" t="str">
            <v xml:space="preserve">09C091 </v>
          </cell>
        </row>
        <row r="1104">
          <cell r="A1104" t="str">
            <v xml:space="preserve">09C092 </v>
          </cell>
        </row>
        <row r="1105">
          <cell r="A1105" t="str">
            <v xml:space="preserve">09C09J </v>
          </cell>
        </row>
        <row r="1106">
          <cell r="A1106" t="str">
            <v xml:space="preserve">09C101 </v>
          </cell>
        </row>
        <row r="1107">
          <cell r="A1107" t="str">
            <v xml:space="preserve">09C102 </v>
          </cell>
        </row>
        <row r="1108">
          <cell r="A1108" t="str">
            <v xml:space="preserve">09C103 </v>
          </cell>
        </row>
        <row r="1109">
          <cell r="A1109" t="str">
            <v xml:space="preserve">09C104 </v>
          </cell>
        </row>
        <row r="1110">
          <cell r="A1110" t="str">
            <v xml:space="preserve">09C10J </v>
          </cell>
        </row>
        <row r="1111">
          <cell r="A1111" t="str">
            <v xml:space="preserve">09C111 </v>
          </cell>
        </row>
        <row r="1112">
          <cell r="A1112" t="str">
            <v xml:space="preserve">09C112 </v>
          </cell>
        </row>
        <row r="1113">
          <cell r="A1113" t="str">
            <v xml:space="preserve">09K02J </v>
          </cell>
        </row>
        <row r="1114">
          <cell r="A1114" t="str">
            <v xml:space="preserve">09M021 </v>
          </cell>
        </row>
        <row r="1115">
          <cell r="A1115" t="str">
            <v xml:space="preserve">09M022 </v>
          </cell>
        </row>
        <row r="1116">
          <cell r="A1116" t="str">
            <v xml:space="preserve">09M02T </v>
          </cell>
        </row>
        <row r="1117">
          <cell r="A1117" t="str">
            <v xml:space="preserve">09M031 </v>
          </cell>
        </row>
        <row r="1118">
          <cell r="A1118" t="str">
            <v xml:space="preserve">09M032 </v>
          </cell>
        </row>
        <row r="1119">
          <cell r="A1119" t="str">
            <v xml:space="preserve">09M033 </v>
          </cell>
        </row>
        <row r="1120">
          <cell r="A1120" t="str">
            <v xml:space="preserve">09M034 </v>
          </cell>
        </row>
        <row r="1121">
          <cell r="A1121" t="str">
            <v xml:space="preserve">09M03T </v>
          </cell>
        </row>
        <row r="1122">
          <cell r="A1122" t="str">
            <v xml:space="preserve">09M041 </v>
          </cell>
        </row>
        <row r="1123">
          <cell r="A1123" t="str">
            <v xml:space="preserve">09M042 </v>
          </cell>
        </row>
        <row r="1124">
          <cell r="A1124" t="str">
            <v xml:space="preserve">09M04T </v>
          </cell>
        </row>
        <row r="1125">
          <cell r="A1125" t="str">
            <v xml:space="preserve">09M051 </v>
          </cell>
        </row>
        <row r="1126">
          <cell r="A1126" t="str">
            <v xml:space="preserve">09M052 </v>
          </cell>
        </row>
        <row r="1127">
          <cell r="A1127" t="str">
            <v xml:space="preserve">09M053 </v>
          </cell>
        </row>
        <row r="1128">
          <cell r="A1128" t="str">
            <v xml:space="preserve">09M054 </v>
          </cell>
        </row>
        <row r="1129">
          <cell r="A1129" t="str">
            <v xml:space="preserve">09M05T </v>
          </cell>
        </row>
        <row r="1130">
          <cell r="A1130" t="str">
            <v xml:space="preserve">09M061 </v>
          </cell>
        </row>
        <row r="1131">
          <cell r="A1131" t="str">
            <v xml:space="preserve">09M062 </v>
          </cell>
        </row>
        <row r="1132">
          <cell r="A1132" t="str">
            <v xml:space="preserve">09M063 </v>
          </cell>
        </row>
        <row r="1133">
          <cell r="A1133" t="str">
            <v xml:space="preserve">09M064 </v>
          </cell>
        </row>
        <row r="1134">
          <cell r="A1134" t="str">
            <v xml:space="preserve">09M06T </v>
          </cell>
        </row>
        <row r="1135">
          <cell r="A1135" t="str">
            <v xml:space="preserve">09M071 </v>
          </cell>
        </row>
        <row r="1136">
          <cell r="A1136" t="str">
            <v xml:space="preserve">09M072 </v>
          </cell>
        </row>
        <row r="1137">
          <cell r="A1137" t="str">
            <v xml:space="preserve">09M073 </v>
          </cell>
        </row>
        <row r="1138">
          <cell r="A1138" t="str">
            <v xml:space="preserve">09M074 </v>
          </cell>
        </row>
        <row r="1139">
          <cell r="A1139" t="str">
            <v xml:space="preserve">09M07T </v>
          </cell>
        </row>
        <row r="1140">
          <cell r="A1140" t="str">
            <v xml:space="preserve">09M081 </v>
          </cell>
        </row>
        <row r="1141">
          <cell r="A1141" t="str">
            <v xml:space="preserve">09M082 </v>
          </cell>
        </row>
        <row r="1142">
          <cell r="A1142" t="str">
            <v xml:space="preserve">09M083 </v>
          </cell>
        </row>
        <row r="1143">
          <cell r="A1143" t="str">
            <v xml:space="preserve">09M084 </v>
          </cell>
        </row>
        <row r="1144">
          <cell r="A1144" t="str">
            <v xml:space="preserve">09M08T </v>
          </cell>
        </row>
        <row r="1145">
          <cell r="A1145" t="str">
            <v xml:space="preserve">09M091 </v>
          </cell>
        </row>
        <row r="1146">
          <cell r="A1146" t="str">
            <v xml:space="preserve">09M092 </v>
          </cell>
        </row>
        <row r="1147">
          <cell r="A1147" t="str">
            <v xml:space="preserve">09M093 </v>
          </cell>
        </row>
        <row r="1148">
          <cell r="A1148" t="str">
            <v xml:space="preserve">09M09T </v>
          </cell>
        </row>
        <row r="1149">
          <cell r="A1149" t="str">
            <v xml:space="preserve">09M101 </v>
          </cell>
        </row>
        <row r="1150">
          <cell r="A1150" t="str">
            <v xml:space="preserve">09M102 </v>
          </cell>
        </row>
        <row r="1151">
          <cell r="A1151" t="str">
            <v xml:space="preserve">09M103 </v>
          </cell>
        </row>
        <row r="1152">
          <cell r="A1152" t="str">
            <v xml:space="preserve">09M104 </v>
          </cell>
        </row>
        <row r="1153">
          <cell r="A1153" t="str">
            <v xml:space="preserve">09M10T </v>
          </cell>
        </row>
        <row r="1154">
          <cell r="A1154" t="str">
            <v xml:space="preserve">09M111 </v>
          </cell>
        </row>
        <row r="1155">
          <cell r="A1155" t="str">
            <v xml:space="preserve">09M112 </v>
          </cell>
        </row>
        <row r="1156">
          <cell r="A1156" t="str">
            <v xml:space="preserve">09M113 </v>
          </cell>
        </row>
        <row r="1157">
          <cell r="A1157" t="str">
            <v xml:space="preserve">09M11T </v>
          </cell>
        </row>
        <row r="1158">
          <cell r="A1158" t="str">
            <v xml:space="preserve">09M12Z </v>
          </cell>
        </row>
        <row r="1159">
          <cell r="A1159" t="str">
            <v xml:space="preserve">09M13Z </v>
          </cell>
        </row>
        <row r="1160">
          <cell r="A1160" t="str">
            <v xml:space="preserve">09M14T </v>
          </cell>
        </row>
        <row r="1161">
          <cell r="A1161" t="str">
            <v xml:space="preserve">09M14Z </v>
          </cell>
        </row>
        <row r="1162">
          <cell r="A1162" t="str">
            <v xml:space="preserve">09M15Z </v>
          </cell>
        </row>
        <row r="1163">
          <cell r="A1163" t="str">
            <v xml:space="preserve">10C021 </v>
          </cell>
        </row>
        <row r="1164">
          <cell r="A1164" t="str">
            <v xml:space="preserve">10C022 </v>
          </cell>
        </row>
        <row r="1165">
          <cell r="A1165" t="str">
            <v xml:space="preserve">10C031 </v>
          </cell>
        </row>
        <row r="1166">
          <cell r="A1166" t="str">
            <v xml:space="preserve">10C032 </v>
          </cell>
        </row>
        <row r="1167">
          <cell r="A1167" t="str">
            <v xml:space="preserve">10C033 </v>
          </cell>
        </row>
        <row r="1168">
          <cell r="A1168" t="str">
            <v xml:space="preserve">10C051 </v>
          </cell>
        </row>
        <row r="1169">
          <cell r="A1169" t="str">
            <v xml:space="preserve">10C052 </v>
          </cell>
        </row>
        <row r="1170">
          <cell r="A1170" t="str">
            <v xml:space="preserve">10C071 </v>
          </cell>
        </row>
        <row r="1171">
          <cell r="A1171" t="str">
            <v xml:space="preserve">10C081 </v>
          </cell>
        </row>
        <row r="1172">
          <cell r="A1172" t="str">
            <v xml:space="preserve">10C082 </v>
          </cell>
        </row>
        <row r="1173">
          <cell r="A1173" t="str">
            <v xml:space="preserve">10C083 </v>
          </cell>
        </row>
        <row r="1174">
          <cell r="A1174" t="str">
            <v xml:space="preserve">10C084 </v>
          </cell>
        </row>
        <row r="1175">
          <cell r="A1175" t="str">
            <v xml:space="preserve">10C08J </v>
          </cell>
        </row>
        <row r="1176">
          <cell r="A1176" t="str">
            <v xml:space="preserve">10C091 </v>
          </cell>
        </row>
        <row r="1177">
          <cell r="A1177" t="str">
            <v xml:space="preserve">10C092 </v>
          </cell>
        </row>
        <row r="1178">
          <cell r="A1178" t="str">
            <v xml:space="preserve">10C101 </v>
          </cell>
        </row>
        <row r="1179">
          <cell r="A1179" t="str">
            <v xml:space="preserve">10C102 </v>
          </cell>
        </row>
        <row r="1180">
          <cell r="A1180" t="str">
            <v xml:space="preserve">10C111 </v>
          </cell>
        </row>
        <row r="1181">
          <cell r="A1181" t="str">
            <v xml:space="preserve">10C112 </v>
          </cell>
        </row>
        <row r="1182">
          <cell r="A1182" t="str">
            <v xml:space="preserve">10C121 </v>
          </cell>
        </row>
        <row r="1183">
          <cell r="A1183" t="str">
            <v xml:space="preserve">10C122 </v>
          </cell>
        </row>
        <row r="1184">
          <cell r="A1184" t="str">
            <v xml:space="preserve">10C123 </v>
          </cell>
        </row>
        <row r="1185">
          <cell r="A1185" t="str">
            <v xml:space="preserve">10C131 </v>
          </cell>
        </row>
        <row r="1186">
          <cell r="A1186" t="str">
            <v xml:space="preserve">10C132 </v>
          </cell>
        </row>
        <row r="1187">
          <cell r="A1187" t="str">
            <v xml:space="preserve">10C133 </v>
          </cell>
        </row>
        <row r="1188">
          <cell r="A1188" t="str">
            <v xml:space="preserve">10M021 </v>
          </cell>
        </row>
        <row r="1189">
          <cell r="A1189" t="str">
            <v xml:space="preserve">10M022 </v>
          </cell>
        </row>
        <row r="1190">
          <cell r="A1190" t="str">
            <v xml:space="preserve">10M023 </v>
          </cell>
        </row>
        <row r="1191">
          <cell r="A1191" t="str">
            <v xml:space="preserve">10M024 </v>
          </cell>
        </row>
        <row r="1192">
          <cell r="A1192" t="str">
            <v xml:space="preserve">10M02T </v>
          </cell>
        </row>
        <row r="1193">
          <cell r="A1193" t="str">
            <v xml:space="preserve">10M031 </v>
          </cell>
        </row>
        <row r="1194">
          <cell r="A1194" t="str">
            <v xml:space="preserve">10M032 </v>
          </cell>
        </row>
        <row r="1195">
          <cell r="A1195" t="str">
            <v xml:space="preserve">10M033 </v>
          </cell>
        </row>
        <row r="1196">
          <cell r="A1196" t="str">
            <v xml:space="preserve">10M03T </v>
          </cell>
        </row>
        <row r="1197">
          <cell r="A1197" t="str">
            <v xml:space="preserve">10M071 </v>
          </cell>
        </row>
        <row r="1198">
          <cell r="A1198" t="str">
            <v xml:space="preserve">10M072 </v>
          </cell>
        </row>
        <row r="1199">
          <cell r="A1199" t="str">
            <v xml:space="preserve">10M073 </v>
          </cell>
        </row>
        <row r="1200">
          <cell r="A1200" t="str">
            <v xml:space="preserve">10M074 </v>
          </cell>
        </row>
        <row r="1201">
          <cell r="A1201" t="str">
            <v xml:space="preserve">10M07T </v>
          </cell>
        </row>
        <row r="1202">
          <cell r="A1202" t="str">
            <v xml:space="preserve">10M081 </v>
          </cell>
        </row>
        <row r="1203">
          <cell r="A1203" t="str">
            <v xml:space="preserve">10M082 </v>
          </cell>
        </row>
        <row r="1204">
          <cell r="A1204" t="str">
            <v xml:space="preserve">10M083 </v>
          </cell>
        </row>
        <row r="1205">
          <cell r="A1205" t="str">
            <v xml:space="preserve">10M084 </v>
          </cell>
        </row>
        <row r="1206">
          <cell r="A1206" t="str">
            <v xml:space="preserve">10M08T </v>
          </cell>
        </row>
        <row r="1207">
          <cell r="A1207" t="str">
            <v xml:space="preserve">10M091 </v>
          </cell>
        </row>
        <row r="1208">
          <cell r="A1208" t="str">
            <v xml:space="preserve">10M092 </v>
          </cell>
        </row>
        <row r="1209">
          <cell r="A1209" t="str">
            <v xml:space="preserve">10M093 </v>
          </cell>
        </row>
        <row r="1210">
          <cell r="A1210" t="str">
            <v xml:space="preserve">10M09T </v>
          </cell>
        </row>
        <row r="1211">
          <cell r="A1211" t="str">
            <v xml:space="preserve">10M101 </v>
          </cell>
        </row>
        <row r="1212">
          <cell r="A1212" t="str">
            <v xml:space="preserve">10M102 </v>
          </cell>
        </row>
        <row r="1213">
          <cell r="A1213" t="str">
            <v xml:space="preserve">10M103 </v>
          </cell>
        </row>
        <row r="1214">
          <cell r="A1214" t="str">
            <v xml:space="preserve">10M10T </v>
          </cell>
        </row>
        <row r="1215">
          <cell r="A1215" t="str">
            <v xml:space="preserve">10M111 </v>
          </cell>
        </row>
        <row r="1216">
          <cell r="A1216" t="str">
            <v xml:space="preserve">10M112 </v>
          </cell>
        </row>
        <row r="1217">
          <cell r="A1217" t="str">
            <v xml:space="preserve">10M11T </v>
          </cell>
        </row>
        <row r="1218">
          <cell r="A1218" t="str">
            <v xml:space="preserve">10M121 </v>
          </cell>
        </row>
        <row r="1219">
          <cell r="A1219" t="str">
            <v xml:space="preserve">10M122 </v>
          </cell>
        </row>
        <row r="1220">
          <cell r="A1220" t="str">
            <v xml:space="preserve">10M123 </v>
          </cell>
        </row>
        <row r="1221">
          <cell r="A1221" t="str">
            <v xml:space="preserve">10M12T </v>
          </cell>
        </row>
        <row r="1222">
          <cell r="A1222" t="str">
            <v xml:space="preserve">10M13Z </v>
          </cell>
        </row>
        <row r="1223">
          <cell r="A1223" t="str">
            <v xml:space="preserve">10M14T </v>
          </cell>
        </row>
        <row r="1224">
          <cell r="A1224" t="str">
            <v xml:space="preserve">10M14Z </v>
          </cell>
        </row>
        <row r="1225">
          <cell r="A1225" t="str">
            <v xml:space="preserve">10M151 </v>
          </cell>
        </row>
        <row r="1226">
          <cell r="A1226" t="str">
            <v xml:space="preserve">10M152 </v>
          </cell>
        </row>
        <row r="1227">
          <cell r="A1227" t="str">
            <v xml:space="preserve">10M153 </v>
          </cell>
        </row>
        <row r="1228">
          <cell r="A1228" t="str">
            <v xml:space="preserve">10M15T </v>
          </cell>
        </row>
        <row r="1229">
          <cell r="A1229" t="str">
            <v xml:space="preserve">10M161 </v>
          </cell>
        </row>
        <row r="1230">
          <cell r="A1230" t="str">
            <v xml:space="preserve">10M162 </v>
          </cell>
        </row>
        <row r="1231">
          <cell r="A1231" t="str">
            <v xml:space="preserve">10M163 </v>
          </cell>
        </row>
        <row r="1232">
          <cell r="A1232" t="str">
            <v xml:space="preserve">10M164 </v>
          </cell>
        </row>
        <row r="1233">
          <cell r="A1233" t="str">
            <v xml:space="preserve">10M16T </v>
          </cell>
        </row>
        <row r="1234">
          <cell r="A1234" t="str">
            <v xml:space="preserve">10M171 </v>
          </cell>
        </row>
        <row r="1235">
          <cell r="A1235" t="str">
            <v xml:space="preserve">10M172 </v>
          </cell>
        </row>
        <row r="1236">
          <cell r="A1236" t="str">
            <v xml:space="preserve">10M173 </v>
          </cell>
        </row>
        <row r="1237">
          <cell r="A1237" t="str">
            <v xml:space="preserve">10M174 </v>
          </cell>
        </row>
        <row r="1238">
          <cell r="A1238" t="str">
            <v xml:space="preserve">10M17T </v>
          </cell>
        </row>
        <row r="1239">
          <cell r="A1239" t="str">
            <v xml:space="preserve">10M181 </v>
          </cell>
        </row>
        <row r="1240">
          <cell r="A1240" t="str">
            <v xml:space="preserve">10M182 </v>
          </cell>
        </row>
        <row r="1241">
          <cell r="A1241" t="str">
            <v xml:space="preserve">10M183 </v>
          </cell>
        </row>
        <row r="1242">
          <cell r="A1242" t="str">
            <v xml:space="preserve">10M184 </v>
          </cell>
        </row>
        <row r="1243">
          <cell r="A1243" t="str">
            <v xml:space="preserve">10M18T </v>
          </cell>
        </row>
        <row r="1244">
          <cell r="A1244" t="str">
            <v xml:space="preserve">11C021 </v>
          </cell>
        </row>
        <row r="1245">
          <cell r="A1245" t="str">
            <v xml:space="preserve">11C022 </v>
          </cell>
        </row>
        <row r="1246">
          <cell r="A1246" t="str">
            <v xml:space="preserve">11C023 </v>
          </cell>
        </row>
        <row r="1247">
          <cell r="A1247" t="str">
            <v xml:space="preserve">11C024 </v>
          </cell>
        </row>
        <row r="1248">
          <cell r="A1248" t="str">
            <v xml:space="preserve">11C031 </v>
          </cell>
        </row>
        <row r="1249">
          <cell r="A1249" t="str">
            <v xml:space="preserve">11C032 </v>
          </cell>
        </row>
        <row r="1250">
          <cell r="A1250" t="str">
            <v xml:space="preserve">11C033 </v>
          </cell>
        </row>
        <row r="1251">
          <cell r="A1251" t="str">
            <v xml:space="preserve">11C034 </v>
          </cell>
        </row>
        <row r="1252">
          <cell r="A1252" t="str">
            <v xml:space="preserve">11C041 </v>
          </cell>
        </row>
        <row r="1253">
          <cell r="A1253" t="str">
            <v xml:space="preserve">11C042 </v>
          </cell>
        </row>
        <row r="1254">
          <cell r="A1254" t="str">
            <v xml:space="preserve">11C043 </v>
          </cell>
        </row>
        <row r="1255">
          <cell r="A1255" t="str">
            <v xml:space="preserve">11C04J </v>
          </cell>
        </row>
        <row r="1256">
          <cell r="A1256" t="str">
            <v xml:space="preserve">11C051 </v>
          </cell>
        </row>
        <row r="1257">
          <cell r="A1257" t="str">
            <v xml:space="preserve">11C052 </v>
          </cell>
        </row>
        <row r="1258">
          <cell r="A1258" t="str">
            <v xml:space="preserve">11C053 </v>
          </cell>
        </row>
        <row r="1259">
          <cell r="A1259" t="str">
            <v xml:space="preserve">11C054 </v>
          </cell>
        </row>
        <row r="1260">
          <cell r="A1260" t="str">
            <v xml:space="preserve">11C05J </v>
          </cell>
        </row>
        <row r="1261">
          <cell r="A1261" t="str">
            <v xml:space="preserve">11C061 </v>
          </cell>
        </row>
        <row r="1262">
          <cell r="A1262" t="str">
            <v xml:space="preserve">11C071 </v>
          </cell>
        </row>
        <row r="1263">
          <cell r="A1263" t="str">
            <v xml:space="preserve">11C072 </v>
          </cell>
        </row>
        <row r="1264">
          <cell r="A1264" t="str">
            <v xml:space="preserve">11C07J </v>
          </cell>
        </row>
        <row r="1265">
          <cell r="A1265" t="str">
            <v xml:space="preserve">11C081 </v>
          </cell>
        </row>
        <row r="1266">
          <cell r="A1266" t="str">
            <v xml:space="preserve">11C082 </v>
          </cell>
        </row>
        <row r="1267">
          <cell r="A1267" t="str">
            <v xml:space="preserve">11C083 </v>
          </cell>
        </row>
        <row r="1268">
          <cell r="A1268" t="str">
            <v xml:space="preserve">11C084 </v>
          </cell>
        </row>
        <row r="1269">
          <cell r="A1269" t="str">
            <v xml:space="preserve">11C08T </v>
          </cell>
        </row>
        <row r="1270">
          <cell r="A1270" t="str">
            <v xml:space="preserve">11C091 </v>
          </cell>
        </row>
        <row r="1271">
          <cell r="A1271" t="str">
            <v xml:space="preserve">11C092 </v>
          </cell>
        </row>
        <row r="1272">
          <cell r="A1272" t="str">
            <v xml:space="preserve">11C093 </v>
          </cell>
        </row>
        <row r="1273">
          <cell r="A1273" t="str">
            <v xml:space="preserve">11C094 </v>
          </cell>
        </row>
        <row r="1274">
          <cell r="A1274" t="str">
            <v xml:space="preserve">11C09J </v>
          </cell>
        </row>
        <row r="1275">
          <cell r="A1275" t="str">
            <v xml:space="preserve">11K021 </v>
          </cell>
        </row>
        <row r="1276">
          <cell r="A1276" t="str">
            <v xml:space="preserve">11K022 </v>
          </cell>
        </row>
        <row r="1277">
          <cell r="A1277" t="str">
            <v xml:space="preserve">11K023 </v>
          </cell>
        </row>
        <row r="1278">
          <cell r="A1278" t="str">
            <v xml:space="preserve">11K024 </v>
          </cell>
        </row>
        <row r="1279">
          <cell r="A1279" t="str">
            <v xml:space="preserve">11K02J </v>
          </cell>
        </row>
        <row r="1280">
          <cell r="A1280" t="str">
            <v xml:space="preserve">11K03Z </v>
          </cell>
        </row>
        <row r="1281">
          <cell r="A1281" t="str">
            <v xml:space="preserve">11K04Z </v>
          </cell>
        </row>
        <row r="1282">
          <cell r="A1282" t="str">
            <v xml:space="preserve">11K05Z </v>
          </cell>
        </row>
        <row r="1283">
          <cell r="A1283" t="str">
            <v xml:space="preserve">11K06Z </v>
          </cell>
        </row>
        <row r="1284">
          <cell r="A1284" t="str">
            <v xml:space="preserve">11K07Z </v>
          </cell>
        </row>
        <row r="1285">
          <cell r="A1285" t="str">
            <v xml:space="preserve">11K08J </v>
          </cell>
        </row>
        <row r="1286">
          <cell r="A1286" t="str">
            <v xml:space="preserve">11M021 </v>
          </cell>
        </row>
        <row r="1287">
          <cell r="A1287" t="str">
            <v xml:space="preserve">11M022 </v>
          </cell>
        </row>
        <row r="1288">
          <cell r="A1288" t="str">
            <v xml:space="preserve">11M023 </v>
          </cell>
        </row>
        <row r="1289">
          <cell r="A1289" t="str">
            <v xml:space="preserve">11M02T </v>
          </cell>
        </row>
        <row r="1290">
          <cell r="A1290" t="str">
            <v xml:space="preserve">11M031 </v>
          </cell>
        </row>
        <row r="1291">
          <cell r="A1291" t="str">
            <v xml:space="preserve">11M032 </v>
          </cell>
        </row>
        <row r="1292">
          <cell r="A1292" t="str">
            <v xml:space="preserve">11M033 </v>
          </cell>
        </row>
        <row r="1293">
          <cell r="A1293" t="str">
            <v xml:space="preserve">11M034 </v>
          </cell>
        </row>
        <row r="1294">
          <cell r="A1294" t="str">
            <v xml:space="preserve">11M03T </v>
          </cell>
        </row>
        <row r="1295">
          <cell r="A1295" t="str">
            <v xml:space="preserve">11M041 </v>
          </cell>
        </row>
        <row r="1296">
          <cell r="A1296" t="str">
            <v xml:space="preserve">11M042 </v>
          </cell>
        </row>
        <row r="1297">
          <cell r="A1297" t="str">
            <v xml:space="preserve">11M043 </v>
          </cell>
        </row>
        <row r="1298">
          <cell r="A1298" t="str">
            <v xml:space="preserve">11M044 </v>
          </cell>
        </row>
        <row r="1299">
          <cell r="A1299" t="str">
            <v xml:space="preserve">11M04T </v>
          </cell>
        </row>
        <row r="1300">
          <cell r="A1300" t="str">
            <v xml:space="preserve">11M061 </v>
          </cell>
        </row>
        <row r="1301">
          <cell r="A1301" t="str">
            <v xml:space="preserve">11M062 </v>
          </cell>
        </row>
        <row r="1302">
          <cell r="A1302" t="str">
            <v xml:space="preserve">11M063 </v>
          </cell>
        </row>
        <row r="1303">
          <cell r="A1303" t="str">
            <v xml:space="preserve">11M064 </v>
          </cell>
        </row>
        <row r="1304">
          <cell r="A1304" t="str">
            <v xml:space="preserve">11M06T </v>
          </cell>
        </row>
        <row r="1305">
          <cell r="A1305" t="str">
            <v xml:space="preserve">11M071 </v>
          </cell>
        </row>
        <row r="1306">
          <cell r="A1306" t="str">
            <v xml:space="preserve">11M072 </v>
          </cell>
        </row>
        <row r="1307">
          <cell r="A1307" t="str">
            <v xml:space="preserve">11M073 </v>
          </cell>
        </row>
        <row r="1308">
          <cell r="A1308" t="str">
            <v xml:space="preserve">11M074 </v>
          </cell>
        </row>
        <row r="1309">
          <cell r="A1309" t="str">
            <v xml:space="preserve">11M07T </v>
          </cell>
        </row>
        <row r="1310">
          <cell r="A1310" t="str">
            <v xml:space="preserve">11M081 </v>
          </cell>
        </row>
        <row r="1311">
          <cell r="A1311" t="str">
            <v xml:space="preserve">11M082 </v>
          </cell>
        </row>
        <row r="1312">
          <cell r="A1312" t="str">
            <v xml:space="preserve">11M083 </v>
          </cell>
        </row>
        <row r="1313">
          <cell r="A1313" t="str">
            <v xml:space="preserve">11M08T </v>
          </cell>
        </row>
        <row r="1314">
          <cell r="A1314" t="str">
            <v xml:space="preserve">11M101 </v>
          </cell>
        </row>
        <row r="1315">
          <cell r="A1315" t="str">
            <v xml:space="preserve">11M102 </v>
          </cell>
        </row>
        <row r="1316">
          <cell r="A1316" t="str">
            <v xml:space="preserve">11M10T </v>
          </cell>
        </row>
        <row r="1317">
          <cell r="A1317" t="str">
            <v xml:space="preserve">11M111 </v>
          </cell>
        </row>
        <row r="1318">
          <cell r="A1318" t="str">
            <v xml:space="preserve">11M121 </v>
          </cell>
        </row>
        <row r="1319">
          <cell r="A1319" t="str">
            <v xml:space="preserve">11M122 </v>
          </cell>
        </row>
        <row r="1320">
          <cell r="A1320" t="str">
            <v xml:space="preserve">11M123 </v>
          </cell>
        </row>
        <row r="1321">
          <cell r="A1321" t="str">
            <v xml:space="preserve">11M124 </v>
          </cell>
        </row>
        <row r="1322">
          <cell r="A1322" t="str">
            <v xml:space="preserve">11M12T </v>
          </cell>
        </row>
        <row r="1323">
          <cell r="A1323" t="str">
            <v xml:space="preserve">11M151 </v>
          </cell>
        </row>
        <row r="1324">
          <cell r="A1324" t="str">
            <v xml:space="preserve">11M152 </v>
          </cell>
        </row>
        <row r="1325">
          <cell r="A1325" t="str">
            <v xml:space="preserve">11M153 </v>
          </cell>
        </row>
        <row r="1326">
          <cell r="A1326" t="str">
            <v xml:space="preserve">11M15T </v>
          </cell>
        </row>
        <row r="1327">
          <cell r="A1327" t="str">
            <v xml:space="preserve">11M161 </v>
          </cell>
        </row>
        <row r="1328">
          <cell r="A1328" t="str">
            <v xml:space="preserve">11M162 </v>
          </cell>
        </row>
        <row r="1329">
          <cell r="A1329" t="str">
            <v xml:space="preserve">11M163 </v>
          </cell>
        </row>
        <row r="1330">
          <cell r="A1330" t="str">
            <v xml:space="preserve">11M164 </v>
          </cell>
        </row>
        <row r="1331">
          <cell r="A1331" t="str">
            <v xml:space="preserve">11M16T </v>
          </cell>
        </row>
        <row r="1332">
          <cell r="A1332" t="str">
            <v xml:space="preserve">11M171 </v>
          </cell>
        </row>
        <row r="1333">
          <cell r="A1333" t="str">
            <v xml:space="preserve">11M172 </v>
          </cell>
        </row>
        <row r="1334">
          <cell r="A1334" t="str">
            <v xml:space="preserve">11M173 </v>
          </cell>
        </row>
        <row r="1335">
          <cell r="A1335" t="str">
            <v xml:space="preserve">11M18Z </v>
          </cell>
        </row>
        <row r="1336">
          <cell r="A1336" t="str">
            <v xml:space="preserve">11M19T </v>
          </cell>
        </row>
        <row r="1337">
          <cell r="A1337" t="str">
            <v xml:space="preserve">11M19Z </v>
          </cell>
        </row>
        <row r="1338">
          <cell r="A1338" t="str">
            <v xml:space="preserve">12C031 </v>
          </cell>
        </row>
        <row r="1339">
          <cell r="A1339" t="str">
            <v xml:space="preserve">12C032 </v>
          </cell>
        </row>
        <row r="1340">
          <cell r="A1340" t="str">
            <v xml:space="preserve">12C03J </v>
          </cell>
        </row>
        <row r="1341">
          <cell r="A1341" t="str">
            <v xml:space="preserve">12C041 </v>
          </cell>
        </row>
        <row r="1342">
          <cell r="A1342" t="str">
            <v xml:space="preserve">12C042 </v>
          </cell>
        </row>
        <row r="1343">
          <cell r="A1343" t="str">
            <v xml:space="preserve">12C043 </v>
          </cell>
        </row>
        <row r="1344">
          <cell r="A1344" t="str">
            <v xml:space="preserve">12C044 </v>
          </cell>
        </row>
        <row r="1345">
          <cell r="A1345" t="str">
            <v xml:space="preserve">12C051 </v>
          </cell>
        </row>
        <row r="1346">
          <cell r="A1346" t="str">
            <v xml:space="preserve">12C061 </v>
          </cell>
        </row>
        <row r="1347">
          <cell r="A1347" t="str">
            <v xml:space="preserve">12C06J </v>
          </cell>
        </row>
        <row r="1348">
          <cell r="A1348" t="str">
            <v xml:space="preserve">12C071 </v>
          </cell>
        </row>
        <row r="1349">
          <cell r="A1349" t="str">
            <v xml:space="preserve">12C072 </v>
          </cell>
        </row>
        <row r="1350">
          <cell r="A1350" t="str">
            <v xml:space="preserve">12C07J </v>
          </cell>
        </row>
        <row r="1351">
          <cell r="A1351" t="str">
            <v xml:space="preserve">12C081 </v>
          </cell>
        </row>
        <row r="1352">
          <cell r="A1352" t="str">
            <v xml:space="preserve">12C08J </v>
          </cell>
        </row>
        <row r="1353">
          <cell r="A1353" t="str">
            <v xml:space="preserve">12C091 </v>
          </cell>
        </row>
        <row r="1354">
          <cell r="A1354" t="str">
            <v xml:space="preserve">12C101 </v>
          </cell>
        </row>
        <row r="1355">
          <cell r="A1355" t="str">
            <v xml:space="preserve">12C111 </v>
          </cell>
        </row>
        <row r="1356">
          <cell r="A1356" t="str">
            <v xml:space="preserve">12C112 </v>
          </cell>
        </row>
        <row r="1357">
          <cell r="A1357" t="str">
            <v xml:space="preserve">12C113 </v>
          </cell>
        </row>
        <row r="1358">
          <cell r="A1358" t="str">
            <v xml:space="preserve">12C121 </v>
          </cell>
        </row>
        <row r="1359">
          <cell r="A1359" t="str">
            <v xml:space="preserve">12C122 </v>
          </cell>
        </row>
        <row r="1360">
          <cell r="A1360" t="str">
            <v xml:space="preserve">12C123 </v>
          </cell>
        </row>
        <row r="1361">
          <cell r="A1361" t="str">
            <v xml:space="preserve">12C131 </v>
          </cell>
        </row>
        <row r="1362">
          <cell r="A1362" t="str">
            <v xml:space="preserve">12K02Z </v>
          </cell>
        </row>
        <row r="1363">
          <cell r="A1363" t="str">
            <v xml:space="preserve">12K03Z </v>
          </cell>
        </row>
        <row r="1364">
          <cell r="A1364" t="str">
            <v xml:space="preserve">12K06J </v>
          </cell>
        </row>
        <row r="1365">
          <cell r="A1365" t="str">
            <v xml:space="preserve">12M031 </v>
          </cell>
        </row>
        <row r="1366">
          <cell r="A1366" t="str">
            <v xml:space="preserve">12M032 </v>
          </cell>
        </row>
        <row r="1367">
          <cell r="A1367" t="str">
            <v xml:space="preserve">12M033 </v>
          </cell>
        </row>
        <row r="1368">
          <cell r="A1368" t="str">
            <v xml:space="preserve">12M03T </v>
          </cell>
        </row>
        <row r="1369">
          <cell r="A1369" t="str">
            <v xml:space="preserve">12M041 </v>
          </cell>
        </row>
        <row r="1370">
          <cell r="A1370" t="str">
            <v xml:space="preserve">12M042 </v>
          </cell>
        </row>
        <row r="1371">
          <cell r="A1371" t="str">
            <v xml:space="preserve">12M043 </v>
          </cell>
        </row>
        <row r="1372">
          <cell r="A1372" t="str">
            <v xml:space="preserve">12M04T </v>
          </cell>
        </row>
        <row r="1373">
          <cell r="A1373" t="str">
            <v xml:space="preserve">12M051 </v>
          </cell>
        </row>
        <row r="1374">
          <cell r="A1374" t="str">
            <v xml:space="preserve">12M05T </v>
          </cell>
        </row>
        <row r="1375">
          <cell r="A1375" t="str">
            <v xml:space="preserve">12M061 </v>
          </cell>
        </row>
        <row r="1376">
          <cell r="A1376" t="str">
            <v xml:space="preserve">12M062 </v>
          </cell>
        </row>
        <row r="1377">
          <cell r="A1377" t="str">
            <v xml:space="preserve">12M063 </v>
          </cell>
        </row>
        <row r="1378">
          <cell r="A1378" t="str">
            <v xml:space="preserve">12M064 </v>
          </cell>
        </row>
        <row r="1379">
          <cell r="A1379" t="str">
            <v xml:space="preserve">12M06T </v>
          </cell>
        </row>
        <row r="1380">
          <cell r="A1380" t="str">
            <v xml:space="preserve">12M071 </v>
          </cell>
        </row>
        <row r="1381">
          <cell r="A1381" t="str">
            <v xml:space="preserve">12M072 </v>
          </cell>
        </row>
        <row r="1382">
          <cell r="A1382" t="str">
            <v xml:space="preserve">12M073 </v>
          </cell>
        </row>
        <row r="1383">
          <cell r="A1383" t="str">
            <v xml:space="preserve">12M07T </v>
          </cell>
        </row>
        <row r="1384">
          <cell r="A1384" t="str">
            <v xml:space="preserve">12M08Z </v>
          </cell>
        </row>
        <row r="1385">
          <cell r="A1385" t="str">
            <v xml:space="preserve">13C031 </v>
          </cell>
        </row>
        <row r="1386">
          <cell r="A1386" t="str">
            <v xml:space="preserve">13C032 </v>
          </cell>
        </row>
        <row r="1387">
          <cell r="A1387" t="str">
            <v xml:space="preserve">13C033 </v>
          </cell>
        </row>
        <row r="1388">
          <cell r="A1388" t="str">
            <v xml:space="preserve">13C041 </v>
          </cell>
        </row>
        <row r="1389">
          <cell r="A1389" t="str">
            <v xml:space="preserve">13C042 </v>
          </cell>
        </row>
        <row r="1390">
          <cell r="A1390" t="str">
            <v xml:space="preserve">13C043 </v>
          </cell>
        </row>
        <row r="1391">
          <cell r="A1391" t="str">
            <v xml:space="preserve">13C051 </v>
          </cell>
        </row>
        <row r="1392">
          <cell r="A1392" t="str">
            <v xml:space="preserve">13C052 </v>
          </cell>
        </row>
        <row r="1393">
          <cell r="A1393" t="str">
            <v xml:space="preserve">13C053 </v>
          </cell>
        </row>
        <row r="1394">
          <cell r="A1394" t="str">
            <v xml:space="preserve">13C061 </v>
          </cell>
        </row>
        <row r="1395">
          <cell r="A1395" t="str">
            <v xml:space="preserve">13C06J </v>
          </cell>
        </row>
        <row r="1396">
          <cell r="A1396" t="str">
            <v xml:space="preserve">13C071 </v>
          </cell>
        </row>
        <row r="1397">
          <cell r="A1397" t="str">
            <v xml:space="preserve">13C072 </v>
          </cell>
        </row>
        <row r="1398">
          <cell r="A1398" t="str">
            <v xml:space="preserve">13C073 </v>
          </cell>
        </row>
        <row r="1399">
          <cell r="A1399" t="str">
            <v xml:space="preserve">13C07J </v>
          </cell>
        </row>
        <row r="1400">
          <cell r="A1400" t="str">
            <v xml:space="preserve">13C081 </v>
          </cell>
        </row>
        <row r="1401">
          <cell r="A1401" t="str">
            <v xml:space="preserve">13C082 </v>
          </cell>
        </row>
        <row r="1402">
          <cell r="A1402" t="str">
            <v xml:space="preserve">13C083 </v>
          </cell>
        </row>
        <row r="1403">
          <cell r="A1403" t="str">
            <v xml:space="preserve">13C08J </v>
          </cell>
        </row>
        <row r="1404">
          <cell r="A1404" t="str">
            <v xml:space="preserve">13C091 </v>
          </cell>
        </row>
        <row r="1405">
          <cell r="A1405" t="str">
            <v xml:space="preserve">13C092 </v>
          </cell>
        </row>
        <row r="1406">
          <cell r="A1406" t="str">
            <v xml:space="preserve">13C09T </v>
          </cell>
        </row>
        <row r="1407">
          <cell r="A1407" t="str">
            <v xml:space="preserve">13C101 </v>
          </cell>
        </row>
        <row r="1408">
          <cell r="A1408" t="str">
            <v xml:space="preserve">13C10T </v>
          </cell>
        </row>
        <row r="1409">
          <cell r="A1409" t="str">
            <v xml:space="preserve">13C111 </v>
          </cell>
        </row>
        <row r="1410">
          <cell r="A1410" t="str">
            <v xml:space="preserve">13C11J </v>
          </cell>
        </row>
        <row r="1411">
          <cell r="A1411" t="str">
            <v xml:space="preserve">13C121 </v>
          </cell>
        </row>
        <row r="1412">
          <cell r="A1412" t="str">
            <v xml:space="preserve">13C12J </v>
          </cell>
        </row>
        <row r="1413">
          <cell r="A1413" t="str">
            <v xml:space="preserve">13C131 </v>
          </cell>
        </row>
        <row r="1414">
          <cell r="A1414" t="str">
            <v xml:space="preserve">13C132 </v>
          </cell>
        </row>
        <row r="1415">
          <cell r="A1415" t="str">
            <v xml:space="preserve">13C133 </v>
          </cell>
        </row>
        <row r="1416">
          <cell r="A1416" t="str">
            <v xml:space="preserve">13C13T </v>
          </cell>
        </row>
        <row r="1417">
          <cell r="A1417" t="str">
            <v xml:space="preserve">13C141 </v>
          </cell>
        </row>
        <row r="1418">
          <cell r="A1418" t="str">
            <v xml:space="preserve">13C142 </v>
          </cell>
        </row>
        <row r="1419">
          <cell r="A1419" t="str">
            <v xml:space="preserve">13C143 </v>
          </cell>
        </row>
        <row r="1420">
          <cell r="A1420" t="str">
            <v xml:space="preserve">13C144 </v>
          </cell>
        </row>
        <row r="1421">
          <cell r="A1421" t="str">
            <v xml:space="preserve">13C151 </v>
          </cell>
        </row>
        <row r="1422">
          <cell r="A1422" t="str">
            <v xml:space="preserve">13C152 </v>
          </cell>
        </row>
        <row r="1423">
          <cell r="A1423" t="str">
            <v xml:space="preserve">13C153 </v>
          </cell>
        </row>
        <row r="1424">
          <cell r="A1424" t="str">
            <v xml:space="preserve">13C16J </v>
          </cell>
        </row>
        <row r="1425">
          <cell r="A1425" t="str">
            <v xml:space="preserve">13C171 </v>
          </cell>
        </row>
        <row r="1426">
          <cell r="A1426" t="str">
            <v xml:space="preserve">13C172 </v>
          </cell>
        </row>
        <row r="1427">
          <cell r="A1427" t="str">
            <v xml:space="preserve">13K02Z </v>
          </cell>
        </row>
        <row r="1428">
          <cell r="A1428" t="str">
            <v xml:space="preserve">13K03Z </v>
          </cell>
        </row>
        <row r="1429">
          <cell r="A1429" t="str">
            <v xml:space="preserve">13K04Z </v>
          </cell>
        </row>
        <row r="1430">
          <cell r="A1430" t="str">
            <v xml:space="preserve">13K05Z </v>
          </cell>
        </row>
        <row r="1431">
          <cell r="A1431" t="str">
            <v xml:space="preserve">13K06J </v>
          </cell>
        </row>
        <row r="1432">
          <cell r="A1432" t="str">
            <v xml:space="preserve">13M031 </v>
          </cell>
        </row>
        <row r="1433">
          <cell r="A1433" t="str">
            <v xml:space="preserve">13M032 </v>
          </cell>
        </row>
        <row r="1434">
          <cell r="A1434" t="str">
            <v xml:space="preserve">13M033 </v>
          </cell>
        </row>
        <row r="1435">
          <cell r="A1435" t="str">
            <v xml:space="preserve">13M03T </v>
          </cell>
        </row>
        <row r="1436">
          <cell r="A1436" t="str">
            <v xml:space="preserve">13M041 </v>
          </cell>
        </row>
        <row r="1437">
          <cell r="A1437" t="str">
            <v xml:space="preserve">13M042 </v>
          </cell>
        </row>
        <row r="1438">
          <cell r="A1438" t="str">
            <v xml:space="preserve">13M043 </v>
          </cell>
        </row>
        <row r="1439">
          <cell r="A1439" t="str">
            <v xml:space="preserve">13M04T </v>
          </cell>
        </row>
        <row r="1440">
          <cell r="A1440" t="str">
            <v xml:space="preserve">13M051 </v>
          </cell>
        </row>
        <row r="1441">
          <cell r="A1441" t="str">
            <v xml:space="preserve">13M061 </v>
          </cell>
        </row>
        <row r="1442">
          <cell r="A1442" t="str">
            <v xml:space="preserve">13M06T </v>
          </cell>
        </row>
        <row r="1443">
          <cell r="A1443" t="str">
            <v xml:space="preserve">13M071 </v>
          </cell>
        </row>
        <row r="1444">
          <cell r="A1444" t="str">
            <v xml:space="preserve">13M081 </v>
          </cell>
        </row>
        <row r="1445">
          <cell r="A1445" t="str">
            <v xml:space="preserve">13M09Z </v>
          </cell>
        </row>
        <row r="1446">
          <cell r="A1446" t="str">
            <v xml:space="preserve">13M10Z </v>
          </cell>
        </row>
        <row r="1447">
          <cell r="A1447" t="str">
            <v xml:space="preserve">14C02A </v>
          </cell>
        </row>
        <row r="1448">
          <cell r="A1448" t="str">
            <v xml:space="preserve">14C02B </v>
          </cell>
        </row>
        <row r="1449">
          <cell r="A1449" t="str">
            <v xml:space="preserve">14C02C </v>
          </cell>
        </row>
        <row r="1450">
          <cell r="A1450" t="str">
            <v xml:space="preserve">14C03Z </v>
          </cell>
        </row>
        <row r="1451">
          <cell r="A1451" t="str">
            <v xml:space="preserve">14C04T </v>
          </cell>
        </row>
        <row r="1452">
          <cell r="A1452" t="str">
            <v xml:space="preserve">14C04Z </v>
          </cell>
        </row>
        <row r="1453">
          <cell r="A1453" t="str">
            <v xml:space="preserve">14C05J </v>
          </cell>
        </row>
        <row r="1454">
          <cell r="A1454" t="str">
            <v xml:space="preserve">14C05Z </v>
          </cell>
        </row>
        <row r="1455">
          <cell r="A1455" t="str">
            <v xml:space="preserve">14M02T </v>
          </cell>
        </row>
        <row r="1456">
          <cell r="A1456" t="str">
            <v xml:space="preserve">14M02Z </v>
          </cell>
        </row>
        <row r="1457">
          <cell r="A1457" t="str">
            <v xml:space="preserve">14Z02A </v>
          </cell>
        </row>
        <row r="1458">
          <cell r="A1458" t="str">
            <v xml:space="preserve">14Z02B </v>
          </cell>
        </row>
        <row r="1459">
          <cell r="A1459" t="str">
            <v xml:space="preserve">14Z02C </v>
          </cell>
        </row>
        <row r="1460">
          <cell r="A1460" t="str">
            <v xml:space="preserve">14Z02T </v>
          </cell>
        </row>
        <row r="1461">
          <cell r="A1461" t="str">
            <v xml:space="preserve">14Z03A </v>
          </cell>
        </row>
        <row r="1462">
          <cell r="A1462" t="str">
            <v xml:space="preserve">14Z03B </v>
          </cell>
        </row>
        <row r="1463">
          <cell r="A1463" t="str">
            <v xml:space="preserve">14Z03T </v>
          </cell>
        </row>
        <row r="1464">
          <cell r="A1464" t="str">
            <v xml:space="preserve">14Z04T </v>
          </cell>
        </row>
        <row r="1465">
          <cell r="A1465" t="str">
            <v xml:space="preserve">14Z04Z </v>
          </cell>
        </row>
        <row r="1466">
          <cell r="A1466" t="str">
            <v xml:space="preserve">14Z05Z </v>
          </cell>
        </row>
        <row r="1467">
          <cell r="A1467" t="str">
            <v xml:space="preserve">14Z06T </v>
          </cell>
        </row>
        <row r="1468">
          <cell r="A1468" t="str">
            <v xml:space="preserve">14Z06Z </v>
          </cell>
        </row>
        <row r="1469">
          <cell r="A1469" t="str">
            <v xml:space="preserve">14Z07Z </v>
          </cell>
        </row>
        <row r="1470">
          <cell r="A1470" t="str">
            <v xml:space="preserve">15Z02T </v>
          </cell>
        </row>
        <row r="1471">
          <cell r="A1471" t="str">
            <v xml:space="preserve">15Z02Z </v>
          </cell>
        </row>
        <row r="1472">
          <cell r="A1472" t="str">
            <v xml:space="preserve">15Z03Z </v>
          </cell>
        </row>
        <row r="1473">
          <cell r="A1473" t="str">
            <v xml:space="preserve">15Z04E </v>
          </cell>
        </row>
        <row r="1474">
          <cell r="A1474" t="str">
            <v xml:space="preserve">15Z05A </v>
          </cell>
        </row>
        <row r="1475">
          <cell r="A1475" t="str">
            <v xml:space="preserve">15Z05B </v>
          </cell>
        </row>
        <row r="1476">
          <cell r="A1476" t="str">
            <v xml:space="preserve">15Z05C </v>
          </cell>
        </row>
        <row r="1477">
          <cell r="A1477" t="str">
            <v xml:space="preserve">15Z05D </v>
          </cell>
        </row>
        <row r="1478">
          <cell r="A1478" t="str">
            <v xml:space="preserve">15Z06A </v>
          </cell>
        </row>
        <row r="1479">
          <cell r="A1479" t="str">
            <v xml:space="preserve">15Z06B </v>
          </cell>
        </row>
        <row r="1480">
          <cell r="A1480" t="str">
            <v xml:space="preserve">15Z06C </v>
          </cell>
        </row>
        <row r="1481">
          <cell r="A1481" t="str">
            <v xml:space="preserve">15Z06D </v>
          </cell>
        </row>
        <row r="1482">
          <cell r="A1482" t="str">
            <v xml:space="preserve">15Z07A </v>
          </cell>
        </row>
        <row r="1483">
          <cell r="A1483" t="str">
            <v xml:space="preserve">15Z07B </v>
          </cell>
        </row>
        <row r="1484">
          <cell r="A1484" t="str">
            <v xml:space="preserve">15Z07C </v>
          </cell>
        </row>
        <row r="1485">
          <cell r="A1485" t="str">
            <v xml:space="preserve">15Z08E </v>
          </cell>
        </row>
        <row r="1486">
          <cell r="A1486" t="str">
            <v xml:space="preserve">15Z08Z </v>
          </cell>
        </row>
        <row r="1487">
          <cell r="A1487" t="str">
            <v xml:space="preserve">15Z09E </v>
          </cell>
        </row>
        <row r="1488">
          <cell r="A1488" t="str">
            <v xml:space="preserve">15Z09Z </v>
          </cell>
        </row>
        <row r="1489">
          <cell r="A1489" t="str">
            <v xml:space="preserve">16C021 </v>
          </cell>
        </row>
        <row r="1490">
          <cell r="A1490" t="str">
            <v xml:space="preserve">16C022 </v>
          </cell>
        </row>
        <row r="1491">
          <cell r="A1491" t="str">
            <v xml:space="preserve">16C023 </v>
          </cell>
        </row>
        <row r="1492">
          <cell r="A1492" t="str">
            <v xml:space="preserve">16C031 </v>
          </cell>
        </row>
        <row r="1493">
          <cell r="A1493" t="str">
            <v xml:space="preserve">16C032 </v>
          </cell>
        </row>
        <row r="1494">
          <cell r="A1494" t="str">
            <v xml:space="preserve">16C033 </v>
          </cell>
        </row>
        <row r="1495">
          <cell r="A1495" t="str">
            <v xml:space="preserve">16C03J </v>
          </cell>
        </row>
        <row r="1496">
          <cell r="A1496" t="str">
            <v xml:space="preserve">16M061 </v>
          </cell>
        </row>
        <row r="1497">
          <cell r="A1497" t="str">
            <v xml:space="preserve">16M062 </v>
          </cell>
        </row>
        <row r="1498">
          <cell r="A1498" t="str">
            <v xml:space="preserve">16M071 </v>
          </cell>
        </row>
        <row r="1499">
          <cell r="A1499" t="str">
            <v xml:space="preserve">16M081 </v>
          </cell>
        </row>
        <row r="1500">
          <cell r="A1500" t="str">
            <v xml:space="preserve">16M082 </v>
          </cell>
        </row>
        <row r="1501">
          <cell r="A1501" t="str">
            <v xml:space="preserve">16M083 </v>
          </cell>
        </row>
        <row r="1502">
          <cell r="A1502" t="str">
            <v xml:space="preserve">16M091 </v>
          </cell>
        </row>
        <row r="1503">
          <cell r="A1503" t="str">
            <v xml:space="preserve">16M092 </v>
          </cell>
        </row>
        <row r="1504">
          <cell r="A1504" t="str">
            <v xml:space="preserve">16M093 </v>
          </cell>
        </row>
        <row r="1505">
          <cell r="A1505" t="str">
            <v xml:space="preserve">16M094 </v>
          </cell>
        </row>
        <row r="1506">
          <cell r="A1506" t="str">
            <v xml:space="preserve">16M09T </v>
          </cell>
        </row>
        <row r="1507">
          <cell r="A1507" t="str">
            <v xml:space="preserve">16M101 </v>
          </cell>
        </row>
        <row r="1508">
          <cell r="A1508" t="str">
            <v xml:space="preserve">16M102 </v>
          </cell>
        </row>
        <row r="1509">
          <cell r="A1509" t="str">
            <v xml:space="preserve">16M103 </v>
          </cell>
        </row>
        <row r="1510">
          <cell r="A1510" t="str">
            <v xml:space="preserve">16M104 </v>
          </cell>
        </row>
        <row r="1511">
          <cell r="A1511" t="str">
            <v xml:space="preserve">16M10T </v>
          </cell>
        </row>
        <row r="1512">
          <cell r="A1512" t="str">
            <v xml:space="preserve">16M111 </v>
          </cell>
        </row>
        <row r="1513">
          <cell r="A1513" t="str">
            <v xml:space="preserve">16M112 </v>
          </cell>
        </row>
        <row r="1514">
          <cell r="A1514" t="str">
            <v xml:space="preserve">16M113 </v>
          </cell>
        </row>
        <row r="1515">
          <cell r="A1515" t="str">
            <v xml:space="preserve">16M114 </v>
          </cell>
        </row>
        <row r="1516">
          <cell r="A1516" t="str">
            <v xml:space="preserve">16M11T </v>
          </cell>
        </row>
        <row r="1517">
          <cell r="A1517" t="str">
            <v xml:space="preserve">16M121 </v>
          </cell>
        </row>
        <row r="1518">
          <cell r="A1518" t="str">
            <v xml:space="preserve">16M122 </v>
          </cell>
        </row>
        <row r="1519">
          <cell r="A1519" t="str">
            <v xml:space="preserve">16M123 </v>
          </cell>
        </row>
        <row r="1520">
          <cell r="A1520" t="str">
            <v xml:space="preserve">16M12T </v>
          </cell>
        </row>
        <row r="1521">
          <cell r="A1521" t="str">
            <v xml:space="preserve">16M131 </v>
          </cell>
        </row>
        <row r="1522">
          <cell r="A1522" t="str">
            <v xml:space="preserve">16M132 </v>
          </cell>
        </row>
        <row r="1523">
          <cell r="A1523" t="str">
            <v xml:space="preserve">16M133 </v>
          </cell>
        </row>
        <row r="1524">
          <cell r="A1524" t="str">
            <v xml:space="preserve">16M134 </v>
          </cell>
        </row>
        <row r="1525">
          <cell r="A1525" t="str">
            <v xml:space="preserve">16M13T </v>
          </cell>
        </row>
        <row r="1526">
          <cell r="A1526" t="str">
            <v xml:space="preserve">16M14Z </v>
          </cell>
        </row>
        <row r="1527">
          <cell r="A1527" t="str">
            <v xml:space="preserve">16M15T </v>
          </cell>
        </row>
        <row r="1528">
          <cell r="A1528" t="str">
            <v xml:space="preserve">16M15Z </v>
          </cell>
        </row>
        <row r="1529">
          <cell r="A1529" t="str">
            <v xml:space="preserve">16M161 </v>
          </cell>
        </row>
        <row r="1530">
          <cell r="A1530" t="str">
            <v xml:space="preserve">16M162 </v>
          </cell>
        </row>
        <row r="1531">
          <cell r="A1531" t="str">
            <v xml:space="preserve">16M163 </v>
          </cell>
        </row>
        <row r="1532">
          <cell r="A1532" t="str">
            <v xml:space="preserve">16M164 </v>
          </cell>
        </row>
        <row r="1533">
          <cell r="A1533" t="str">
            <v xml:space="preserve">16M16T </v>
          </cell>
        </row>
        <row r="1534">
          <cell r="A1534" t="str">
            <v xml:space="preserve">16M171 </v>
          </cell>
        </row>
        <row r="1535">
          <cell r="A1535" t="str">
            <v xml:space="preserve">16M172 </v>
          </cell>
        </row>
        <row r="1536">
          <cell r="A1536" t="str">
            <v xml:space="preserve">16M17T </v>
          </cell>
        </row>
        <row r="1537">
          <cell r="A1537" t="str">
            <v xml:space="preserve">17C021 </v>
          </cell>
        </row>
        <row r="1538">
          <cell r="A1538" t="str">
            <v xml:space="preserve">17C022 </v>
          </cell>
        </row>
        <row r="1539">
          <cell r="A1539" t="str">
            <v xml:space="preserve">17C023 </v>
          </cell>
        </row>
        <row r="1540">
          <cell r="A1540" t="str">
            <v xml:space="preserve">17C024 </v>
          </cell>
        </row>
        <row r="1541">
          <cell r="A1541" t="str">
            <v xml:space="preserve">17C031 </v>
          </cell>
        </row>
        <row r="1542">
          <cell r="A1542" t="str">
            <v xml:space="preserve">17C032 </v>
          </cell>
        </row>
        <row r="1543">
          <cell r="A1543" t="str">
            <v xml:space="preserve">17C033 </v>
          </cell>
        </row>
        <row r="1544">
          <cell r="A1544" t="str">
            <v xml:space="preserve">17C034 </v>
          </cell>
        </row>
        <row r="1545">
          <cell r="A1545" t="str">
            <v xml:space="preserve">17C03J </v>
          </cell>
        </row>
        <row r="1546">
          <cell r="A1546" t="str">
            <v xml:space="preserve">17C041 </v>
          </cell>
        </row>
        <row r="1547">
          <cell r="A1547" t="str">
            <v xml:space="preserve">17C042 </v>
          </cell>
        </row>
        <row r="1548">
          <cell r="A1548" t="str">
            <v xml:space="preserve">17C043 </v>
          </cell>
        </row>
        <row r="1549">
          <cell r="A1549" t="str">
            <v xml:space="preserve">17C044 </v>
          </cell>
        </row>
        <row r="1550">
          <cell r="A1550" t="str">
            <v xml:space="preserve">17C051 </v>
          </cell>
        </row>
        <row r="1551">
          <cell r="A1551" t="str">
            <v xml:space="preserve">17C052 </v>
          </cell>
        </row>
        <row r="1552">
          <cell r="A1552" t="str">
            <v xml:space="preserve">17C053 </v>
          </cell>
        </row>
        <row r="1553">
          <cell r="A1553" t="str">
            <v xml:space="preserve">17C05J </v>
          </cell>
        </row>
        <row r="1554">
          <cell r="A1554" t="str">
            <v xml:space="preserve">17K041 </v>
          </cell>
        </row>
        <row r="1555">
          <cell r="A1555" t="str">
            <v xml:space="preserve">17K042 </v>
          </cell>
        </row>
        <row r="1556">
          <cell r="A1556" t="str">
            <v xml:space="preserve">17K043 </v>
          </cell>
        </row>
        <row r="1557">
          <cell r="A1557" t="str">
            <v xml:space="preserve">17K051 </v>
          </cell>
        </row>
        <row r="1558">
          <cell r="A1558" t="str">
            <v xml:space="preserve">17K061 </v>
          </cell>
        </row>
        <row r="1559">
          <cell r="A1559" t="str">
            <v xml:space="preserve">17K062 </v>
          </cell>
        </row>
        <row r="1560">
          <cell r="A1560" t="str">
            <v xml:space="preserve">17K07J </v>
          </cell>
        </row>
        <row r="1561">
          <cell r="A1561" t="str">
            <v xml:space="preserve">17M051 </v>
          </cell>
        </row>
        <row r="1562">
          <cell r="A1562" t="str">
            <v xml:space="preserve">17M052 </v>
          </cell>
        </row>
        <row r="1563">
          <cell r="A1563" t="str">
            <v xml:space="preserve">17M053 </v>
          </cell>
        </row>
        <row r="1564">
          <cell r="A1564" t="str">
            <v xml:space="preserve">17M054 </v>
          </cell>
        </row>
        <row r="1565">
          <cell r="A1565" t="str">
            <v xml:space="preserve">17M061 </v>
          </cell>
        </row>
        <row r="1566">
          <cell r="A1566" t="str">
            <v xml:space="preserve">17M062 </v>
          </cell>
        </row>
        <row r="1567">
          <cell r="A1567" t="str">
            <v xml:space="preserve">17M063 </v>
          </cell>
        </row>
        <row r="1568">
          <cell r="A1568" t="str">
            <v xml:space="preserve">17M064 </v>
          </cell>
        </row>
        <row r="1569">
          <cell r="A1569" t="str">
            <v xml:space="preserve">17M06T </v>
          </cell>
        </row>
        <row r="1570">
          <cell r="A1570" t="str">
            <v xml:space="preserve">17M071 </v>
          </cell>
        </row>
        <row r="1571">
          <cell r="A1571" t="str">
            <v xml:space="preserve">17M072 </v>
          </cell>
        </row>
        <row r="1572">
          <cell r="A1572" t="str">
            <v xml:space="preserve">17M073 </v>
          </cell>
        </row>
        <row r="1573">
          <cell r="A1573" t="str">
            <v xml:space="preserve">17M074 </v>
          </cell>
        </row>
        <row r="1574">
          <cell r="A1574" t="str">
            <v xml:space="preserve">17M07T </v>
          </cell>
        </row>
        <row r="1575">
          <cell r="A1575" t="str">
            <v xml:space="preserve">17M081 </v>
          </cell>
        </row>
        <row r="1576">
          <cell r="A1576" t="str">
            <v xml:space="preserve">17M082 </v>
          </cell>
        </row>
        <row r="1577">
          <cell r="A1577" t="str">
            <v xml:space="preserve">17M083 </v>
          </cell>
        </row>
        <row r="1578">
          <cell r="A1578" t="str">
            <v xml:space="preserve">17M084 </v>
          </cell>
        </row>
        <row r="1579">
          <cell r="A1579" t="str">
            <v xml:space="preserve">17M08T </v>
          </cell>
        </row>
        <row r="1580">
          <cell r="A1580" t="str">
            <v xml:space="preserve">17M091 </v>
          </cell>
        </row>
        <row r="1581">
          <cell r="A1581" t="str">
            <v xml:space="preserve">17M092 </v>
          </cell>
        </row>
        <row r="1582">
          <cell r="A1582" t="str">
            <v xml:space="preserve">17M093 </v>
          </cell>
        </row>
        <row r="1583">
          <cell r="A1583" t="str">
            <v xml:space="preserve">17M094 </v>
          </cell>
        </row>
        <row r="1584">
          <cell r="A1584" t="str">
            <v xml:space="preserve">17M09T </v>
          </cell>
        </row>
        <row r="1585">
          <cell r="A1585" t="str">
            <v xml:space="preserve">17M111 </v>
          </cell>
        </row>
        <row r="1586">
          <cell r="A1586" t="str">
            <v xml:space="preserve">17M112 </v>
          </cell>
        </row>
        <row r="1587">
          <cell r="A1587" t="str">
            <v xml:space="preserve">17M113 </v>
          </cell>
        </row>
        <row r="1588">
          <cell r="A1588" t="str">
            <v xml:space="preserve">17M11T </v>
          </cell>
        </row>
        <row r="1589">
          <cell r="A1589" t="str">
            <v xml:space="preserve">17M121 </v>
          </cell>
        </row>
        <row r="1590">
          <cell r="A1590" t="str">
            <v xml:space="preserve">17M122 </v>
          </cell>
        </row>
        <row r="1591">
          <cell r="A1591" t="str">
            <v xml:space="preserve">17M123 </v>
          </cell>
        </row>
        <row r="1592">
          <cell r="A1592" t="str">
            <v xml:space="preserve">17M124 </v>
          </cell>
        </row>
        <row r="1593">
          <cell r="A1593" t="str">
            <v xml:space="preserve">17M12T </v>
          </cell>
        </row>
        <row r="1594">
          <cell r="A1594" t="str">
            <v xml:space="preserve">17M131 </v>
          </cell>
        </row>
        <row r="1595">
          <cell r="A1595" t="str">
            <v xml:space="preserve">17M132 </v>
          </cell>
        </row>
        <row r="1596">
          <cell r="A1596" t="str">
            <v xml:space="preserve">17M133 </v>
          </cell>
        </row>
        <row r="1597">
          <cell r="A1597" t="str">
            <v xml:space="preserve">17M13T </v>
          </cell>
        </row>
        <row r="1598">
          <cell r="A1598" t="str">
            <v xml:space="preserve">17M14Z </v>
          </cell>
        </row>
        <row r="1599">
          <cell r="A1599" t="str">
            <v xml:space="preserve">18C021 </v>
          </cell>
        </row>
        <row r="1600">
          <cell r="A1600" t="str">
            <v xml:space="preserve">18C022 </v>
          </cell>
        </row>
        <row r="1601">
          <cell r="A1601" t="str">
            <v xml:space="preserve">18C023 </v>
          </cell>
        </row>
        <row r="1602">
          <cell r="A1602" t="str">
            <v xml:space="preserve">18C024 </v>
          </cell>
        </row>
        <row r="1603">
          <cell r="A1603" t="str">
            <v xml:space="preserve">18C02J </v>
          </cell>
        </row>
        <row r="1604">
          <cell r="A1604" t="str">
            <v xml:space="preserve">18M021 </v>
          </cell>
        </row>
        <row r="1605">
          <cell r="A1605" t="str">
            <v xml:space="preserve">18M022 </v>
          </cell>
        </row>
        <row r="1606">
          <cell r="A1606" t="str">
            <v xml:space="preserve">18M023 </v>
          </cell>
        </row>
        <row r="1607">
          <cell r="A1607" t="str">
            <v xml:space="preserve">18M031 </v>
          </cell>
        </row>
        <row r="1608">
          <cell r="A1608" t="str">
            <v xml:space="preserve">18M032 </v>
          </cell>
        </row>
        <row r="1609">
          <cell r="A1609" t="str">
            <v xml:space="preserve">18M033 </v>
          </cell>
        </row>
        <row r="1610">
          <cell r="A1610" t="str">
            <v xml:space="preserve">18M03T </v>
          </cell>
        </row>
        <row r="1611">
          <cell r="A1611" t="str">
            <v xml:space="preserve">18M041 </v>
          </cell>
        </row>
        <row r="1612">
          <cell r="A1612" t="str">
            <v xml:space="preserve">18M042 </v>
          </cell>
        </row>
        <row r="1613">
          <cell r="A1613" t="str">
            <v xml:space="preserve">18M043 </v>
          </cell>
        </row>
        <row r="1614">
          <cell r="A1614" t="str">
            <v xml:space="preserve">18M04T </v>
          </cell>
        </row>
        <row r="1615">
          <cell r="A1615" t="str">
            <v xml:space="preserve">18M061 </v>
          </cell>
        </row>
        <row r="1616">
          <cell r="A1616" t="str">
            <v xml:space="preserve">18M062 </v>
          </cell>
        </row>
        <row r="1617">
          <cell r="A1617" t="str">
            <v xml:space="preserve">18M063 </v>
          </cell>
        </row>
        <row r="1618">
          <cell r="A1618" t="str">
            <v xml:space="preserve">18M064 </v>
          </cell>
        </row>
        <row r="1619">
          <cell r="A1619" t="str">
            <v xml:space="preserve">18M071 </v>
          </cell>
        </row>
        <row r="1620">
          <cell r="A1620" t="str">
            <v xml:space="preserve">18M072 </v>
          </cell>
        </row>
        <row r="1621">
          <cell r="A1621" t="str">
            <v xml:space="preserve">18M073 </v>
          </cell>
        </row>
        <row r="1622">
          <cell r="A1622" t="str">
            <v xml:space="preserve">18M074 </v>
          </cell>
        </row>
        <row r="1623">
          <cell r="A1623" t="str">
            <v xml:space="preserve">18M07T </v>
          </cell>
        </row>
        <row r="1624">
          <cell r="A1624" t="str">
            <v xml:space="preserve">18M091 </v>
          </cell>
        </row>
        <row r="1625">
          <cell r="A1625" t="str">
            <v xml:space="preserve">18M092 </v>
          </cell>
        </row>
        <row r="1626">
          <cell r="A1626" t="str">
            <v xml:space="preserve">18M09T </v>
          </cell>
        </row>
        <row r="1627">
          <cell r="A1627" t="str">
            <v xml:space="preserve">18M101 </v>
          </cell>
        </row>
        <row r="1628">
          <cell r="A1628" t="str">
            <v xml:space="preserve">18M102 </v>
          </cell>
        </row>
        <row r="1629">
          <cell r="A1629" t="str">
            <v xml:space="preserve">18M103 </v>
          </cell>
        </row>
        <row r="1630">
          <cell r="A1630" t="str">
            <v xml:space="preserve">18M10T </v>
          </cell>
        </row>
        <row r="1631">
          <cell r="A1631" t="str">
            <v xml:space="preserve">18M111 </v>
          </cell>
        </row>
        <row r="1632">
          <cell r="A1632" t="str">
            <v xml:space="preserve">18M112 </v>
          </cell>
        </row>
        <row r="1633">
          <cell r="A1633" t="str">
            <v xml:space="preserve">18M113 </v>
          </cell>
        </row>
        <row r="1634">
          <cell r="A1634" t="str">
            <v xml:space="preserve">18M114 </v>
          </cell>
        </row>
        <row r="1635">
          <cell r="A1635" t="str">
            <v xml:space="preserve">18M11T </v>
          </cell>
        </row>
        <row r="1636">
          <cell r="A1636" t="str">
            <v xml:space="preserve">18M12Z </v>
          </cell>
        </row>
        <row r="1637">
          <cell r="A1637" t="str">
            <v xml:space="preserve">18M13E </v>
          </cell>
        </row>
        <row r="1638">
          <cell r="A1638" t="str">
            <v xml:space="preserve">18M14T </v>
          </cell>
        </row>
        <row r="1639">
          <cell r="A1639" t="str">
            <v xml:space="preserve">18M14Z </v>
          </cell>
        </row>
        <row r="1640">
          <cell r="A1640" t="str">
            <v xml:space="preserve">19C021 </v>
          </cell>
        </row>
        <row r="1641">
          <cell r="A1641" t="str">
            <v xml:space="preserve">19C023 </v>
          </cell>
        </row>
        <row r="1642">
          <cell r="A1642" t="str">
            <v xml:space="preserve">19M021 </v>
          </cell>
        </row>
        <row r="1643">
          <cell r="A1643" t="str">
            <v xml:space="preserve">19M022 </v>
          </cell>
        </row>
        <row r="1644">
          <cell r="A1644" t="str">
            <v xml:space="preserve">19M023 </v>
          </cell>
        </row>
        <row r="1645">
          <cell r="A1645" t="str">
            <v xml:space="preserve">19M024 </v>
          </cell>
        </row>
        <row r="1646">
          <cell r="A1646" t="str">
            <v xml:space="preserve">19M02T </v>
          </cell>
        </row>
        <row r="1647">
          <cell r="A1647" t="str">
            <v xml:space="preserve">19M061 </v>
          </cell>
        </row>
        <row r="1648">
          <cell r="A1648" t="str">
            <v xml:space="preserve">19M062 </v>
          </cell>
        </row>
        <row r="1649">
          <cell r="A1649" t="str">
            <v xml:space="preserve">19M063 </v>
          </cell>
        </row>
        <row r="1650">
          <cell r="A1650" t="str">
            <v xml:space="preserve">19M064 </v>
          </cell>
        </row>
        <row r="1651">
          <cell r="A1651" t="str">
            <v xml:space="preserve">19M06T </v>
          </cell>
        </row>
        <row r="1652">
          <cell r="A1652" t="str">
            <v xml:space="preserve">19M071 </v>
          </cell>
        </row>
        <row r="1653">
          <cell r="A1653" t="str">
            <v xml:space="preserve">19M072 </v>
          </cell>
        </row>
        <row r="1654">
          <cell r="A1654" t="str">
            <v xml:space="preserve">19M073 </v>
          </cell>
        </row>
        <row r="1655">
          <cell r="A1655" t="str">
            <v xml:space="preserve">19M074 </v>
          </cell>
        </row>
        <row r="1656">
          <cell r="A1656" t="str">
            <v xml:space="preserve">19M07T </v>
          </cell>
        </row>
        <row r="1657">
          <cell r="A1657" t="str">
            <v xml:space="preserve">19M101 </v>
          </cell>
        </row>
        <row r="1658">
          <cell r="A1658" t="str">
            <v xml:space="preserve">19M102 </v>
          </cell>
        </row>
        <row r="1659">
          <cell r="A1659" t="str">
            <v xml:space="preserve">19M103 </v>
          </cell>
        </row>
        <row r="1660">
          <cell r="A1660" t="str">
            <v xml:space="preserve">19M10T </v>
          </cell>
        </row>
        <row r="1661">
          <cell r="A1661" t="str">
            <v xml:space="preserve">19M111 </v>
          </cell>
        </row>
        <row r="1662">
          <cell r="A1662" t="str">
            <v xml:space="preserve">19M112 </v>
          </cell>
        </row>
        <row r="1663">
          <cell r="A1663" t="str">
            <v xml:space="preserve">19M113 </v>
          </cell>
        </row>
        <row r="1664">
          <cell r="A1664" t="str">
            <v xml:space="preserve">19M114 </v>
          </cell>
        </row>
        <row r="1665">
          <cell r="A1665" t="str">
            <v xml:space="preserve">19M11T </v>
          </cell>
        </row>
        <row r="1666">
          <cell r="A1666" t="str">
            <v xml:space="preserve">19M121 </v>
          </cell>
        </row>
        <row r="1667">
          <cell r="A1667" t="str">
            <v xml:space="preserve">19M122 </v>
          </cell>
        </row>
        <row r="1668">
          <cell r="A1668" t="str">
            <v xml:space="preserve">19M12T </v>
          </cell>
        </row>
        <row r="1669">
          <cell r="A1669" t="str">
            <v xml:space="preserve">19M131 </v>
          </cell>
        </row>
        <row r="1670">
          <cell r="A1670" t="str">
            <v xml:space="preserve">19M13T </v>
          </cell>
        </row>
        <row r="1671">
          <cell r="A1671" t="str">
            <v xml:space="preserve">19M141 </v>
          </cell>
        </row>
        <row r="1672">
          <cell r="A1672" t="str">
            <v xml:space="preserve">19M142 </v>
          </cell>
        </row>
        <row r="1673">
          <cell r="A1673" t="str">
            <v xml:space="preserve">19M143 </v>
          </cell>
        </row>
        <row r="1674">
          <cell r="A1674" t="str">
            <v xml:space="preserve">19M14T </v>
          </cell>
        </row>
        <row r="1675">
          <cell r="A1675" t="str">
            <v xml:space="preserve">19M151 </v>
          </cell>
        </row>
        <row r="1676">
          <cell r="A1676" t="str">
            <v xml:space="preserve">19M152 </v>
          </cell>
        </row>
        <row r="1677">
          <cell r="A1677" t="str">
            <v xml:space="preserve">19M153 </v>
          </cell>
        </row>
        <row r="1678">
          <cell r="A1678" t="str">
            <v xml:space="preserve">19M15T </v>
          </cell>
        </row>
        <row r="1679">
          <cell r="A1679" t="str">
            <v xml:space="preserve">19M161 </v>
          </cell>
        </row>
        <row r="1680">
          <cell r="A1680" t="str">
            <v xml:space="preserve">19M162 </v>
          </cell>
        </row>
        <row r="1681">
          <cell r="A1681" t="str">
            <v xml:space="preserve">19M163 </v>
          </cell>
        </row>
        <row r="1682">
          <cell r="A1682" t="str">
            <v xml:space="preserve">19M16T </v>
          </cell>
        </row>
        <row r="1683">
          <cell r="A1683" t="str">
            <v xml:space="preserve">19M171 </v>
          </cell>
        </row>
        <row r="1684">
          <cell r="A1684" t="str">
            <v xml:space="preserve">19M181 </v>
          </cell>
        </row>
        <row r="1685">
          <cell r="A1685" t="str">
            <v xml:space="preserve">19M18T </v>
          </cell>
        </row>
        <row r="1686">
          <cell r="A1686" t="str">
            <v xml:space="preserve">19M191 </v>
          </cell>
        </row>
        <row r="1687">
          <cell r="A1687" t="str">
            <v xml:space="preserve">19M192 </v>
          </cell>
        </row>
        <row r="1688">
          <cell r="A1688" t="str">
            <v xml:space="preserve">19M193 </v>
          </cell>
        </row>
        <row r="1689">
          <cell r="A1689" t="str">
            <v xml:space="preserve">19M19T </v>
          </cell>
        </row>
        <row r="1690">
          <cell r="A1690" t="str">
            <v xml:space="preserve">19M201 </v>
          </cell>
        </row>
        <row r="1691">
          <cell r="A1691" t="str">
            <v xml:space="preserve">19M202 </v>
          </cell>
        </row>
        <row r="1692">
          <cell r="A1692" t="str">
            <v xml:space="preserve">19M203 </v>
          </cell>
        </row>
        <row r="1693">
          <cell r="A1693" t="str">
            <v xml:space="preserve">19M20T </v>
          </cell>
        </row>
        <row r="1694">
          <cell r="A1694" t="str">
            <v xml:space="preserve">19M21Z </v>
          </cell>
        </row>
        <row r="1695">
          <cell r="A1695" t="str">
            <v xml:space="preserve">19M22T </v>
          </cell>
        </row>
        <row r="1696">
          <cell r="A1696" t="str">
            <v xml:space="preserve">19M22Z </v>
          </cell>
        </row>
        <row r="1697">
          <cell r="A1697" t="str">
            <v xml:space="preserve">20Z021 </v>
          </cell>
        </row>
        <row r="1698">
          <cell r="A1698" t="str">
            <v xml:space="preserve">20Z022 </v>
          </cell>
        </row>
        <row r="1699">
          <cell r="A1699" t="str">
            <v xml:space="preserve">20Z023 </v>
          </cell>
        </row>
        <row r="1700">
          <cell r="A1700" t="str">
            <v xml:space="preserve">20Z02T </v>
          </cell>
        </row>
        <row r="1701">
          <cell r="A1701" t="str">
            <v xml:space="preserve">20Z031 </v>
          </cell>
        </row>
        <row r="1702">
          <cell r="A1702" t="str">
            <v xml:space="preserve">20Z041 </v>
          </cell>
        </row>
        <row r="1703">
          <cell r="A1703" t="str">
            <v xml:space="preserve">20Z042 </v>
          </cell>
        </row>
        <row r="1704">
          <cell r="A1704" t="str">
            <v xml:space="preserve">20Z043 </v>
          </cell>
        </row>
        <row r="1705">
          <cell r="A1705" t="str">
            <v xml:space="preserve">20Z044 </v>
          </cell>
        </row>
        <row r="1706">
          <cell r="A1706" t="str">
            <v xml:space="preserve">20Z04T </v>
          </cell>
        </row>
        <row r="1707">
          <cell r="A1707" t="str">
            <v xml:space="preserve">20Z051 </v>
          </cell>
        </row>
        <row r="1708">
          <cell r="A1708" t="str">
            <v xml:space="preserve">20Z052 </v>
          </cell>
        </row>
        <row r="1709">
          <cell r="A1709" t="str">
            <v xml:space="preserve">20Z053 </v>
          </cell>
        </row>
        <row r="1710">
          <cell r="A1710" t="str">
            <v xml:space="preserve">20Z061 </v>
          </cell>
        </row>
        <row r="1711">
          <cell r="A1711" t="str">
            <v xml:space="preserve">20Z062 </v>
          </cell>
        </row>
        <row r="1712">
          <cell r="A1712" t="str">
            <v xml:space="preserve">20Z063 </v>
          </cell>
        </row>
        <row r="1713">
          <cell r="A1713" t="str">
            <v xml:space="preserve">20Z06T </v>
          </cell>
        </row>
        <row r="1714">
          <cell r="A1714" t="str">
            <v xml:space="preserve">21C021 </v>
          </cell>
        </row>
        <row r="1715">
          <cell r="A1715" t="str">
            <v xml:space="preserve">21C022 </v>
          </cell>
        </row>
        <row r="1716">
          <cell r="A1716" t="str">
            <v xml:space="preserve">21C023 </v>
          </cell>
        </row>
        <row r="1717">
          <cell r="A1717" t="str">
            <v xml:space="preserve">21C02J </v>
          </cell>
        </row>
        <row r="1718">
          <cell r="A1718" t="str">
            <v xml:space="preserve">21C031 </v>
          </cell>
        </row>
        <row r="1719">
          <cell r="A1719" t="str">
            <v xml:space="preserve">21C041 </v>
          </cell>
        </row>
        <row r="1720">
          <cell r="A1720" t="str">
            <v xml:space="preserve">21C04J </v>
          </cell>
        </row>
        <row r="1721">
          <cell r="A1721" t="str">
            <v xml:space="preserve">21C051 </v>
          </cell>
        </row>
        <row r="1722">
          <cell r="A1722" t="str">
            <v xml:space="preserve">21C052 </v>
          </cell>
        </row>
        <row r="1723">
          <cell r="A1723" t="str">
            <v xml:space="preserve">21C053 </v>
          </cell>
        </row>
        <row r="1724">
          <cell r="A1724" t="str">
            <v xml:space="preserve">21C054 </v>
          </cell>
        </row>
        <row r="1725">
          <cell r="A1725" t="str">
            <v xml:space="preserve">21C05J </v>
          </cell>
        </row>
        <row r="1726">
          <cell r="A1726" t="str">
            <v xml:space="preserve">21K02J </v>
          </cell>
        </row>
        <row r="1727">
          <cell r="A1727" t="str">
            <v xml:space="preserve">21M021 </v>
          </cell>
        </row>
        <row r="1728">
          <cell r="A1728" t="str">
            <v xml:space="preserve">21M022 </v>
          </cell>
        </row>
        <row r="1729">
          <cell r="A1729" t="str">
            <v xml:space="preserve">21M02T </v>
          </cell>
        </row>
        <row r="1730">
          <cell r="A1730" t="str">
            <v xml:space="preserve">21M041 </v>
          </cell>
        </row>
        <row r="1731">
          <cell r="A1731" t="str">
            <v xml:space="preserve">21M051 </v>
          </cell>
        </row>
        <row r="1732">
          <cell r="A1732" t="str">
            <v xml:space="preserve">21M052 </v>
          </cell>
        </row>
        <row r="1733">
          <cell r="A1733" t="str">
            <v xml:space="preserve">21M061 </v>
          </cell>
        </row>
        <row r="1734">
          <cell r="A1734" t="str">
            <v xml:space="preserve">21M071 </v>
          </cell>
        </row>
        <row r="1735">
          <cell r="A1735" t="str">
            <v xml:space="preserve">21M072 </v>
          </cell>
        </row>
        <row r="1736">
          <cell r="A1736" t="str">
            <v xml:space="preserve">21M073 </v>
          </cell>
        </row>
        <row r="1737">
          <cell r="A1737" t="str">
            <v xml:space="preserve">21M07T </v>
          </cell>
        </row>
        <row r="1738">
          <cell r="A1738" t="str">
            <v xml:space="preserve">21M101 </v>
          </cell>
        </row>
        <row r="1739">
          <cell r="A1739" t="str">
            <v xml:space="preserve">21M102 </v>
          </cell>
        </row>
        <row r="1740">
          <cell r="A1740" t="str">
            <v xml:space="preserve">21M103 </v>
          </cell>
        </row>
        <row r="1741">
          <cell r="A1741" t="str">
            <v xml:space="preserve">21M104 </v>
          </cell>
        </row>
        <row r="1742">
          <cell r="A1742" t="str">
            <v xml:space="preserve">21M10T </v>
          </cell>
        </row>
        <row r="1743">
          <cell r="A1743" t="str">
            <v xml:space="preserve">21M111 </v>
          </cell>
        </row>
        <row r="1744">
          <cell r="A1744" t="str">
            <v xml:space="preserve">21M112 </v>
          </cell>
        </row>
        <row r="1745">
          <cell r="A1745" t="str">
            <v xml:space="preserve">21M11T </v>
          </cell>
        </row>
        <row r="1746">
          <cell r="A1746" t="str">
            <v xml:space="preserve">21M121 </v>
          </cell>
        </row>
        <row r="1747">
          <cell r="A1747" t="str">
            <v xml:space="preserve">21M131 </v>
          </cell>
        </row>
        <row r="1748">
          <cell r="A1748" t="str">
            <v xml:space="preserve">21M141 </v>
          </cell>
        </row>
        <row r="1749">
          <cell r="A1749" t="str">
            <v xml:space="preserve">21M142 </v>
          </cell>
        </row>
        <row r="1750">
          <cell r="A1750" t="str">
            <v xml:space="preserve">21M143 </v>
          </cell>
        </row>
        <row r="1751">
          <cell r="A1751" t="str">
            <v xml:space="preserve">21M14T </v>
          </cell>
        </row>
        <row r="1752">
          <cell r="A1752" t="str">
            <v xml:space="preserve">21M151 </v>
          </cell>
        </row>
        <row r="1753">
          <cell r="A1753" t="str">
            <v xml:space="preserve">21M152 </v>
          </cell>
        </row>
        <row r="1754">
          <cell r="A1754" t="str">
            <v xml:space="preserve">21M153 </v>
          </cell>
        </row>
        <row r="1755">
          <cell r="A1755" t="str">
            <v xml:space="preserve">21M154 </v>
          </cell>
        </row>
        <row r="1756">
          <cell r="A1756" t="str">
            <v xml:space="preserve">21M15T </v>
          </cell>
        </row>
        <row r="1757">
          <cell r="A1757" t="str">
            <v xml:space="preserve">21M161 </v>
          </cell>
        </row>
        <row r="1758">
          <cell r="A1758" t="str">
            <v xml:space="preserve">21M162 </v>
          </cell>
        </row>
        <row r="1759">
          <cell r="A1759" t="str">
            <v xml:space="preserve">21M163 </v>
          </cell>
        </row>
        <row r="1760">
          <cell r="A1760" t="str">
            <v xml:space="preserve">21M164 </v>
          </cell>
        </row>
        <row r="1761">
          <cell r="A1761" t="str">
            <v xml:space="preserve">21M16T </v>
          </cell>
        </row>
        <row r="1762">
          <cell r="A1762" t="str">
            <v xml:space="preserve">22C021 </v>
          </cell>
        </row>
        <row r="1763">
          <cell r="A1763" t="str">
            <v xml:space="preserve">22C022 </v>
          </cell>
        </row>
        <row r="1764">
          <cell r="A1764" t="str">
            <v xml:space="preserve">22C023 </v>
          </cell>
        </row>
        <row r="1765">
          <cell r="A1765" t="str">
            <v xml:space="preserve">22C024 </v>
          </cell>
        </row>
        <row r="1766">
          <cell r="A1766" t="str">
            <v xml:space="preserve">22C031 </v>
          </cell>
        </row>
        <row r="1767">
          <cell r="A1767" t="str">
            <v xml:space="preserve">22K02J </v>
          </cell>
        </row>
        <row r="1768">
          <cell r="A1768" t="str">
            <v xml:space="preserve">22M021 </v>
          </cell>
        </row>
        <row r="1769">
          <cell r="A1769" t="str">
            <v xml:space="preserve">22M022 </v>
          </cell>
        </row>
        <row r="1770">
          <cell r="A1770" t="str">
            <v xml:space="preserve">22M023 </v>
          </cell>
        </row>
        <row r="1771">
          <cell r="A1771" t="str">
            <v xml:space="preserve">22M02T </v>
          </cell>
        </row>
        <row r="1772">
          <cell r="A1772" t="str">
            <v xml:space="preserve">22Z021 </v>
          </cell>
        </row>
        <row r="1773">
          <cell r="A1773" t="str">
            <v xml:space="preserve">22Z023 </v>
          </cell>
        </row>
        <row r="1774">
          <cell r="A1774" t="str">
            <v xml:space="preserve">22Z024 </v>
          </cell>
        </row>
        <row r="1775">
          <cell r="A1775" t="str">
            <v xml:space="preserve">22Z03Z </v>
          </cell>
        </row>
        <row r="1776">
          <cell r="A1776" t="str">
            <v xml:space="preserve">23C021 </v>
          </cell>
        </row>
        <row r="1777">
          <cell r="A1777" t="str">
            <v xml:space="preserve">23C022 </v>
          </cell>
        </row>
        <row r="1778">
          <cell r="A1778" t="str">
            <v xml:space="preserve">23C023 </v>
          </cell>
        </row>
        <row r="1779">
          <cell r="A1779" t="str">
            <v xml:space="preserve">23C024 </v>
          </cell>
        </row>
        <row r="1780">
          <cell r="A1780" t="str">
            <v xml:space="preserve">23C02J </v>
          </cell>
        </row>
        <row r="1781">
          <cell r="A1781" t="str">
            <v xml:space="preserve">23K02Z </v>
          </cell>
        </row>
        <row r="1782">
          <cell r="A1782" t="str">
            <v xml:space="preserve">23K03J </v>
          </cell>
        </row>
        <row r="1783">
          <cell r="A1783" t="str">
            <v xml:space="preserve">23M02T </v>
          </cell>
        </row>
        <row r="1784">
          <cell r="A1784" t="str">
            <v xml:space="preserve">23M02Z </v>
          </cell>
        </row>
        <row r="1785">
          <cell r="A1785" t="str">
            <v xml:space="preserve">23M061 </v>
          </cell>
        </row>
        <row r="1786">
          <cell r="A1786" t="str">
            <v xml:space="preserve">23M062 </v>
          </cell>
        </row>
        <row r="1787">
          <cell r="A1787" t="str">
            <v xml:space="preserve">23M063 </v>
          </cell>
        </row>
        <row r="1788">
          <cell r="A1788" t="str">
            <v xml:space="preserve">23M064 </v>
          </cell>
        </row>
        <row r="1789">
          <cell r="A1789" t="str">
            <v xml:space="preserve">23M06T </v>
          </cell>
        </row>
        <row r="1790">
          <cell r="A1790" t="str">
            <v xml:space="preserve">23M07J </v>
          </cell>
        </row>
        <row r="1791">
          <cell r="A1791" t="str">
            <v xml:space="preserve">23M08J </v>
          </cell>
        </row>
        <row r="1792">
          <cell r="A1792" t="str">
            <v xml:space="preserve">23M091 </v>
          </cell>
        </row>
        <row r="1793">
          <cell r="A1793" t="str">
            <v xml:space="preserve">23M092 </v>
          </cell>
        </row>
        <row r="1794">
          <cell r="A1794" t="str">
            <v xml:space="preserve">23M093 </v>
          </cell>
        </row>
        <row r="1795">
          <cell r="A1795" t="str">
            <v xml:space="preserve">23M101 </v>
          </cell>
        </row>
        <row r="1796">
          <cell r="A1796" t="str">
            <v xml:space="preserve">23M102 </v>
          </cell>
        </row>
        <row r="1797">
          <cell r="A1797" t="str">
            <v xml:space="preserve">23M103 </v>
          </cell>
        </row>
        <row r="1798">
          <cell r="A1798" t="str">
            <v xml:space="preserve">23M104 </v>
          </cell>
        </row>
        <row r="1799">
          <cell r="A1799" t="str">
            <v xml:space="preserve">23M10T </v>
          </cell>
        </row>
        <row r="1800">
          <cell r="A1800" t="str">
            <v xml:space="preserve">23M111 </v>
          </cell>
        </row>
        <row r="1801">
          <cell r="A1801" t="str">
            <v xml:space="preserve">23M112 </v>
          </cell>
        </row>
        <row r="1802">
          <cell r="A1802" t="str">
            <v xml:space="preserve">23M11T </v>
          </cell>
        </row>
        <row r="1803">
          <cell r="A1803" t="str">
            <v xml:space="preserve">23M13Z </v>
          </cell>
        </row>
        <row r="1804">
          <cell r="A1804" t="str">
            <v xml:space="preserve">23M14Z </v>
          </cell>
        </row>
        <row r="1805">
          <cell r="A1805" t="str">
            <v xml:space="preserve">23M15Z </v>
          </cell>
        </row>
        <row r="1806">
          <cell r="A1806" t="str">
            <v xml:space="preserve">23M16Z </v>
          </cell>
        </row>
        <row r="1807">
          <cell r="A1807" t="str">
            <v xml:space="preserve">23M18Z </v>
          </cell>
        </row>
        <row r="1808">
          <cell r="A1808" t="str">
            <v xml:space="preserve">23M19Z </v>
          </cell>
        </row>
        <row r="1809">
          <cell r="A1809" t="str">
            <v xml:space="preserve">23M20T </v>
          </cell>
        </row>
        <row r="1810">
          <cell r="A1810" t="str">
            <v xml:space="preserve">23M20Z </v>
          </cell>
        </row>
        <row r="1811">
          <cell r="A1811" t="str">
            <v xml:space="preserve">23Z02T </v>
          </cell>
        </row>
        <row r="1812">
          <cell r="A1812" t="str">
            <v xml:space="preserve">23Z02Z </v>
          </cell>
        </row>
        <row r="1813">
          <cell r="A1813" t="str">
            <v xml:space="preserve">25C021 </v>
          </cell>
        </row>
        <row r="1814">
          <cell r="A1814" t="str">
            <v xml:space="preserve">25M02A </v>
          </cell>
        </row>
        <row r="1815">
          <cell r="A1815" t="str">
            <v xml:space="preserve">25M02B </v>
          </cell>
        </row>
        <row r="1816">
          <cell r="A1816" t="str">
            <v xml:space="preserve">25M02C </v>
          </cell>
        </row>
        <row r="1817">
          <cell r="A1817" t="str">
            <v xml:space="preserve">25M02T </v>
          </cell>
        </row>
        <row r="1818">
          <cell r="A1818" t="str">
            <v xml:space="preserve">25Z02E </v>
          </cell>
        </row>
        <row r="1819">
          <cell r="A1819" t="str">
            <v xml:space="preserve">26C021 </v>
          </cell>
        </row>
        <row r="1820">
          <cell r="A1820" t="str">
            <v xml:space="preserve">26C022 </v>
          </cell>
        </row>
        <row r="1821">
          <cell r="A1821" t="str">
            <v xml:space="preserve">26C023 </v>
          </cell>
        </row>
        <row r="1822">
          <cell r="A1822" t="str">
            <v xml:space="preserve">26C024 </v>
          </cell>
        </row>
        <row r="1823">
          <cell r="A1823" t="str">
            <v xml:space="preserve">26M021 </v>
          </cell>
        </row>
        <row r="1824">
          <cell r="A1824" t="str">
            <v xml:space="preserve">26M022 </v>
          </cell>
        </row>
        <row r="1825">
          <cell r="A1825" t="str">
            <v xml:space="preserve">26M023 </v>
          </cell>
        </row>
        <row r="1826">
          <cell r="A1826" t="str">
            <v xml:space="preserve">26M024 </v>
          </cell>
        </row>
        <row r="1827">
          <cell r="A1827" t="str">
            <v xml:space="preserve">27C021 </v>
          </cell>
        </row>
        <row r="1828">
          <cell r="A1828" t="str">
            <v xml:space="preserve">27C022 </v>
          </cell>
        </row>
        <row r="1829">
          <cell r="A1829" t="str">
            <v xml:space="preserve">27C023 </v>
          </cell>
        </row>
        <row r="1830">
          <cell r="A1830" t="str">
            <v xml:space="preserve">27C024 </v>
          </cell>
        </row>
        <row r="1831">
          <cell r="A1831" t="str">
            <v xml:space="preserve">27C044 </v>
          </cell>
        </row>
        <row r="1832">
          <cell r="A1832" t="str">
            <v xml:space="preserve">27C053 </v>
          </cell>
        </row>
        <row r="1833">
          <cell r="A1833" t="str">
            <v xml:space="preserve">27C054 </v>
          </cell>
        </row>
        <row r="1834">
          <cell r="A1834" t="str">
            <v xml:space="preserve">27C061 </v>
          </cell>
        </row>
        <row r="1835">
          <cell r="A1835" t="str">
            <v xml:space="preserve">27C062 </v>
          </cell>
        </row>
        <row r="1836">
          <cell r="A1836" t="str">
            <v xml:space="preserve">27C063 </v>
          </cell>
        </row>
        <row r="1837">
          <cell r="A1837" t="str">
            <v xml:space="preserve">27C064 </v>
          </cell>
        </row>
        <row r="1838">
          <cell r="A1838" t="str">
            <v xml:space="preserve">27Z021 </v>
          </cell>
        </row>
        <row r="1839">
          <cell r="A1839" t="str">
            <v xml:space="preserve">27Z022 </v>
          </cell>
        </row>
        <row r="1840">
          <cell r="A1840" t="str">
            <v xml:space="preserve">27Z023 </v>
          </cell>
        </row>
        <row r="1841">
          <cell r="A1841" t="str">
            <v xml:space="preserve">27Z024 </v>
          </cell>
        </row>
        <row r="1842">
          <cell r="A1842" t="str">
            <v xml:space="preserve">27Z03Z </v>
          </cell>
        </row>
        <row r="1843">
          <cell r="A1843" t="str">
            <v xml:space="preserve">27Z04J </v>
          </cell>
        </row>
        <row r="1844">
          <cell r="A1844" t="str">
            <v xml:space="preserve">28Z01Z </v>
          </cell>
        </row>
        <row r="1845">
          <cell r="A1845" t="str">
            <v xml:space="preserve">28Z02Z </v>
          </cell>
        </row>
        <row r="1846">
          <cell r="A1846" t="str">
            <v xml:space="preserve">28Z03Z </v>
          </cell>
        </row>
        <row r="1847">
          <cell r="A1847" t="str">
            <v xml:space="preserve">28Z04Z </v>
          </cell>
        </row>
        <row r="1848">
          <cell r="A1848" t="str">
            <v xml:space="preserve">28Z07Z </v>
          </cell>
        </row>
        <row r="1849">
          <cell r="A1849" t="str">
            <v xml:space="preserve">28Z10Z </v>
          </cell>
        </row>
        <row r="1850">
          <cell r="A1850" t="str">
            <v xml:space="preserve">28Z14Z </v>
          </cell>
        </row>
        <row r="1851">
          <cell r="A1851" t="str">
            <v xml:space="preserve">28Z15Z </v>
          </cell>
        </row>
        <row r="1852">
          <cell r="A1852" t="str">
            <v xml:space="preserve">28Z16Z </v>
          </cell>
        </row>
        <row r="1853">
          <cell r="A1853" t="str">
            <v xml:space="preserve">28Z17Z </v>
          </cell>
        </row>
        <row r="1854">
          <cell r="A1854" t="str">
            <v xml:space="preserve">28Z18Z </v>
          </cell>
        </row>
      </sheetData>
      <sheetData sheetId="5"/>
      <sheetData sheetId="6">
        <row r="2">
          <cell r="B2" t="e">
            <v>#N/A</v>
          </cell>
        </row>
        <row r="3">
          <cell r="B3" t="e">
            <v>#N/A</v>
          </cell>
        </row>
        <row r="4">
          <cell r="B4" t="e">
            <v>#N/A</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12"/>
  <sheetViews>
    <sheetView tabSelected="1" workbookViewId="0">
      <selection activeCell="A4" sqref="A4"/>
    </sheetView>
  </sheetViews>
  <sheetFormatPr baseColWidth="10" defaultRowHeight="12.75" x14ac:dyDescent="0.2"/>
  <cols>
    <col min="1" max="16384" width="11.42578125" style="11"/>
  </cols>
  <sheetData>
    <row r="3" spans="1:14" x14ac:dyDescent="0.2">
      <c r="A3" s="10" t="s">
        <v>6566</v>
      </c>
    </row>
    <row r="5" spans="1:14" x14ac:dyDescent="0.2">
      <c r="A5" s="11" t="s">
        <v>4285</v>
      </c>
    </row>
    <row r="6" spans="1:14" x14ac:dyDescent="0.2">
      <c r="A6" s="10" t="s">
        <v>6561</v>
      </c>
    </row>
    <row r="7" spans="1:14" x14ac:dyDescent="0.2">
      <c r="A7" s="11" t="s">
        <v>4286</v>
      </c>
    </row>
    <row r="9" spans="1:14" x14ac:dyDescent="0.2">
      <c r="A9" s="10" t="s">
        <v>6562</v>
      </c>
    </row>
    <row r="10" spans="1:14" x14ac:dyDescent="0.2">
      <c r="A10" s="11" t="s">
        <v>4287</v>
      </c>
    </row>
    <row r="12" spans="1:14" x14ac:dyDescent="0.2">
      <c r="A12" s="12" t="s">
        <v>4288</v>
      </c>
      <c r="B12" s="12"/>
      <c r="C12" s="12"/>
      <c r="D12" s="12"/>
      <c r="E12" s="12"/>
      <c r="F12" s="12"/>
      <c r="G12" s="12"/>
      <c r="H12" s="12"/>
      <c r="I12" s="12"/>
      <c r="J12" s="12"/>
      <c r="K12" s="12"/>
      <c r="L12" s="12"/>
      <c r="M12" s="12"/>
      <c r="N12" s="1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K26"/>
  <sheetViews>
    <sheetView workbookViewId="0">
      <selection activeCell="G9" sqref="G9"/>
    </sheetView>
  </sheetViews>
  <sheetFormatPr baseColWidth="10" defaultRowHeight="12.75" x14ac:dyDescent="0.2"/>
  <cols>
    <col min="1" max="1" width="4.85546875" style="23" customWidth="1"/>
    <col min="2" max="2" width="16" style="23" customWidth="1"/>
    <col min="3" max="3" width="14.5703125" style="23" customWidth="1"/>
    <col min="4" max="4" width="35.5703125" style="23" customWidth="1"/>
    <col min="5" max="5" width="21.140625" style="23" customWidth="1"/>
    <col min="6" max="6" width="20.85546875" style="23" customWidth="1"/>
    <col min="7" max="7" width="13" style="23" customWidth="1"/>
    <col min="8" max="256" width="11.42578125" style="23"/>
    <col min="257" max="257" width="4.85546875" style="23" customWidth="1"/>
    <col min="258" max="258" width="16" style="23" customWidth="1"/>
    <col min="259" max="259" width="14.5703125" style="23" customWidth="1"/>
    <col min="260" max="260" width="55.7109375" style="23" customWidth="1"/>
    <col min="261" max="261" width="19" style="23" customWidth="1"/>
    <col min="262" max="262" width="16.7109375" style="23" customWidth="1"/>
    <col min="263" max="263" width="13" style="23" customWidth="1"/>
    <col min="264" max="512" width="11.42578125" style="23"/>
    <col min="513" max="513" width="4.85546875" style="23" customWidth="1"/>
    <col min="514" max="514" width="16" style="23" customWidth="1"/>
    <col min="515" max="515" width="14.5703125" style="23" customWidth="1"/>
    <col min="516" max="516" width="55.7109375" style="23" customWidth="1"/>
    <col min="517" max="517" width="19" style="23" customWidth="1"/>
    <col min="518" max="518" width="16.7109375" style="23" customWidth="1"/>
    <col min="519" max="519" width="13" style="23" customWidth="1"/>
    <col min="520" max="768" width="11.42578125" style="23"/>
    <col min="769" max="769" width="4.85546875" style="23" customWidth="1"/>
    <col min="770" max="770" width="16" style="23" customWidth="1"/>
    <col min="771" max="771" width="14.5703125" style="23" customWidth="1"/>
    <col min="772" max="772" width="55.7109375" style="23" customWidth="1"/>
    <col min="773" max="773" width="19" style="23" customWidth="1"/>
    <col min="774" max="774" width="16.7109375" style="23" customWidth="1"/>
    <col min="775" max="775" width="13" style="23" customWidth="1"/>
    <col min="776" max="1024" width="11.42578125" style="23"/>
    <col min="1025" max="1025" width="4.85546875" style="23" customWidth="1"/>
    <col min="1026" max="1026" width="16" style="23" customWidth="1"/>
    <col min="1027" max="1027" width="14.5703125" style="23" customWidth="1"/>
    <col min="1028" max="1028" width="55.7109375" style="23" customWidth="1"/>
    <col min="1029" max="1029" width="19" style="23" customWidth="1"/>
    <col min="1030" max="1030" width="16.7109375" style="23" customWidth="1"/>
    <col min="1031" max="1031" width="13" style="23" customWidth="1"/>
    <col min="1032" max="1280" width="11.42578125" style="23"/>
    <col min="1281" max="1281" width="4.85546875" style="23" customWidth="1"/>
    <col min="1282" max="1282" width="16" style="23" customWidth="1"/>
    <col min="1283" max="1283" width="14.5703125" style="23" customWidth="1"/>
    <col min="1284" max="1284" width="55.7109375" style="23" customWidth="1"/>
    <col min="1285" max="1285" width="19" style="23" customWidth="1"/>
    <col min="1286" max="1286" width="16.7109375" style="23" customWidth="1"/>
    <col min="1287" max="1287" width="13" style="23" customWidth="1"/>
    <col min="1288" max="1536" width="11.42578125" style="23"/>
    <col min="1537" max="1537" width="4.85546875" style="23" customWidth="1"/>
    <col min="1538" max="1538" width="16" style="23" customWidth="1"/>
    <col min="1539" max="1539" width="14.5703125" style="23" customWidth="1"/>
    <col min="1540" max="1540" width="55.7109375" style="23" customWidth="1"/>
    <col min="1541" max="1541" width="19" style="23" customWidth="1"/>
    <col min="1542" max="1542" width="16.7109375" style="23" customWidth="1"/>
    <col min="1543" max="1543" width="13" style="23" customWidth="1"/>
    <col min="1544" max="1792" width="11.42578125" style="23"/>
    <col min="1793" max="1793" width="4.85546875" style="23" customWidth="1"/>
    <col min="1794" max="1794" width="16" style="23" customWidth="1"/>
    <col min="1795" max="1795" width="14.5703125" style="23" customWidth="1"/>
    <col min="1796" max="1796" width="55.7109375" style="23" customWidth="1"/>
    <col min="1797" max="1797" width="19" style="23" customWidth="1"/>
    <col min="1798" max="1798" width="16.7109375" style="23" customWidth="1"/>
    <col min="1799" max="1799" width="13" style="23" customWidth="1"/>
    <col min="1800" max="2048" width="11.42578125" style="23"/>
    <col min="2049" max="2049" width="4.85546875" style="23" customWidth="1"/>
    <col min="2050" max="2050" width="16" style="23" customWidth="1"/>
    <col min="2051" max="2051" width="14.5703125" style="23" customWidth="1"/>
    <col min="2052" max="2052" width="55.7109375" style="23" customWidth="1"/>
    <col min="2053" max="2053" width="19" style="23" customWidth="1"/>
    <col min="2054" max="2054" width="16.7109375" style="23" customWidth="1"/>
    <col min="2055" max="2055" width="13" style="23" customWidth="1"/>
    <col min="2056" max="2304" width="11.42578125" style="23"/>
    <col min="2305" max="2305" width="4.85546875" style="23" customWidth="1"/>
    <col min="2306" max="2306" width="16" style="23" customWidth="1"/>
    <col min="2307" max="2307" width="14.5703125" style="23" customWidth="1"/>
    <col min="2308" max="2308" width="55.7109375" style="23" customWidth="1"/>
    <col min="2309" max="2309" width="19" style="23" customWidth="1"/>
    <col min="2310" max="2310" width="16.7109375" style="23" customWidth="1"/>
    <col min="2311" max="2311" width="13" style="23" customWidth="1"/>
    <col min="2312" max="2560" width="11.42578125" style="23"/>
    <col min="2561" max="2561" width="4.85546875" style="23" customWidth="1"/>
    <col min="2562" max="2562" width="16" style="23" customWidth="1"/>
    <col min="2563" max="2563" width="14.5703125" style="23" customWidth="1"/>
    <col min="2564" max="2564" width="55.7109375" style="23" customWidth="1"/>
    <col min="2565" max="2565" width="19" style="23" customWidth="1"/>
    <col min="2566" max="2566" width="16.7109375" style="23" customWidth="1"/>
    <col min="2567" max="2567" width="13" style="23" customWidth="1"/>
    <col min="2568" max="2816" width="11.42578125" style="23"/>
    <col min="2817" max="2817" width="4.85546875" style="23" customWidth="1"/>
    <col min="2818" max="2818" width="16" style="23" customWidth="1"/>
    <col min="2819" max="2819" width="14.5703125" style="23" customWidth="1"/>
    <col min="2820" max="2820" width="55.7109375" style="23" customWidth="1"/>
    <col min="2821" max="2821" width="19" style="23" customWidth="1"/>
    <col min="2822" max="2822" width="16.7109375" style="23" customWidth="1"/>
    <col min="2823" max="2823" width="13" style="23" customWidth="1"/>
    <col min="2824" max="3072" width="11.42578125" style="23"/>
    <col min="3073" max="3073" width="4.85546875" style="23" customWidth="1"/>
    <col min="3074" max="3074" width="16" style="23" customWidth="1"/>
    <col min="3075" max="3075" width="14.5703125" style="23" customWidth="1"/>
    <col min="3076" max="3076" width="55.7109375" style="23" customWidth="1"/>
    <col min="3077" max="3077" width="19" style="23" customWidth="1"/>
    <col min="3078" max="3078" width="16.7109375" style="23" customWidth="1"/>
    <col min="3079" max="3079" width="13" style="23" customWidth="1"/>
    <col min="3080" max="3328" width="11.42578125" style="23"/>
    <col min="3329" max="3329" width="4.85546875" style="23" customWidth="1"/>
    <col min="3330" max="3330" width="16" style="23" customWidth="1"/>
    <col min="3331" max="3331" width="14.5703125" style="23" customWidth="1"/>
    <col min="3332" max="3332" width="55.7109375" style="23" customWidth="1"/>
    <col min="3333" max="3333" width="19" style="23" customWidth="1"/>
    <col min="3334" max="3334" width="16.7109375" style="23" customWidth="1"/>
    <col min="3335" max="3335" width="13" style="23" customWidth="1"/>
    <col min="3336" max="3584" width="11.42578125" style="23"/>
    <col min="3585" max="3585" width="4.85546875" style="23" customWidth="1"/>
    <col min="3586" max="3586" width="16" style="23" customWidth="1"/>
    <col min="3587" max="3587" width="14.5703125" style="23" customWidth="1"/>
    <col min="3588" max="3588" width="55.7109375" style="23" customWidth="1"/>
    <col min="3589" max="3589" width="19" style="23" customWidth="1"/>
    <col min="3590" max="3590" width="16.7109375" style="23" customWidth="1"/>
    <col min="3591" max="3591" width="13" style="23" customWidth="1"/>
    <col min="3592" max="3840" width="11.42578125" style="23"/>
    <col min="3841" max="3841" width="4.85546875" style="23" customWidth="1"/>
    <col min="3842" max="3842" width="16" style="23" customWidth="1"/>
    <col min="3843" max="3843" width="14.5703125" style="23" customWidth="1"/>
    <col min="3844" max="3844" width="55.7109375" style="23" customWidth="1"/>
    <col min="3845" max="3845" width="19" style="23" customWidth="1"/>
    <col min="3846" max="3846" width="16.7109375" style="23" customWidth="1"/>
    <col min="3847" max="3847" width="13" style="23" customWidth="1"/>
    <col min="3848" max="4096" width="11.42578125" style="23"/>
    <col min="4097" max="4097" width="4.85546875" style="23" customWidth="1"/>
    <col min="4098" max="4098" width="16" style="23" customWidth="1"/>
    <col min="4099" max="4099" width="14.5703125" style="23" customWidth="1"/>
    <col min="4100" max="4100" width="55.7109375" style="23" customWidth="1"/>
    <col min="4101" max="4101" width="19" style="23" customWidth="1"/>
    <col min="4102" max="4102" width="16.7109375" style="23" customWidth="1"/>
    <col min="4103" max="4103" width="13" style="23" customWidth="1"/>
    <col min="4104" max="4352" width="11.42578125" style="23"/>
    <col min="4353" max="4353" width="4.85546875" style="23" customWidth="1"/>
    <col min="4354" max="4354" width="16" style="23" customWidth="1"/>
    <col min="4355" max="4355" width="14.5703125" style="23" customWidth="1"/>
    <col min="4356" max="4356" width="55.7109375" style="23" customWidth="1"/>
    <col min="4357" max="4357" width="19" style="23" customWidth="1"/>
    <col min="4358" max="4358" width="16.7109375" style="23" customWidth="1"/>
    <col min="4359" max="4359" width="13" style="23" customWidth="1"/>
    <col min="4360" max="4608" width="11.42578125" style="23"/>
    <col min="4609" max="4609" width="4.85546875" style="23" customWidth="1"/>
    <col min="4610" max="4610" width="16" style="23" customWidth="1"/>
    <col min="4611" max="4611" width="14.5703125" style="23" customWidth="1"/>
    <col min="4612" max="4612" width="55.7109375" style="23" customWidth="1"/>
    <col min="4613" max="4613" width="19" style="23" customWidth="1"/>
    <col min="4614" max="4614" width="16.7109375" style="23" customWidth="1"/>
    <col min="4615" max="4615" width="13" style="23" customWidth="1"/>
    <col min="4616" max="4864" width="11.42578125" style="23"/>
    <col min="4865" max="4865" width="4.85546875" style="23" customWidth="1"/>
    <col min="4866" max="4866" width="16" style="23" customWidth="1"/>
    <col min="4867" max="4867" width="14.5703125" style="23" customWidth="1"/>
    <col min="4868" max="4868" width="55.7109375" style="23" customWidth="1"/>
    <col min="4869" max="4869" width="19" style="23" customWidth="1"/>
    <col min="4870" max="4870" width="16.7109375" style="23" customWidth="1"/>
    <col min="4871" max="4871" width="13" style="23" customWidth="1"/>
    <col min="4872" max="5120" width="11.42578125" style="23"/>
    <col min="5121" max="5121" width="4.85546875" style="23" customWidth="1"/>
    <col min="5122" max="5122" width="16" style="23" customWidth="1"/>
    <col min="5123" max="5123" width="14.5703125" style="23" customWidth="1"/>
    <col min="5124" max="5124" width="55.7109375" style="23" customWidth="1"/>
    <col min="5125" max="5125" width="19" style="23" customWidth="1"/>
    <col min="5126" max="5126" width="16.7109375" style="23" customWidth="1"/>
    <col min="5127" max="5127" width="13" style="23" customWidth="1"/>
    <col min="5128" max="5376" width="11.42578125" style="23"/>
    <col min="5377" max="5377" width="4.85546875" style="23" customWidth="1"/>
    <col min="5378" max="5378" width="16" style="23" customWidth="1"/>
    <col min="5379" max="5379" width="14.5703125" style="23" customWidth="1"/>
    <col min="5380" max="5380" width="55.7109375" style="23" customWidth="1"/>
    <col min="5381" max="5381" width="19" style="23" customWidth="1"/>
    <col min="5382" max="5382" width="16.7109375" style="23" customWidth="1"/>
    <col min="5383" max="5383" width="13" style="23" customWidth="1"/>
    <col min="5384" max="5632" width="11.42578125" style="23"/>
    <col min="5633" max="5633" width="4.85546875" style="23" customWidth="1"/>
    <col min="5634" max="5634" width="16" style="23" customWidth="1"/>
    <col min="5635" max="5635" width="14.5703125" style="23" customWidth="1"/>
    <col min="5636" max="5636" width="55.7109375" style="23" customWidth="1"/>
    <col min="5637" max="5637" width="19" style="23" customWidth="1"/>
    <col min="5638" max="5638" width="16.7109375" style="23" customWidth="1"/>
    <col min="5639" max="5639" width="13" style="23" customWidth="1"/>
    <col min="5640" max="5888" width="11.42578125" style="23"/>
    <col min="5889" max="5889" width="4.85546875" style="23" customWidth="1"/>
    <col min="5890" max="5890" width="16" style="23" customWidth="1"/>
    <col min="5891" max="5891" width="14.5703125" style="23" customWidth="1"/>
    <col min="5892" max="5892" width="55.7109375" style="23" customWidth="1"/>
    <col min="5893" max="5893" width="19" style="23" customWidth="1"/>
    <col min="5894" max="5894" width="16.7109375" style="23" customWidth="1"/>
    <col min="5895" max="5895" width="13" style="23" customWidth="1"/>
    <col min="5896" max="6144" width="11.42578125" style="23"/>
    <col min="6145" max="6145" width="4.85546875" style="23" customWidth="1"/>
    <col min="6146" max="6146" width="16" style="23" customWidth="1"/>
    <col min="6147" max="6147" width="14.5703125" style="23" customWidth="1"/>
    <col min="6148" max="6148" width="55.7109375" style="23" customWidth="1"/>
    <col min="6149" max="6149" width="19" style="23" customWidth="1"/>
    <col min="6150" max="6150" width="16.7109375" style="23" customWidth="1"/>
    <col min="6151" max="6151" width="13" style="23" customWidth="1"/>
    <col min="6152" max="6400" width="11.42578125" style="23"/>
    <col min="6401" max="6401" width="4.85546875" style="23" customWidth="1"/>
    <col min="6402" max="6402" width="16" style="23" customWidth="1"/>
    <col min="6403" max="6403" width="14.5703125" style="23" customWidth="1"/>
    <col min="6404" max="6404" width="55.7109375" style="23" customWidth="1"/>
    <col min="6405" max="6405" width="19" style="23" customWidth="1"/>
    <col min="6406" max="6406" width="16.7109375" style="23" customWidth="1"/>
    <col min="6407" max="6407" width="13" style="23" customWidth="1"/>
    <col min="6408" max="6656" width="11.42578125" style="23"/>
    <col min="6657" max="6657" width="4.85546875" style="23" customWidth="1"/>
    <col min="6658" max="6658" width="16" style="23" customWidth="1"/>
    <col min="6659" max="6659" width="14.5703125" style="23" customWidth="1"/>
    <col min="6660" max="6660" width="55.7109375" style="23" customWidth="1"/>
    <col min="6661" max="6661" width="19" style="23" customWidth="1"/>
    <col min="6662" max="6662" width="16.7109375" style="23" customWidth="1"/>
    <col min="6663" max="6663" width="13" style="23" customWidth="1"/>
    <col min="6664" max="6912" width="11.42578125" style="23"/>
    <col min="6913" max="6913" width="4.85546875" style="23" customWidth="1"/>
    <col min="6914" max="6914" width="16" style="23" customWidth="1"/>
    <col min="6915" max="6915" width="14.5703125" style="23" customWidth="1"/>
    <col min="6916" max="6916" width="55.7109375" style="23" customWidth="1"/>
    <col min="6917" max="6917" width="19" style="23" customWidth="1"/>
    <col min="6918" max="6918" width="16.7109375" style="23" customWidth="1"/>
    <col min="6919" max="6919" width="13" style="23" customWidth="1"/>
    <col min="6920" max="7168" width="11.42578125" style="23"/>
    <col min="7169" max="7169" width="4.85546875" style="23" customWidth="1"/>
    <col min="7170" max="7170" width="16" style="23" customWidth="1"/>
    <col min="7171" max="7171" width="14.5703125" style="23" customWidth="1"/>
    <col min="7172" max="7172" width="55.7109375" style="23" customWidth="1"/>
    <col min="7173" max="7173" width="19" style="23" customWidth="1"/>
    <col min="7174" max="7174" width="16.7109375" style="23" customWidth="1"/>
    <col min="7175" max="7175" width="13" style="23" customWidth="1"/>
    <col min="7176" max="7424" width="11.42578125" style="23"/>
    <col min="7425" max="7425" width="4.85546875" style="23" customWidth="1"/>
    <col min="7426" max="7426" width="16" style="23" customWidth="1"/>
    <col min="7427" max="7427" width="14.5703125" style="23" customWidth="1"/>
    <col min="7428" max="7428" width="55.7109375" style="23" customWidth="1"/>
    <col min="7429" max="7429" width="19" style="23" customWidth="1"/>
    <col min="7430" max="7430" width="16.7109375" style="23" customWidth="1"/>
    <col min="7431" max="7431" width="13" style="23" customWidth="1"/>
    <col min="7432" max="7680" width="11.42578125" style="23"/>
    <col min="7681" max="7681" width="4.85546875" style="23" customWidth="1"/>
    <col min="7682" max="7682" width="16" style="23" customWidth="1"/>
    <col min="7683" max="7683" width="14.5703125" style="23" customWidth="1"/>
    <col min="7684" max="7684" width="55.7109375" style="23" customWidth="1"/>
    <col min="7685" max="7685" width="19" style="23" customWidth="1"/>
    <col min="7686" max="7686" width="16.7109375" style="23" customWidth="1"/>
    <col min="7687" max="7687" width="13" style="23" customWidth="1"/>
    <col min="7688" max="7936" width="11.42578125" style="23"/>
    <col min="7937" max="7937" width="4.85546875" style="23" customWidth="1"/>
    <col min="7938" max="7938" width="16" style="23" customWidth="1"/>
    <col min="7939" max="7939" width="14.5703125" style="23" customWidth="1"/>
    <col min="7940" max="7940" width="55.7109375" style="23" customWidth="1"/>
    <col min="7941" max="7941" width="19" style="23" customWidth="1"/>
    <col min="7942" max="7942" width="16.7109375" style="23" customWidth="1"/>
    <col min="7943" max="7943" width="13" style="23" customWidth="1"/>
    <col min="7944" max="8192" width="11.42578125" style="23"/>
    <col min="8193" max="8193" width="4.85546875" style="23" customWidth="1"/>
    <col min="8194" max="8194" width="16" style="23" customWidth="1"/>
    <col min="8195" max="8195" width="14.5703125" style="23" customWidth="1"/>
    <col min="8196" max="8196" width="55.7109375" style="23" customWidth="1"/>
    <col min="8197" max="8197" width="19" style="23" customWidth="1"/>
    <col min="8198" max="8198" width="16.7109375" style="23" customWidth="1"/>
    <col min="8199" max="8199" width="13" style="23" customWidth="1"/>
    <col min="8200" max="8448" width="11.42578125" style="23"/>
    <col min="8449" max="8449" width="4.85546875" style="23" customWidth="1"/>
    <col min="8450" max="8450" width="16" style="23" customWidth="1"/>
    <col min="8451" max="8451" width="14.5703125" style="23" customWidth="1"/>
    <col min="8452" max="8452" width="55.7109375" style="23" customWidth="1"/>
    <col min="8453" max="8453" width="19" style="23" customWidth="1"/>
    <col min="8454" max="8454" width="16.7109375" style="23" customWidth="1"/>
    <col min="8455" max="8455" width="13" style="23" customWidth="1"/>
    <col min="8456" max="8704" width="11.42578125" style="23"/>
    <col min="8705" max="8705" width="4.85546875" style="23" customWidth="1"/>
    <col min="8706" max="8706" width="16" style="23" customWidth="1"/>
    <col min="8707" max="8707" width="14.5703125" style="23" customWidth="1"/>
    <col min="8708" max="8708" width="55.7109375" style="23" customWidth="1"/>
    <col min="8709" max="8709" width="19" style="23" customWidth="1"/>
    <col min="8710" max="8710" width="16.7109375" style="23" customWidth="1"/>
    <col min="8711" max="8711" width="13" style="23" customWidth="1"/>
    <col min="8712" max="8960" width="11.42578125" style="23"/>
    <col min="8961" max="8961" width="4.85546875" style="23" customWidth="1"/>
    <col min="8962" max="8962" width="16" style="23" customWidth="1"/>
    <col min="8963" max="8963" width="14.5703125" style="23" customWidth="1"/>
    <col min="8964" max="8964" width="55.7109375" style="23" customWidth="1"/>
    <col min="8965" max="8965" width="19" style="23" customWidth="1"/>
    <col min="8966" max="8966" width="16.7109375" style="23" customWidth="1"/>
    <col min="8967" max="8967" width="13" style="23" customWidth="1"/>
    <col min="8968" max="9216" width="11.42578125" style="23"/>
    <col min="9217" max="9217" width="4.85546875" style="23" customWidth="1"/>
    <col min="9218" max="9218" width="16" style="23" customWidth="1"/>
    <col min="9219" max="9219" width="14.5703125" style="23" customWidth="1"/>
    <col min="9220" max="9220" width="55.7109375" style="23" customWidth="1"/>
    <col min="9221" max="9221" width="19" style="23" customWidth="1"/>
    <col min="9222" max="9222" width="16.7109375" style="23" customWidth="1"/>
    <col min="9223" max="9223" width="13" style="23" customWidth="1"/>
    <col min="9224" max="9472" width="11.42578125" style="23"/>
    <col min="9473" max="9473" width="4.85546875" style="23" customWidth="1"/>
    <col min="9474" max="9474" width="16" style="23" customWidth="1"/>
    <col min="9475" max="9475" width="14.5703125" style="23" customWidth="1"/>
    <col min="9476" max="9476" width="55.7109375" style="23" customWidth="1"/>
    <col min="9477" max="9477" width="19" style="23" customWidth="1"/>
    <col min="9478" max="9478" width="16.7109375" style="23" customWidth="1"/>
    <col min="9479" max="9479" width="13" style="23" customWidth="1"/>
    <col min="9480" max="9728" width="11.42578125" style="23"/>
    <col min="9729" max="9729" width="4.85546875" style="23" customWidth="1"/>
    <col min="9730" max="9730" width="16" style="23" customWidth="1"/>
    <col min="9731" max="9731" width="14.5703125" style="23" customWidth="1"/>
    <col min="9732" max="9732" width="55.7109375" style="23" customWidth="1"/>
    <col min="9733" max="9733" width="19" style="23" customWidth="1"/>
    <col min="9734" max="9734" width="16.7109375" style="23" customWidth="1"/>
    <col min="9735" max="9735" width="13" style="23" customWidth="1"/>
    <col min="9736" max="9984" width="11.42578125" style="23"/>
    <col min="9985" max="9985" width="4.85546875" style="23" customWidth="1"/>
    <col min="9986" max="9986" width="16" style="23" customWidth="1"/>
    <col min="9987" max="9987" width="14.5703125" style="23" customWidth="1"/>
    <col min="9988" max="9988" width="55.7109375" style="23" customWidth="1"/>
    <col min="9989" max="9989" width="19" style="23" customWidth="1"/>
    <col min="9990" max="9990" width="16.7109375" style="23" customWidth="1"/>
    <col min="9991" max="9991" width="13" style="23" customWidth="1"/>
    <col min="9992" max="10240" width="11.42578125" style="23"/>
    <col min="10241" max="10241" width="4.85546875" style="23" customWidth="1"/>
    <col min="10242" max="10242" width="16" style="23" customWidth="1"/>
    <col min="10243" max="10243" width="14.5703125" style="23" customWidth="1"/>
    <col min="10244" max="10244" width="55.7109375" style="23" customWidth="1"/>
    <col min="10245" max="10245" width="19" style="23" customWidth="1"/>
    <col min="10246" max="10246" width="16.7109375" style="23" customWidth="1"/>
    <col min="10247" max="10247" width="13" style="23" customWidth="1"/>
    <col min="10248" max="10496" width="11.42578125" style="23"/>
    <col min="10497" max="10497" width="4.85546875" style="23" customWidth="1"/>
    <col min="10498" max="10498" width="16" style="23" customWidth="1"/>
    <col min="10499" max="10499" width="14.5703125" style="23" customWidth="1"/>
    <col min="10500" max="10500" width="55.7109375" style="23" customWidth="1"/>
    <col min="10501" max="10501" width="19" style="23" customWidth="1"/>
    <col min="10502" max="10502" width="16.7109375" style="23" customWidth="1"/>
    <col min="10503" max="10503" width="13" style="23" customWidth="1"/>
    <col min="10504" max="10752" width="11.42578125" style="23"/>
    <col min="10753" max="10753" width="4.85546875" style="23" customWidth="1"/>
    <col min="10754" max="10754" width="16" style="23" customWidth="1"/>
    <col min="10755" max="10755" width="14.5703125" style="23" customWidth="1"/>
    <col min="10756" max="10756" width="55.7109375" style="23" customWidth="1"/>
    <col min="10757" max="10757" width="19" style="23" customWidth="1"/>
    <col min="10758" max="10758" width="16.7109375" style="23" customWidth="1"/>
    <col min="10759" max="10759" width="13" style="23" customWidth="1"/>
    <col min="10760" max="11008" width="11.42578125" style="23"/>
    <col min="11009" max="11009" width="4.85546875" style="23" customWidth="1"/>
    <col min="11010" max="11010" width="16" style="23" customWidth="1"/>
    <col min="11011" max="11011" width="14.5703125" style="23" customWidth="1"/>
    <col min="11012" max="11012" width="55.7109375" style="23" customWidth="1"/>
    <col min="11013" max="11013" width="19" style="23" customWidth="1"/>
    <col min="11014" max="11014" width="16.7109375" style="23" customWidth="1"/>
    <col min="11015" max="11015" width="13" style="23" customWidth="1"/>
    <col min="11016" max="11264" width="11.42578125" style="23"/>
    <col min="11265" max="11265" width="4.85546875" style="23" customWidth="1"/>
    <col min="11266" max="11266" width="16" style="23" customWidth="1"/>
    <col min="11267" max="11267" width="14.5703125" style="23" customWidth="1"/>
    <col min="11268" max="11268" width="55.7109375" style="23" customWidth="1"/>
    <col min="11269" max="11269" width="19" style="23" customWidth="1"/>
    <col min="11270" max="11270" width="16.7109375" style="23" customWidth="1"/>
    <col min="11271" max="11271" width="13" style="23" customWidth="1"/>
    <col min="11272" max="11520" width="11.42578125" style="23"/>
    <col min="11521" max="11521" width="4.85546875" style="23" customWidth="1"/>
    <col min="11522" max="11522" width="16" style="23" customWidth="1"/>
    <col min="11523" max="11523" width="14.5703125" style="23" customWidth="1"/>
    <col min="11524" max="11524" width="55.7109375" style="23" customWidth="1"/>
    <col min="11525" max="11525" width="19" style="23" customWidth="1"/>
    <col min="11526" max="11526" width="16.7109375" style="23" customWidth="1"/>
    <col min="11527" max="11527" width="13" style="23" customWidth="1"/>
    <col min="11528" max="11776" width="11.42578125" style="23"/>
    <col min="11777" max="11777" width="4.85546875" style="23" customWidth="1"/>
    <col min="11778" max="11778" width="16" style="23" customWidth="1"/>
    <col min="11779" max="11779" width="14.5703125" style="23" customWidth="1"/>
    <col min="11780" max="11780" width="55.7109375" style="23" customWidth="1"/>
    <col min="11781" max="11781" width="19" style="23" customWidth="1"/>
    <col min="11782" max="11782" width="16.7109375" style="23" customWidth="1"/>
    <col min="11783" max="11783" width="13" style="23" customWidth="1"/>
    <col min="11784" max="12032" width="11.42578125" style="23"/>
    <col min="12033" max="12033" width="4.85546875" style="23" customWidth="1"/>
    <col min="12034" max="12034" width="16" style="23" customWidth="1"/>
    <col min="12035" max="12035" width="14.5703125" style="23" customWidth="1"/>
    <col min="12036" max="12036" width="55.7109375" style="23" customWidth="1"/>
    <col min="12037" max="12037" width="19" style="23" customWidth="1"/>
    <col min="12038" max="12038" width="16.7109375" style="23" customWidth="1"/>
    <col min="12039" max="12039" width="13" style="23" customWidth="1"/>
    <col min="12040" max="12288" width="11.42578125" style="23"/>
    <col min="12289" max="12289" width="4.85546875" style="23" customWidth="1"/>
    <col min="12290" max="12290" width="16" style="23" customWidth="1"/>
    <col min="12291" max="12291" width="14.5703125" style="23" customWidth="1"/>
    <col min="12292" max="12292" width="55.7109375" style="23" customWidth="1"/>
    <col min="12293" max="12293" width="19" style="23" customWidth="1"/>
    <col min="12294" max="12294" width="16.7109375" style="23" customWidth="1"/>
    <col min="12295" max="12295" width="13" style="23" customWidth="1"/>
    <col min="12296" max="12544" width="11.42578125" style="23"/>
    <col min="12545" max="12545" width="4.85546875" style="23" customWidth="1"/>
    <col min="12546" max="12546" width="16" style="23" customWidth="1"/>
    <col min="12547" max="12547" width="14.5703125" style="23" customWidth="1"/>
    <col min="12548" max="12548" width="55.7109375" style="23" customWidth="1"/>
    <col min="12549" max="12549" width="19" style="23" customWidth="1"/>
    <col min="12550" max="12550" width="16.7109375" style="23" customWidth="1"/>
    <col min="12551" max="12551" width="13" style="23" customWidth="1"/>
    <col min="12552" max="12800" width="11.42578125" style="23"/>
    <col min="12801" max="12801" width="4.85546875" style="23" customWidth="1"/>
    <col min="12802" max="12802" width="16" style="23" customWidth="1"/>
    <col min="12803" max="12803" width="14.5703125" style="23" customWidth="1"/>
    <col min="12804" max="12804" width="55.7109375" style="23" customWidth="1"/>
    <col min="12805" max="12805" width="19" style="23" customWidth="1"/>
    <col min="12806" max="12806" width="16.7109375" style="23" customWidth="1"/>
    <col min="12807" max="12807" width="13" style="23" customWidth="1"/>
    <col min="12808" max="13056" width="11.42578125" style="23"/>
    <col min="13057" max="13057" width="4.85546875" style="23" customWidth="1"/>
    <col min="13058" max="13058" width="16" style="23" customWidth="1"/>
    <col min="13059" max="13059" width="14.5703125" style="23" customWidth="1"/>
    <col min="13060" max="13060" width="55.7109375" style="23" customWidth="1"/>
    <col min="13061" max="13061" width="19" style="23" customWidth="1"/>
    <col min="13062" max="13062" width="16.7109375" style="23" customWidth="1"/>
    <col min="13063" max="13063" width="13" style="23" customWidth="1"/>
    <col min="13064" max="13312" width="11.42578125" style="23"/>
    <col min="13313" max="13313" width="4.85546875" style="23" customWidth="1"/>
    <col min="13314" max="13314" width="16" style="23" customWidth="1"/>
    <col min="13315" max="13315" width="14.5703125" style="23" customWidth="1"/>
    <col min="13316" max="13316" width="55.7109375" style="23" customWidth="1"/>
    <col min="13317" max="13317" width="19" style="23" customWidth="1"/>
    <col min="13318" max="13318" width="16.7109375" style="23" customWidth="1"/>
    <col min="13319" max="13319" width="13" style="23" customWidth="1"/>
    <col min="13320" max="13568" width="11.42578125" style="23"/>
    <col min="13569" max="13569" width="4.85546875" style="23" customWidth="1"/>
    <col min="13570" max="13570" width="16" style="23" customWidth="1"/>
    <col min="13571" max="13571" width="14.5703125" style="23" customWidth="1"/>
    <col min="13572" max="13572" width="55.7109375" style="23" customWidth="1"/>
    <col min="13573" max="13573" width="19" style="23" customWidth="1"/>
    <col min="13574" max="13574" width="16.7109375" style="23" customWidth="1"/>
    <col min="13575" max="13575" width="13" style="23" customWidth="1"/>
    <col min="13576" max="13824" width="11.42578125" style="23"/>
    <col min="13825" max="13825" width="4.85546875" style="23" customWidth="1"/>
    <col min="13826" max="13826" width="16" style="23" customWidth="1"/>
    <col min="13827" max="13827" width="14.5703125" style="23" customWidth="1"/>
    <col min="13828" max="13828" width="55.7109375" style="23" customWidth="1"/>
    <col min="13829" max="13829" width="19" style="23" customWidth="1"/>
    <col min="13830" max="13830" width="16.7109375" style="23" customWidth="1"/>
    <col min="13831" max="13831" width="13" style="23" customWidth="1"/>
    <col min="13832" max="14080" width="11.42578125" style="23"/>
    <col min="14081" max="14081" width="4.85546875" style="23" customWidth="1"/>
    <col min="14082" max="14082" width="16" style="23" customWidth="1"/>
    <col min="14083" max="14083" width="14.5703125" style="23" customWidth="1"/>
    <col min="14084" max="14084" width="55.7109375" style="23" customWidth="1"/>
    <col min="14085" max="14085" width="19" style="23" customWidth="1"/>
    <col min="14086" max="14086" width="16.7109375" style="23" customWidth="1"/>
    <col min="14087" max="14087" width="13" style="23" customWidth="1"/>
    <col min="14088" max="14336" width="11.42578125" style="23"/>
    <col min="14337" max="14337" width="4.85546875" style="23" customWidth="1"/>
    <col min="14338" max="14338" width="16" style="23" customWidth="1"/>
    <col min="14339" max="14339" width="14.5703125" style="23" customWidth="1"/>
    <col min="14340" max="14340" width="55.7109375" style="23" customWidth="1"/>
    <col min="14341" max="14341" width="19" style="23" customWidth="1"/>
    <col min="14342" max="14342" width="16.7109375" style="23" customWidth="1"/>
    <col min="14343" max="14343" width="13" style="23" customWidth="1"/>
    <col min="14344" max="14592" width="11.42578125" style="23"/>
    <col min="14593" max="14593" width="4.85546875" style="23" customWidth="1"/>
    <col min="14594" max="14594" width="16" style="23" customWidth="1"/>
    <col min="14595" max="14595" width="14.5703125" style="23" customWidth="1"/>
    <col min="14596" max="14596" width="55.7109375" style="23" customWidth="1"/>
    <col min="14597" max="14597" width="19" style="23" customWidth="1"/>
    <col min="14598" max="14598" width="16.7109375" style="23" customWidth="1"/>
    <col min="14599" max="14599" width="13" style="23" customWidth="1"/>
    <col min="14600" max="14848" width="11.42578125" style="23"/>
    <col min="14849" max="14849" width="4.85546875" style="23" customWidth="1"/>
    <col min="14850" max="14850" width="16" style="23" customWidth="1"/>
    <col min="14851" max="14851" width="14.5703125" style="23" customWidth="1"/>
    <col min="14852" max="14852" width="55.7109375" style="23" customWidth="1"/>
    <col min="14853" max="14853" width="19" style="23" customWidth="1"/>
    <col min="14854" max="14854" width="16.7109375" style="23" customWidth="1"/>
    <col min="14855" max="14855" width="13" style="23" customWidth="1"/>
    <col min="14856" max="15104" width="11.42578125" style="23"/>
    <col min="15105" max="15105" width="4.85546875" style="23" customWidth="1"/>
    <col min="15106" max="15106" width="16" style="23" customWidth="1"/>
    <col min="15107" max="15107" width="14.5703125" style="23" customWidth="1"/>
    <col min="15108" max="15108" width="55.7109375" style="23" customWidth="1"/>
    <col min="15109" max="15109" width="19" style="23" customWidth="1"/>
    <col min="15110" max="15110" width="16.7109375" style="23" customWidth="1"/>
    <col min="15111" max="15111" width="13" style="23" customWidth="1"/>
    <col min="15112" max="15360" width="11.42578125" style="23"/>
    <col min="15361" max="15361" width="4.85546875" style="23" customWidth="1"/>
    <col min="15362" max="15362" width="16" style="23" customWidth="1"/>
    <col min="15363" max="15363" width="14.5703125" style="23" customWidth="1"/>
    <col min="15364" max="15364" width="55.7109375" style="23" customWidth="1"/>
    <col min="15365" max="15365" width="19" style="23" customWidth="1"/>
    <col min="15366" max="15366" width="16.7109375" style="23" customWidth="1"/>
    <col min="15367" max="15367" width="13" style="23" customWidth="1"/>
    <col min="15368" max="15616" width="11.42578125" style="23"/>
    <col min="15617" max="15617" width="4.85546875" style="23" customWidth="1"/>
    <col min="15618" max="15618" width="16" style="23" customWidth="1"/>
    <col min="15619" max="15619" width="14.5703125" style="23" customWidth="1"/>
    <col min="15620" max="15620" width="55.7109375" style="23" customWidth="1"/>
    <col min="15621" max="15621" width="19" style="23" customWidth="1"/>
    <col min="15622" max="15622" width="16.7109375" style="23" customWidth="1"/>
    <col min="15623" max="15623" width="13" style="23" customWidth="1"/>
    <col min="15624" max="15872" width="11.42578125" style="23"/>
    <col min="15873" max="15873" width="4.85546875" style="23" customWidth="1"/>
    <col min="15874" max="15874" width="16" style="23" customWidth="1"/>
    <col min="15875" max="15875" width="14.5703125" style="23" customWidth="1"/>
    <col min="15876" max="15876" width="55.7109375" style="23" customWidth="1"/>
    <col min="15877" max="15877" width="19" style="23" customWidth="1"/>
    <col min="15878" max="15878" width="16.7109375" style="23" customWidth="1"/>
    <col min="15879" max="15879" width="13" style="23" customWidth="1"/>
    <col min="15880" max="16128" width="11.42578125" style="23"/>
    <col min="16129" max="16129" width="4.85546875" style="23" customWidth="1"/>
    <col min="16130" max="16130" width="16" style="23" customWidth="1"/>
    <col min="16131" max="16131" width="14.5703125" style="23" customWidth="1"/>
    <col min="16132" max="16132" width="55.7109375" style="23" customWidth="1"/>
    <col min="16133" max="16133" width="19" style="23" customWidth="1"/>
    <col min="16134" max="16134" width="16.7109375" style="23" customWidth="1"/>
    <col min="16135" max="16135" width="13" style="23" customWidth="1"/>
    <col min="16136" max="16384" width="11.42578125" style="23"/>
  </cols>
  <sheetData>
    <row r="5" spans="1:11" s="13" customFormat="1" ht="36" customHeight="1" x14ac:dyDescent="0.2">
      <c r="A5" s="64" t="s">
        <v>4289</v>
      </c>
      <c r="B5" s="64"/>
      <c r="C5" s="64"/>
      <c r="D5" s="64"/>
      <c r="E5" s="64"/>
      <c r="F5" s="64"/>
      <c r="G5" s="64"/>
    </row>
    <row r="6" spans="1:11" s="13" customFormat="1" ht="36" customHeight="1" x14ac:dyDescent="0.2"/>
    <row r="7" spans="1:11" s="13" customFormat="1" ht="36" customHeight="1" x14ac:dyDescent="0.2">
      <c r="C7" s="14" t="s">
        <v>4290</v>
      </c>
      <c r="D7" s="15" t="s">
        <v>8</v>
      </c>
    </row>
    <row r="8" spans="1:11" s="13" customFormat="1" ht="36" customHeight="1" x14ac:dyDescent="0.2">
      <c r="C8" s="16" t="s">
        <v>4291</v>
      </c>
      <c r="D8" s="17" t="str">
        <f>IF(ISNA(VLOOKUP($D$7,'Liste GHM'!$A$2:$F$4526,2,FALSE)),"",VLOOKUP($D$7,'Liste GHM'!$A$2:$F$4526,2,FALSE))</f>
        <v>Craniotomies en dehors de tout traumatisme, âge supérieur à 17 ans, niveau 1</v>
      </c>
    </row>
    <row r="9" spans="1:11" s="13" customFormat="1" ht="36" customHeight="1" x14ac:dyDescent="0.2">
      <c r="C9" s="18" t="s">
        <v>4292</v>
      </c>
      <c r="D9" s="19">
        <f>IF(D7&lt;&gt;"",IF(VLOOKUP(Synthèse!D7,'Liste GHM'!$A$1:$U$7526,7,FALSE)=1,IF(ISNA(VLOOKUP(Synthèse!D7,'Liste GHM'!$A$1:$E$7526,3,FALSE)),"",VLOOKUP(Synthèse!D7,'Liste GHM'!$A$1:$E$7526,3,FALSE)),"Veuillez sélectionner le GHS"),"")</f>
        <v>26</v>
      </c>
      <c r="E9" s="20"/>
      <c r="F9" s="21"/>
    </row>
    <row r="10" spans="1:11" s="22" customFormat="1" ht="10.5" customHeight="1" x14ac:dyDescent="0.2">
      <c r="C10" s="22" t="s">
        <v>4293</v>
      </c>
      <c r="D10" s="22" t="str">
        <f>IF(VLOOKUP(D7,'Liste GHM'!A:G,7,FALSE)=1,TRIM(CONCATENATE(D9,D7)),TRIM(CONCATENATE(E9,D7)))</f>
        <v>2601C041</v>
      </c>
    </row>
    <row r="11" spans="1:11" ht="10.5" customHeight="1" x14ac:dyDescent="0.2"/>
    <row r="12" spans="1:11" ht="10.5" customHeight="1" x14ac:dyDescent="0.2"/>
    <row r="13" spans="1:11" ht="10.5" customHeight="1" thickBot="1" x14ac:dyDescent="0.25"/>
    <row r="14" spans="1:11" s="24" customFormat="1" ht="36" customHeight="1" thickBot="1" x14ac:dyDescent="0.3">
      <c r="B14" s="65" t="s">
        <v>4294</v>
      </c>
      <c r="C14" s="25"/>
      <c r="D14" s="25"/>
      <c r="E14" s="25"/>
      <c r="F14" s="25"/>
      <c r="G14" s="26"/>
      <c r="H14" s="27"/>
      <c r="I14" s="27"/>
      <c r="J14" s="28" t="s">
        <v>4295</v>
      </c>
    </row>
    <row r="15" spans="1:11" s="24" customFormat="1" ht="36" customHeight="1" x14ac:dyDescent="0.25">
      <c r="B15" s="66"/>
      <c r="C15" s="70" t="s">
        <v>4296</v>
      </c>
      <c r="D15" s="71"/>
      <c r="E15" s="29" t="s">
        <v>4297</v>
      </c>
      <c r="F15" s="30" t="s">
        <v>4298</v>
      </c>
      <c r="G15" s="31"/>
      <c r="H15" s="27"/>
      <c r="I15" s="27"/>
      <c r="J15" s="27"/>
      <c r="K15" s="28" t="s">
        <v>4295</v>
      </c>
    </row>
    <row r="16" spans="1:11" s="24" customFormat="1" ht="36" customHeight="1" x14ac:dyDescent="0.25">
      <c r="B16" s="66"/>
      <c r="C16" s="62" t="s">
        <v>6563</v>
      </c>
      <c r="D16" s="63"/>
      <c r="E16" s="32">
        <f>IF(ISNA(VLOOKUP($D$10,'Secteur Ex DG'!$A$1:$M$2200,5,FALSE)),"",VLOOKUP($D$10,'Secteur Ex DG'!$A$1:$M$2200,5,FALSE))</f>
        <v>5642.44</v>
      </c>
      <c r="F16" s="33">
        <f>IF(ISNA(VLOOKUP($D$10,'Secteur Ex OQN'!$A$1:$M$993,5,FALSE)),"",VLOOKUP($D$10,'Secteur Ex OQN'!$A$1:$M$993,5,FALSE))</f>
        <v>728.05</v>
      </c>
      <c r="G16" s="31"/>
      <c r="H16" s="27"/>
      <c r="I16" s="27"/>
      <c r="J16" s="27"/>
      <c r="K16" s="28" t="s">
        <v>4295</v>
      </c>
    </row>
    <row r="17" spans="2:11" s="24" customFormat="1" ht="36" customHeight="1" x14ac:dyDescent="0.25">
      <c r="B17" s="66"/>
      <c r="C17" s="72" t="s">
        <v>6564</v>
      </c>
      <c r="D17" s="73"/>
      <c r="E17" s="34">
        <f>IF(ISNA(VLOOKUP($D$10,'Secteur Ex DG'!$A$1:$M$2200,6,FALSE)),"",VLOOKUP($D$10,'Secteur Ex DG'!$A$1:$M$2200,6,FALSE))</f>
        <v>30583598.090367898</v>
      </c>
      <c r="F17" s="35">
        <f>IF(ISNA(VLOOKUP($D$10,'Secteur Ex OQN'!$A$1:$M$993,6,FALSE)),"",VLOOKUP($D$10,'Secteur Ex OQN'!$A$1:$M$993,6,FALSE))</f>
        <v>1814654.8106692501</v>
      </c>
      <c r="G17" s="31"/>
      <c r="H17" s="27"/>
      <c r="I17" s="27"/>
      <c r="J17" s="27"/>
      <c r="K17" s="28" t="s">
        <v>4295</v>
      </c>
    </row>
    <row r="18" spans="2:11" s="24" customFormat="1" ht="36" customHeight="1" x14ac:dyDescent="0.25">
      <c r="B18" s="66"/>
      <c r="C18" s="62" t="s">
        <v>4299</v>
      </c>
      <c r="D18" s="74"/>
      <c r="E18" s="32">
        <f>IF(ISNA(VLOOKUP($D$10,'Secteur Ex DG'!$A$1:$M$2200,7,FALSE)),"",VLOOKUP($D$10,'Secteur Ex DG'!$A$1:$M$2200,7,FALSE))</f>
        <v>29574365.9138113</v>
      </c>
      <c r="F18" s="33">
        <f>IF(ISNA(VLOOKUP($D$10,'Secteur Ex OQN'!$A$1:$M$993,7,FALSE)),"",VLOOKUP($D$10,'Secteur Ex OQN'!$A$1:$M$993,7,FALSE))</f>
        <v>2031696.3237131</v>
      </c>
      <c r="G18" s="31"/>
      <c r="H18" s="27"/>
      <c r="I18" s="27"/>
      <c r="J18" s="27"/>
      <c r="K18" s="28" t="s">
        <v>4295</v>
      </c>
    </row>
    <row r="19" spans="2:11" s="24" customFormat="1" ht="36" customHeight="1" x14ac:dyDescent="0.25">
      <c r="B19" s="66"/>
      <c r="C19" s="72" t="s">
        <v>4300</v>
      </c>
      <c r="D19" s="73"/>
      <c r="E19" s="36">
        <f>IF(ISNA(VLOOKUP($D$10,'Secteur Ex DG'!$A$1:$M$2200,8,FALSE)),"",VLOOKUP($D$10,'Secteur Ex DG'!$A$1:$M$2200,8,FALSE))</f>
        <v>3.4125234654154499E-2</v>
      </c>
      <c r="F19" s="37">
        <f>IF(ISNA(VLOOKUP($D$10,'Secteur Ex OQN'!$A$1:$M$993,8,FALSE)),"",VLOOKUP($D$10,'Secteur Ex OQN'!$A$1:$M$993,8,FALSE))</f>
        <v>-0.106827733313601</v>
      </c>
      <c r="G19" s="31"/>
      <c r="H19" s="27"/>
      <c r="I19" s="27"/>
      <c r="J19" s="27"/>
      <c r="K19" s="28" t="s">
        <v>4295</v>
      </c>
    </row>
    <row r="20" spans="2:11" s="24" customFormat="1" ht="36" customHeight="1" x14ac:dyDescent="0.25">
      <c r="B20" s="66"/>
      <c r="C20" s="62" t="s">
        <v>4301</v>
      </c>
      <c r="D20" s="74"/>
      <c r="E20" s="38">
        <f>IF(ISNA(VLOOKUP($D$10,'Secteur Ex DG'!$A$1:$M$2200,9,FALSE)),"",VLOOKUP($D$10,'Secteur Ex DG'!$A$1:$M$2200,9,FALSE))</f>
        <v>1009232.17655664</v>
      </c>
      <c r="F20" s="39">
        <f>IF(ISNA(VLOOKUP($D$10,'Secteur Ex OQN'!$A$1:$M$993,9,FALSE)),"",VLOOKUP($D$10,'Secteur Ex OQN'!$A$1:$M$993,9,FALSE))</f>
        <v>-217041.513043846</v>
      </c>
      <c r="G20" s="31"/>
      <c r="H20" s="27"/>
      <c r="I20" s="27"/>
      <c r="J20" s="27"/>
      <c r="K20" s="28"/>
    </row>
    <row r="21" spans="2:11" s="24" customFormat="1" ht="36" customHeight="1" x14ac:dyDescent="0.25">
      <c r="B21" s="66"/>
      <c r="C21" s="72" t="s">
        <v>6565</v>
      </c>
      <c r="D21" s="75"/>
      <c r="E21" s="40">
        <f>IF(ISNA(VLOOKUP($D$10,'Secteur Ex DG'!$A$1:$M$2200,10,FALSE)),"",VLOOKUP($D$10,'Secteur Ex DG'!$A$1:$M$2200,10,FALSE))</f>
        <v>5420.2788315636299</v>
      </c>
      <c r="F21" s="41">
        <f>IF(ISNA(VLOOKUP($D$10,'Secteur Ex OQN'!$A$1:$M$993,10,FALSE)),"",VLOOKUP($D$10,'Secteur Ex OQN'!$A$1:$M$993,10,FALSE))</f>
        <v>2492.48651970229</v>
      </c>
      <c r="G21" s="31"/>
      <c r="H21" s="27"/>
      <c r="I21" s="27"/>
      <c r="J21" s="27"/>
      <c r="K21" s="28"/>
    </row>
    <row r="22" spans="2:11" s="24" customFormat="1" ht="36" customHeight="1" x14ac:dyDescent="0.25">
      <c r="B22" s="66"/>
      <c r="C22" s="62" t="s">
        <v>4302</v>
      </c>
      <c r="D22" s="63"/>
      <c r="E22" s="32">
        <f>IF(ISNA(VLOOKUP($D$10,'Secteur Ex DG'!$A$1:$M$2200,11,FALSE)),"",VLOOKUP($D$10,'Secteur Ex DG'!$A$1:$M$2200,11,FALSE))</f>
        <v>5241.4143373808602</v>
      </c>
      <c r="F22" s="33">
        <f>IF(ISNA(VLOOKUP($D$10,'Secteur Ex OQN'!$A$1:$M$993,11,FALSE)),"",VLOOKUP($D$10,'Secteur Ex OQN'!$A$1:$M$993,11,FALSE))</f>
        <v>2790.5999913647402</v>
      </c>
      <c r="G22" s="31"/>
      <c r="H22" s="27"/>
      <c r="I22" s="27"/>
      <c r="J22" s="27"/>
      <c r="K22" s="28" t="s">
        <v>4295</v>
      </c>
    </row>
    <row r="23" spans="2:11" s="24" customFormat="1" ht="36" customHeight="1" x14ac:dyDescent="0.25">
      <c r="B23" s="66"/>
      <c r="C23" s="62" t="s">
        <v>4279</v>
      </c>
      <c r="D23" s="63"/>
      <c r="E23" s="42" t="str">
        <f>IF(ISNA(VLOOKUP($D$10,'Secteur Ex DG'!$A$1:$M$2200,13,FALSE)),"",VLOOKUP($D$10,'Secteur Ex DG'!$A$1:$M$2200,12,FALSE))</f>
        <v>MAUVAIS</v>
      </c>
      <c r="F23" s="43" t="str">
        <f>IF(ISNA(VLOOKUP($D$10,'Secteur Ex OQN'!$A$1:$M$993,13,FALSE)),"",VLOOKUP($D$10,'Secteur Ex OQN'!$A$1:$M$993,12,FALSE))</f>
        <v>CORRECT</v>
      </c>
      <c r="G23" s="31"/>
      <c r="H23" s="27"/>
      <c r="I23" s="27"/>
      <c r="J23" s="28"/>
    </row>
    <row r="24" spans="2:11" s="24" customFormat="1" ht="36" customHeight="1" thickBot="1" x14ac:dyDescent="0.3">
      <c r="B24" s="66"/>
      <c r="C24" s="68" t="s">
        <v>4303</v>
      </c>
      <c r="D24" s="69"/>
      <c r="E24" s="44" t="str">
        <f>IF(ISNA(VLOOKUP($D$10,'Secteur Ex DG'!$A$1:$M$2200,13,FALSE)),"",VLOOKUP($D$10,'Secteur Ex DG'!$A$1:$M$2200,13,FALSE))</f>
        <v>2013 - 2014 - 2015</v>
      </c>
      <c r="F24" s="45" t="str">
        <f>IF(ISNA(VLOOKUP($D$10,'Secteur Ex OQN'!$A$1:$M$993,13,FALSE)),"",VLOOKUP($D$10,'Secteur Ex OQN'!$A$1:$M$993,13,FALSE))</f>
        <v>2013 - 2014 - 2015</v>
      </c>
      <c r="G24" s="46"/>
      <c r="H24" s="27"/>
      <c r="I24" s="27"/>
      <c r="J24" s="28" t="s">
        <v>4295</v>
      </c>
    </row>
    <row r="25" spans="2:11" ht="36" customHeight="1" x14ac:dyDescent="0.2">
      <c r="B25" s="66"/>
      <c r="C25" s="47"/>
      <c r="D25" s="47"/>
      <c r="E25" s="47"/>
      <c r="F25" s="47"/>
      <c r="G25" s="46"/>
    </row>
    <row r="26" spans="2:11" ht="36" customHeight="1" thickBot="1" x14ac:dyDescent="0.25">
      <c r="B26" s="67"/>
      <c r="C26" s="48"/>
      <c r="D26" s="48"/>
      <c r="E26" s="49"/>
      <c r="F26" s="50"/>
      <c r="G26" s="51"/>
    </row>
  </sheetData>
  <mergeCells count="12">
    <mergeCell ref="C22:D22"/>
    <mergeCell ref="A5:G5"/>
    <mergeCell ref="B14:B26"/>
    <mergeCell ref="C23:D23"/>
    <mergeCell ref="C24:D24"/>
    <mergeCell ref="C15:D15"/>
    <mergeCell ref="C16:D16"/>
    <mergeCell ref="C17:D17"/>
    <mergeCell ref="C18:D18"/>
    <mergeCell ref="C19:D19"/>
    <mergeCell ref="C20:D20"/>
    <mergeCell ref="C21:D21"/>
  </mergeCells>
  <dataValidations count="2">
    <dataValidation type="list" allowBlank="1" showInputMessage="1" showErrorMessage="1" promptTitle="Saisir le Numéro de GHS" sqref="WVM98304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formula1>ListeGHS</formula1>
    </dataValidation>
    <dataValidation type="list" allowBlank="1" showInputMessage="1" showErrorMessage="1" sqref="WVL98304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D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D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D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D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D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D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D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D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D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D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D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D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D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D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formula1>ListeGHM</formula1>
    </dataValidation>
  </dataValidation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'Choix GHS'!$B$2:$B$5</xm:f>
          </x14:formula1>
          <xm:sqref>E9</xm:sqref>
        </x14:dataValidation>
        <x14:dataValidation type="list" allowBlank="1" showInputMessage="1" showErrorMessage="1">
          <x14:formula1>
            <xm:f>'Liste GHM'!$A$2:$A$2149</xm:f>
          </x14:formula1>
          <xm:sqref>D7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14"/>
  <sheetViews>
    <sheetView topLeftCell="B1" workbookViewId="0">
      <pane ySplit="1" topLeftCell="A1244" activePane="bottomLeft" state="frozen"/>
      <selection pane="bottomLeft" activeCell="D1263" sqref="D1263"/>
    </sheetView>
  </sheetViews>
  <sheetFormatPr baseColWidth="10" defaultRowHeight="15" x14ac:dyDescent="0.25"/>
  <cols>
    <col min="1" max="1" width="11.85546875" hidden="1" customWidth="1"/>
    <col min="2" max="2" width="10.140625" customWidth="1"/>
    <col min="3" max="3" width="8" customWidth="1"/>
    <col min="4" max="4" width="36.5703125" customWidth="1"/>
    <col min="5" max="5" width="11.85546875" bestFit="1" customWidth="1"/>
    <col min="6" max="7" width="13.85546875" bestFit="1" customWidth="1"/>
    <col min="8" max="8" width="11.5703125" customWidth="1"/>
    <col min="9" max="9" width="12.85546875" bestFit="1" customWidth="1"/>
    <col min="10" max="10" width="14.42578125" customWidth="1"/>
    <col min="11" max="11" width="14.28515625" customWidth="1"/>
    <col min="12" max="12" width="11.42578125" style="55"/>
    <col min="13" max="13" width="18.5703125" style="60" customWidth="1"/>
    <col min="257" max="257" width="12.28515625" customWidth="1"/>
    <col min="258" max="258" width="10.140625" customWidth="1"/>
    <col min="259" max="259" width="8" customWidth="1"/>
    <col min="260" max="260" width="36.5703125" customWidth="1"/>
    <col min="261" max="261" width="11.85546875" bestFit="1" customWidth="1"/>
    <col min="262" max="263" width="13.85546875" bestFit="1" customWidth="1"/>
    <col min="264" max="264" width="11.5703125" customWidth="1"/>
    <col min="265" max="265" width="12.85546875" bestFit="1" customWidth="1"/>
    <col min="266" max="266" width="14.42578125" customWidth="1"/>
    <col min="267" max="267" width="14.28515625" customWidth="1"/>
    <col min="513" max="513" width="12.28515625" customWidth="1"/>
    <col min="514" max="514" width="10.140625" customWidth="1"/>
    <col min="515" max="515" width="8" customWidth="1"/>
    <col min="516" max="516" width="36.5703125" customWidth="1"/>
    <col min="517" max="517" width="11.85546875" bestFit="1" customWidth="1"/>
    <col min="518" max="519" width="13.85546875" bestFit="1" customWidth="1"/>
    <col min="520" max="520" width="11.5703125" customWidth="1"/>
    <col min="521" max="521" width="12.85546875" bestFit="1" customWidth="1"/>
    <col min="522" max="522" width="14.42578125" customWidth="1"/>
    <col min="523" max="523" width="14.28515625" customWidth="1"/>
    <col min="769" max="769" width="12.28515625" customWidth="1"/>
    <col min="770" max="770" width="10.140625" customWidth="1"/>
    <col min="771" max="771" width="8" customWidth="1"/>
    <col min="772" max="772" width="36.5703125" customWidth="1"/>
    <col min="773" max="773" width="11.85546875" bestFit="1" customWidth="1"/>
    <col min="774" max="775" width="13.85546875" bestFit="1" customWidth="1"/>
    <col min="776" max="776" width="11.5703125" customWidth="1"/>
    <col min="777" max="777" width="12.85546875" bestFit="1" customWidth="1"/>
    <col min="778" max="778" width="14.42578125" customWidth="1"/>
    <col min="779" max="779" width="14.28515625" customWidth="1"/>
    <col min="1025" max="1025" width="12.28515625" customWidth="1"/>
    <col min="1026" max="1026" width="10.140625" customWidth="1"/>
    <col min="1027" max="1027" width="8" customWidth="1"/>
    <col min="1028" max="1028" width="36.5703125" customWidth="1"/>
    <col min="1029" max="1029" width="11.85546875" bestFit="1" customWidth="1"/>
    <col min="1030" max="1031" width="13.85546875" bestFit="1" customWidth="1"/>
    <col min="1032" max="1032" width="11.5703125" customWidth="1"/>
    <col min="1033" max="1033" width="12.85546875" bestFit="1" customWidth="1"/>
    <col min="1034" max="1034" width="14.42578125" customWidth="1"/>
    <col min="1035" max="1035" width="14.28515625" customWidth="1"/>
    <col min="1281" max="1281" width="12.28515625" customWidth="1"/>
    <col min="1282" max="1282" width="10.140625" customWidth="1"/>
    <col min="1283" max="1283" width="8" customWidth="1"/>
    <col min="1284" max="1284" width="36.5703125" customWidth="1"/>
    <col min="1285" max="1285" width="11.85546875" bestFit="1" customWidth="1"/>
    <col min="1286" max="1287" width="13.85546875" bestFit="1" customWidth="1"/>
    <col min="1288" max="1288" width="11.5703125" customWidth="1"/>
    <col min="1289" max="1289" width="12.85546875" bestFit="1" customWidth="1"/>
    <col min="1290" max="1290" width="14.42578125" customWidth="1"/>
    <col min="1291" max="1291" width="14.28515625" customWidth="1"/>
    <col min="1537" max="1537" width="12.28515625" customWidth="1"/>
    <col min="1538" max="1538" width="10.140625" customWidth="1"/>
    <col min="1539" max="1539" width="8" customWidth="1"/>
    <col min="1540" max="1540" width="36.5703125" customWidth="1"/>
    <col min="1541" max="1541" width="11.85546875" bestFit="1" customWidth="1"/>
    <col min="1542" max="1543" width="13.85546875" bestFit="1" customWidth="1"/>
    <col min="1544" max="1544" width="11.5703125" customWidth="1"/>
    <col min="1545" max="1545" width="12.85546875" bestFit="1" customWidth="1"/>
    <col min="1546" max="1546" width="14.42578125" customWidth="1"/>
    <col min="1547" max="1547" width="14.28515625" customWidth="1"/>
    <col min="1793" max="1793" width="12.28515625" customWidth="1"/>
    <col min="1794" max="1794" width="10.140625" customWidth="1"/>
    <col min="1795" max="1795" width="8" customWidth="1"/>
    <col min="1796" max="1796" width="36.5703125" customWidth="1"/>
    <col min="1797" max="1797" width="11.85546875" bestFit="1" customWidth="1"/>
    <col min="1798" max="1799" width="13.85546875" bestFit="1" customWidth="1"/>
    <col min="1800" max="1800" width="11.5703125" customWidth="1"/>
    <col min="1801" max="1801" width="12.85546875" bestFit="1" customWidth="1"/>
    <col min="1802" max="1802" width="14.42578125" customWidth="1"/>
    <col min="1803" max="1803" width="14.28515625" customWidth="1"/>
    <col min="2049" max="2049" width="12.28515625" customWidth="1"/>
    <col min="2050" max="2050" width="10.140625" customWidth="1"/>
    <col min="2051" max="2051" width="8" customWidth="1"/>
    <col min="2052" max="2052" width="36.5703125" customWidth="1"/>
    <col min="2053" max="2053" width="11.85546875" bestFit="1" customWidth="1"/>
    <col min="2054" max="2055" width="13.85546875" bestFit="1" customWidth="1"/>
    <col min="2056" max="2056" width="11.5703125" customWidth="1"/>
    <col min="2057" max="2057" width="12.85546875" bestFit="1" customWidth="1"/>
    <col min="2058" max="2058" width="14.42578125" customWidth="1"/>
    <col min="2059" max="2059" width="14.28515625" customWidth="1"/>
    <col min="2305" max="2305" width="12.28515625" customWidth="1"/>
    <col min="2306" max="2306" width="10.140625" customWidth="1"/>
    <col min="2307" max="2307" width="8" customWidth="1"/>
    <col min="2308" max="2308" width="36.5703125" customWidth="1"/>
    <col min="2309" max="2309" width="11.85546875" bestFit="1" customWidth="1"/>
    <col min="2310" max="2311" width="13.85546875" bestFit="1" customWidth="1"/>
    <col min="2312" max="2312" width="11.5703125" customWidth="1"/>
    <col min="2313" max="2313" width="12.85546875" bestFit="1" customWidth="1"/>
    <col min="2314" max="2314" width="14.42578125" customWidth="1"/>
    <col min="2315" max="2315" width="14.28515625" customWidth="1"/>
    <col min="2561" max="2561" width="12.28515625" customWidth="1"/>
    <col min="2562" max="2562" width="10.140625" customWidth="1"/>
    <col min="2563" max="2563" width="8" customWidth="1"/>
    <col min="2564" max="2564" width="36.5703125" customWidth="1"/>
    <col min="2565" max="2565" width="11.85546875" bestFit="1" customWidth="1"/>
    <col min="2566" max="2567" width="13.85546875" bestFit="1" customWidth="1"/>
    <col min="2568" max="2568" width="11.5703125" customWidth="1"/>
    <col min="2569" max="2569" width="12.85546875" bestFit="1" customWidth="1"/>
    <col min="2570" max="2570" width="14.42578125" customWidth="1"/>
    <col min="2571" max="2571" width="14.28515625" customWidth="1"/>
    <col min="2817" max="2817" width="12.28515625" customWidth="1"/>
    <col min="2818" max="2818" width="10.140625" customWidth="1"/>
    <col min="2819" max="2819" width="8" customWidth="1"/>
    <col min="2820" max="2820" width="36.5703125" customWidth="1"/>
    <col min="2821" max="2821" width="11.85546875" bestFit="1" customWidth="1"/>
    <col min="2822" max="2823" width="13.85546875" bestFit="1" customWidth="1"/>
    <col min="2824" max="2824" width="11.5703125" customWidth="1"/>
    <col min="2825" max="2825" width="12.85546875" bestFit="1" customWidth="1"/>
    <col min="2826" max="2826" width="14.42578125" customWidth="1"/>
    <col min="2827" max="2827" width="14.28515625" customWidth="1"/>
    <col min="3073" max="3073" width="12.28515625" customWidth="1"/>
    <col min="3074" max="3074" width="10.140625" customWidth="1"/>
    <col min="3075" max="3075" width="8" customWidth="1"/>
    <col min="3076" max="3076" width="36.5703125" customWidth="1"/>
    <col min="3077" max="3077" width="11.85546875" bestFit="1" customWidth="1"/>
    <col min="3078" max="3079" width="13.85546875" bestFit="1" customWidth="1"/>
    <col min="3080" max="3080" width="11.5703125" customWidth="1"/>
    <col min="3081" max="3081" width="12.85546875" bestFit="1" customWidth="1"/>
    <col min="3082" max="3082" width="14.42578125" customWidth="1"/>
    <col min="3083" max="3083" width="14.28515625" customWidth="1"/>
    <col min="3329" max="3329" width="12.28515625" customWidth="1"/>
    <col min="3330" max="3330" width="10.140625" customWidth="1"/>
    <col min="3331" max="3331" width="8" customWidth="1"/>
    <col min="3332" max="3332" width="36.5703125" customWidth="1"/>
    <col min="3333" max="3333" width="11.85546875" bestFit="1" customWidth="1"/>
    <col min="3334" max="3335" width="13.85546875" bestFit="1" customWidth="1"/>
    <col min="3336" max="3336" width="11.5703125" customWidth="1"/>
    <col min="3337" max="3337" width="12.85546875" bestFit="1" customWidth="1"/>
    <col min="3338" max="3338" width="14.42578125" customWidth="1"/>
    <col min="3339" max="3339" width="14.28515625" customWidth="1"/>
    <col min="3585" max="3585" width="12.28515625" customWidth="1"/>
    <col min="3586" max="3586" width="10.140625" customWidth="1"/>
    <col min="3587" max="3587" width="8" customWidth="1"/>
    <col min="3588" max="3588" width="36.5703125" customWidth="1"/>
    <col min="3589" max="3589" width="11.85546875" bestFit="1" customWidth="1"/>
    <col min="3590" max="3591" width="13.85546875" bestFit="1" customWidth="1"/>
    <col min="3592" max="3592" width="11.5703125" customWidth="1"/>
    <col min="3593" max="3593" width="12.85546875" bestFit="1" customWidth="1"/>
    <col min="3594" max="3594" width="14.42578125" customWidth="1"/>
    <col min="3595" max="3595" width="14.28515625" customWidth="1"/>
    <col min="3841" max="3841" width="12.28515625" customWidth="1"/>
    <col min="3842" max="3842" width="10.140625" customWidth="1"/>
    <col min="3843" max="3843" width="8" customWidth="1"/>
    <col min="3844" max="3844" width="36.5703125" customWidth="1"/>
    <col min="3845" max="3845" width="11.85546875" bestFit="1" customWidth="1"/>
    <col min="3846" max="3847" width="13.85546875" bestFit="1" customWidth="1"/>
    <col min="3848" max="3848" width="11.5703125" customWidth="1"/>
    <col min="3849" max="3849" width="12.85546875" bestFit="1" customWidth="1"/>
    <col min="3850" max="3850" width="14.42578125" customWidth="1"/>
    <col min="3851" max="3851" width="14.28515625" customWidth="1"/>
    <col min="4097" max="4097" width="12.28515625" customWidth="1"/>
    <col min="4098" max="4098" width="10.140625" customWidth="1"/>
    <col min="4099" max="4099" width="8" customWidth="1"/>
    <col min="4100" max="4100" width="36.5703125" customWidth="1"/>
    <col min="4101" max="4101" width="11.85546875" bestFit="1" customWidth="1"/>
    <col min="4102" max="4103" width="13.85546875" bestFit="1" customWidth="1"/>
    <col min="4104" max="4104" width="11.5703125" customWidth="1"/>
    <col min="4105" max="4105" width="12.85546875" bestFit="1" customWidth="1"/>
    <col min="4106" max="4106" width="14.42578125" customWidth="1"/>
    <col min="4107" max="4107" width="14.28515625" customWidth="1"/>
    <col min="4353" max="4353" width="12.28515625" customWidth="1"/>
    <col min="4354" max="4354" width="10.140625" customWidth="1"/>
    <col min="4355" max="4355" width="8" customWidth="1"/>
    <col min="4356" max="4356" width="36.5703125" customWidth="1"/>
    <col min="4357" max="4357" width="11.85546875" bestFit="1" customWidth="1"/>
    <col min="4358" max="4359" width="13.85546875" bestFit="1" customWidth="1"/>
    <col min="4360" max="4360" width="11.5703125" customWidth="1"/>
    <col min="4361" max="4361" width="12.85546875" bestFit="1" customWidth="1"/>
    <col min="4362" max="4362" width="14.42578125" customWidth="1"/>
    <col min="4363" max="4363" width="14.28515625" customWidth="1"/>
    <col min="4609" max="4609" width="12.28515625" customWidth="1"/>
    <col min="4610" max="4610" width="10.140625" customWidth="1"/>
    <col min="4611" max="4611" width="8" customWidth="1"/>
    <col min="4612" max="4612" width="36.5703125" customWidth="1"/>
    <col min="4613" max="4613" width="11.85546875" bestFit="1" customWidth="1"/>
    <col min="4614" max="4615" width="13.85546875" bestFit="1" customWidth="1"/>
    <col min="4616" max="4616" width="11.5703125" customWidth="1"/>
    <col min="4617" max="4617" width="12.85546875" bestFit="1" customWidth="1"/>
    <col min="4618" max="4618" width="14.42578125" customWidth="1"/>
    <col min="4619" max="4619" width="14.28515625" customWidth="1"/>
    <col min="4865" max="4865" width="12.28515625" customWidth="1"/>
    <col min="4866" max="4866" width="10.140625" customWidth="1"/>
    <col min="4867" max="4867" width="8" customWidth="1"/>
    <col min="4868" max="4868" width="36.5703125" customWidth="1"/>
    <col min="4869" max="4869" width="11.85546875" bestFit="1" customWidth="1"/>
    <col min="4870" max="4871" width="13.85546875" bestFit="1" customWidth="1"/>
    <col min="4872" max="4872" width="11.5703125" customWidth="1"/>
    <col min="4873" max="4873" width="12.85546875" bestFit="1" customWidth="1"/>
    <col min="4874" max="4874" width="14.42578125" customWidth="1"/>
    <col min="4875" max="4875" width="14.28515625" customWidth="1"/>
    <col min="5121" max="5121" width="12.28515625" customWidth="1"/>
    <col min="5122" max="5122" width="10.140625" customWidth="1"/>
    <col min="5123" max="5123" width="8" customWidth="1"/>
    <col min="5124" max="5124" width="36.5703125" customWidth="1"/>
    <col min="5125" max="5125" width="11.85546875" bestFit="1" customWidth="1"/>
    <col min="5126" max="5127" width="13.85546875" bestFit="1" customWidth="1"/>
    <col min="5128" max="5128" width="11.5703125" customWidth="1"/>
    <col min="5129" max="5129" width="12.85546875" bestFit="1" customWidth="1"/>
    <col min="5130" max="5130" width="14.42578125" customWidth="1"/>
    <col min="5131" max="5131" width="14.28515625" customWidth="1"/>
    <col min="5377" max="5377" width="12.28515625" customWidth="1"/>
    <col min="5378" max="5378" width="10.140625" customWidth="1"/>
    <col min="5379" max="5379" width="8" customWidth="1"/>
    <col min="5380" max="5380" width="36.5703125" customWidth="1"/>
    <col min="5381" max="5381" width="11.85546875" bestFit="1" customWidth="1"/>
    <col min="5382" max="5383" width="13.85546875" bestFit="1" customWidth="1"/>
    <col min="5384" max="5384" width="11.5703125" customWidth="1"/>
    <col min="5385" max="5385" width="12.85546875" bestFit="1" customWidth="1"/>
    <col min="5386" max="5386" width="14.42578125" customWidth="1"/>
    <col min="5387" max="5387" width="14.28515625" customWidth="1"/>
    <col min="5633" max="5633" width="12.28515625" customWidth="1"/>
    <col min="5634" max="5634" width="10.140625" customWidth="1"/>
    <col min="5635" max="5635" width="8" customWidth="1"/>
    <col min="5636" max="5636" width="36.5703125" customWidth="1"/>
    <col min="5637" max="5637" width="11.85546875" bestFit="1" customWidth="1"/>
    <col min="5638" max="5639" width="13.85546875" bestFit="1" customWidth="1"/>
    <col min="5640" max="5640" width="11.5703125" customWidth="1"/>
    <col min="5641" max="5641" width="12.85546875" bestFit="1" customWidth="1"/>
    <col min="5642" max="5642" width="14.42578125" customWidth="1"/>
    <col min="5643" max="5643" width="14.28515625" customWidth="1"/>
    <col min="5889" max="5889" width="12.28515625" customWidth="1"/>
    <col min="5890" max="5890" width="10.140625" customWidth="1"/>
    <col min="5891" max="5891" width="8" customWidth="1"/>
    <col min="5892" max="5892" width="36.5703125" customWidth="1"/>
    <col min="5893" max="5893" width="11.85546875" bestFit="1" customWidth="1"/>
    <col min="5894" max="5895" width="13.85546875" bestFit="1" customWidth="1"/>
    <col min="5896" max="5896" width="11.5703125" customWidth="1"/>
    <col min="5897" max="5897" width="12.85546875" bestFit="1" customWidth="1"/>
    <col min="5898" max="5898" width="14.42578125" customWidth="1"/>
    <col min="5899" max="5899" width="14.28515625" customWidth="1"/>
    <col min="6145" max="6145" width="12.28515625" customWidth="1"/>
    <col min="6146" max="6146" width="10.140625" customWidth="1"/>
    <col min="6147" max="6147" width="8" customWidth="1"/>
    <col min="6148" max="6148" width="36.5703125" customWidth="1"/>
    <col min="6149" max="6149" width="11.85546875" bestFit="1" customWidth="1"/>
    <col min="6150" max="6151" width="13.85546875" bestFit="1" customWidth="1"/>
    <col min="6152" max="6152" width="11.5703125" customWidth="1"/>
    <col min="6153" max="6153" width="12.85546875" bestFit="1" customWidth="1"/>
    <col min="6154" max="6154" width="14.42578125" customWidth="1"/>
    <col min="6155" max="6155" width="14.28515625" customWidth="1"/>
    <col min="6401" max="6401" width="12.28515625" customWidth="1"/>
    <col min="6402" max="6402" width="10.140625" customWidth="1"/>
    <col min="6403" max="6403" width="8" customWidth="1"/>
    <col min="6404" max="6404" width="36.5703125" customWidth="1"/>
    <col min="6405" max="6405" width="11.85546875" bestFit="1" customWidth="1"/>
    <col min="6406" max="6407" width="13.85546875" bestFit="1" customWidth="1"/>
    <col min="6408" max="6408" width="11.5703125" customWidth="1"/>
    <col min="6409" max="6409" width="12.85546875" bestFit="1" customWidth="1"/>
    <col min="6410" max="6410" width="14.42578125" customWidth="1"/>
    <col min="6411" max="6411" width="14.28515625" customWidth="1"/>
    <col min="6657" max="6657" width="12.28515625" customWidth="1"/>
    <col min="6658" max="6658" width="10.140625" customWidth="1"/>
    <col min="6659" max="6659" width="8" customWidth="1"/>
    <col min="6660" max="6660" width="36.5703125" customWidth="1"/>
    <col min="6661" max="6661" width="11.85546875" bestFit="1" customWidth="1"/>
    <col min="6662" max="6663" width="13.85546875" bestFit="1" customWidth="1"/>
    <col min="6664" max="6664" width="11.5703125" customWidth="1"/>
    <col min="6665" max="6665" width="12.85546875" bestFit="1" customWidth="1"/>
    <col min="6666" max="6666" width="14.42578125" customWidth="1"/>
    <col min="6667" max="6667" width="14.28515625" customWidth="1"/>
    <col min="6913" max="6913" width="12.28515625" customWidth="1"/>
    <col min="6914" max="6914" width="10.140625" customWidth="1"/>
    <col min="6915" max="6915" width="8" customWidth="1"/>
    <col min="6916" max="6916" width="36.5703125" customWidth="1"/>
    <col min="6917" max="6917" width="11.85546875" bestFit="1" customWidth="1"/>
    <col min="6918" max="6919" width="13.85546875" bestFit="1" customWidth="1"/>
    <col min="6920" max="6920" width="11.5703125" customWidth="1"/>
    <col min="6921" max="6921" width="12.85546875" bestFit="1" customWidth="1"/>
    <col min="6922" max="6922" width="14.42578125" customWidth="1"/>
    <col min="6923" max="6923" width="14.28515625" customWidth="1"/>
    <col min="7169" max="7169" width="12.28515625" customWidth="1"/>
    <col min="7170" max="7170" width="10.140625" customWidth="1"/>
    <col min="7171" max="7171" width="8" customWidth="1"/>
    <col min="7172" max="7172" width="36.5703125" customWidth="1"/>
    <col min="7173" max="7173" width="11.85546875" bestFit="1" customWidth="1"/>
    <col min="7174" max="7175" width="13.85546875" bestFit="1" customWidth="1"/>
    <col min="7176" max="7176" width="11.5703125" customWidth="1"/>
    <col min="7177" max="7177" width="12.85546875" bestFit="1" customWidth="1"/>
    <col min="7178" max="7178" width="14.42578125" customWidth="1"/>
    <col min="7179" max="7179" width="14.28515625" customWidth="1"/>
    <col min="7425" max="7425" width="12.28515625" customWidth="1"/>
    <col min="7426" max="7426" width="10.140625" customWidth="1"/>
    <col min="7427" max="7427" width="8" customWidth="1"/>
    <col min="7428" max="7428" width="36.5703125" customWidth="1"/>
    <col min="7429" max="7429" width="11.85546875" bestFit="1" customWidth="1"/>
    <col min="7430" max="7431" width="13.85546875" bestFit="1" customWidth="1"/>
    <col min="7432" max="7432" width="11.5703125" customWidth="1"/>
    <col min="7433" max="7433" width="12.85546875" bestFit="1" customWidth="1"/>
    <col min="7434" max="7434" width="14.42578125" customWidth="1"/>
    <col min="7435" max="7435" width="14.28515625" customWidth="1"/>
    <col min="7681" max="7681" width="12.28515625" customWidth="1"/>
    <col min="7682" max="7682" width="10.140625" customWidth="1"/>
    <col min="7683" max="7683" width="8" customWidth="1"/>
    <col min="7684" max="7684" width="36.5703125" customWidth="1"/>
    <col min="7685" max="7685" width="11.85546875" bestFit="1" customWidth="1"/>
    <col min="7686" max="7687" width="13.85546875" bestFit="1" customWidth="1"/>
    <col min="7688" max="7688" width="11.5703125" customWidth="1"/>
    <col min="7689" max="7689" width="12.85546875" bestFit="1" customWidth="1"/>
    <col min="7690" max="7690" width="14.42578125" customWidth="1"/>
    <col min="7691" max="7691" width="14.28515625" customWidth="1"/>
    <col min="7937" max="7937" width="12.28515625" customWidth="1"/>
    <col min="7938" max="7938" width="10.140625" customWidth="1"/>
    <col min="7939" max="7939" width="8" customWidth="1"/>
    <col min="7940" max="7940" width="36.5703125" customWidth="1"/>
    <col min="7941" max="7941" width="11.85546875" bestFit="1" customWidth="1"/>
    <col min="7942" max="7943" width="13.85546875" bestFit="1" customWidth="1"/>
    <col min="7944" max="7944" width="11.5703125" customWidth="1"/>
    <col min="7945" max="7945" width="12.85546875" bestFit="1" customWidth="1"/>
    <col min="7946" max="7946" width="14.42578125" customWidth="1"/>
    <col min="7947" max="7947" width="14.28515625" customWidth="1"/>
    <col min="8193" max="8193" width="12.28515625" customWidth="1"/>
    <col min="8194" max="8194" width="10.140625" customWidth="1"/>
    <col min="8195" max="8195" width="8" customWidth="1"/>
    <col min="8196" max="8196" width="36.5703125" customWidth="1"/>
    <col min="8197" max="8197" width="11.85546875" bestFit="1" customWidth="1"/>
    <col min="8198" max="8199" width="13.85546875" bestFit="1" customWidth="1"/>
    <col min="8200" max="8200" width="11.5703125" customWidth="1"/>
    <col min="8201" max="8201" width="12.85546875" bestFit="1" customWidth="1"/>
    <col min="8202" max="8202" width="14.42578125" customWidth="1"/>
    <col min="8203" max="8203" width="14.28515625" customWidth="1"/>
    <col min="8449" max="8449" width="12.28515625" customWidth="1"/>
    <col min="8450" max="8450" width="10.140625" customWidth="1"/>
    <col min="8451" max="8451" width="8" customWidth="1"/>
    <col min="8452" max="8452" width="36.5703125" customWidth="1"/>
    <col min="8453" max="8453" width="11.85546875" bestFit="1" customWidth="1"/>
    <col min="8454" max="8455" width="13.85546875" bestFit="1" customWidth="1"/>
    <col min="8456" max="8456" width="11.5703125" customWidth="1"/>
    <col min="8457" max="8457" width="12.85546875" bestFit="1" customWidth="1"/>
    <col min="8458" max="8458" width="14.42578125" customWidth="1"/>
    <col min="8459" max="8459" width="14.28515625" customWidth="1"/>
    <col min="8705" max="8705" width="12.28515625" customWidth="1"/>
    <col min="8706" max="8706" width="10.140625" customWidth="1"/>
    <col min="8707" max="8707" width="8" customWidth="1"/>
    <col min="8708" max="8708" width="36.5703125" customWidth="1"/>
    <col min="8709" max="8709" width="11.85546875" bestFit="1" customWidth="1"/>
    <col min="8710" max="8711" width="13.85546875" bestFit="1" customWidth="1"/>
    <col min="8712" max="8712" width="11.5703125" customWidth="1"/>
    <col min="8713" max="8713" width="12.85546875" bestFit="1" customWidth="1"/>
    <col min="8714" max="8714" width="14.42578125" customWidth="1"/>
    <col min="8715" max="8715" width="14.28515625" customWidth="1"/>
    <col min="8961" max="8961" width="12.28515625" customWidth="1"/>
    <col min="8962" max="8962" width="10.140625" customWidth="1"/>
    <col min="8963" max="8963" width="8" customWidth="1"/>
    <col min="8964" max="8964" width="36.5703125" customWidth="1"/>
    <col min="8965" max="8965" width="11.85546875" bestFit="1" customWidth="1"/>
    <col min="8966" max="8967" width="13.85546875" bestFit="1" customWidth="1"/>
    <col min="8968" max="8968" width="11.5703125" customWidth="1"/>
    <col min="8969" max="8969" width="12.85546875" bestFit="1" customWidth="1"/>
    <col min="8970" max="8970" width="14.42578125" customWidth="1"/>
    <col min="8971" max="8971" width="14.28515625" customWidth="1"/>
    <col min="9217" max="9217" width="12.28515625" customWidth="1"/>
    <col min="9218" max="9218" width="10.140625" customWidth="1"/>
    <col min="9219" max="9219" width="8" customWidth="1"/>
    <col min="9220" max="9220" width="36.5703125" customWidth="1"/>
    <col min="9221" max="9221" width="11.85546875" bestFit="1" customWidth="1"/>
    <col min="9222" max="9223" width="13.85546875" bestFit="1" customWidth="1"/>
    <col min="9224" max="9224" width="11.5703125" customWidth="1"/>
    <col min="9225" max="9225" width="12.85546875" bestFit="1" customWidth="1"/>
    <col min="9226" max="9226" width="14.42578125" customWidth="1"/>
    <col min="9227" max="9227" width="14.28515625" customWidth="1"/>
    <col min="9473" max="9473" width="12.28515625" customWidth="1"/>
    <col min="9474" max="9474" width="10.140625" customWidth="1"/>
    <col min="9475" max="9475" width="8" customWidth="1"/>
    <col min="9476" max="9476" width="36.5703125" customWidth="1"/>
    <col min="9477" max="9477" width="11.85546875" bestFit="1" customWidth="1"/>
    <col min="9478" max="9479" width="13.85546875" bestFit="1" customWidth="1"/>
    <col min="9480" max="9480" width="11.5703125" customWidth="1"/>
    <col min="9481" max="9481" width="12.85546875" bestFit="1" customWidth="1"/>
    <col min="9482" max="9482" width="14.42578125" customWidth="1"/>
    <col min="9483" max="9483" width="14.28515625" customWidth="1"/>
    <col min="9729" max="9729" width="12.28515625" customWidth="1"/>
    <col min="9730" max="9730" width="10.140625" customWidth="1"/>
    <col min="9731" max="9731" width="8" customWidth="1"/>
    <col min="9732" max="9732" width="36.5703125" customWidth="1"/>
    <col min="9733" max="9733" width="11.85546875" bestFit="1" customWidth="1"/>
    <col min="9734" max="9735" width="13.85546875" bestFit="1" customWidth="1"/>
    <col min="9736" max="9736" width="11.5703125" customWidth="1"/>
    <col min="9737" max="9737" width="12.85546875" bestFit="1" customWidth="1"/>
    <col min="9738" max="9738" width="14.42578125" customWidth="1"/>
    <col min="9739" max="9739" width="14.28515625" customWidth="1"/>
    <col min="9985" max="9985" width="12.28515625" customWidth="1"/>
    <col min="9986" max="9986" width="10.140625" customWidth="1"/>
    <col min="9987" max="9987" width="8" customWidth="1"/>
    <col min="9988" max="9988" width="36.5703125" customWidth="1"/>
    <col min="9989" max="9989" width="11.85546875" bestFit="1" customWidth="1"/>
    <col min="9990" max="9991" width="13.85546875" bestFit="1" customWidth="1"/>
    <col min="9992" max="9992" width="11.5703125" customWidth="1"/>
    <col min="9993" max="9993" width="12.85546875" bestFit="1" customWidth="1"/>
    <col min="9994" max="9994" width="14.42578125" customWidth="1"/>
    <col min="9995" max="9995" width="14.28515625" customWidth="1"/>
    <col min="10241" max="10241" width="12.28515625" customWidth="1"/>
    <col min="10242" max="10242" width="10.140625" customWidth="1"/>
    <col min="10243" max="10243" width="8" customWidth="1"/>
    <col min="10244" max="10244" width="36.5703125" customWidth="1"/>
    <col min="10245" max="10245" width="11.85546875" bestFit="1" customWidth="1"/>
    <col min="10246" max="10247" width="13.85546875" bestFit="1" customWidth="1"/>
    <col min="10248" max="10248" width="11.5703125" customWidth="1"/>
    <col min="10249" max="10249" width="12.85546875" bestFit="1" customWidth="1"/>
    <col min="10250" max="10250" width="14.42578125" customWidth="1"/>
    <col min="10251" max="10251" width="14.28515625" customWidth="1"/>
    <col min="10497" max="10497" width="12.28515625" customWidth="1"/>
    <col min="10498" max="10498" width="10.140625" customWidth="1"/>
    <col min="10499" max="10499" width="8" customWidth="1"/>
    <col min="10500" max="10500" width="36.5703125" customWidth="1"/>
    <col min="10501" max="10501" width="11.85546875" bestFit="1" customWidth="1"/>
    <col min="10502" max="10503" width="13.85546875" bestFit="1" customWidth="1"/>
    <col min="10504" max="10504" width="11.5703125" customWidth="1"/>
    <col min="10505" max="10505" width="12.85546875" bestFit="1" customWidth="1"/>
    <col min="10506" max="10506" width="14.42578125" customWidth="1"/>
    <col min="10507" max="10507" width="14.28515625" customWidth="1"/>
    <col min="10753" max="10753" width="12.28515625" customWidth="1"/>
    <col min="10754" max="10754" width="10.140625" customWidth="1"/>
    <col min="10755" max="10755" width="8" customWidth="1"/>
    <col min="10756" max="10756" width="36.5703125" customWidth="1"/>
    <col min="10757" max="10757" width="11.85546875" bestFit="1" customWidth="1"/>
    <col min="10758" max="10759" width="13.85546875" bestFit="1" customWidth="1"/>
    <col min="10760" max="10760" width="11.5703125" customWidth="1"/>
    <col min="10761" max="10761" width="12.85546875" bestFit="1" customWidth="1"/>
    <col min="10762" max="10762" width="14.42578125" customWidth="1"/>
    <col min="10763" max="10763" width="14.28515625" customWidth="1"/>
    <col min="11009" max="11009" width="12.28515625" customWidth="1"/>
    <col min="11010" max="11010" width="10.140625" customWidth="1"/>
    <col min="11011" max="11011" width="8" customWidth="1"/>
    <col min="11012" max="11012" width="36.5703125" customWidth="1"/>
    <col min="11013" max="11013" width="11.85546875" bestFit="1" customWidth="1"/>
    <col min="11014" max="11015" width="13.85546875" bestFit="1" customWidth="1"/>
    <col min="11016" max="11016" width="11.5703125" customWidth="1"/>
    <col min="11017" max="11017" width="12.85546875" bestFit="1" customWidth="1"/>
    <col min="11018" max="11018" width="14.42578125" customWidth="1"/>
    <col min="11019" max="11019" width="14.28515625" customWidth="1"/>
    <col min="11265" max="11265" width="12.28515625" customWidth="1"/>
    <col min="11266" max="11266" width="10.140625" customWidth="1"/>
    <col min="11267" max="11267" width="8" customWidth="1"/>
    <col min="11268" max="11268" width="36.5703125" customWidth="1"/>
    <col min="11269" max="11269" width="11.85546875" bestFit="1" customWidth="1"/>
    <col min="11270" max="11271" width="13.85546875" bestFit="1" customWidth="1"/>
    <col min="11272" max="11272" width="11.5703125" customWidth="1"/>
    <col min="11273" max="11273" width="12.85546875" bestFit="1" customWidth="1"/>
    <col min="11274" max="11274" width="14.42578125" customWidth="1"/>
    <col min="11275" max="11275" width="14.28515625" customWidth="1"/>
    <col min="11521" max="11521" width="12.28515625" customWidth="1"/>
    <col min="11522" max="11522" width="10.140625" customWidth="1"/>
    <col min="11523" max="11523" width="8" customWidth="1"/>
    <col min="11524" max="11524" width="36.5703125" customWidth="1"/>
    <col min="11525" max="11525" width="11.85546875" bestFit="1" customWidth="1"/>
    <col min="11526" max="11527" width="13.85546875" bestFit="1" customWidth="1"/>
    <col min="11528" max="11528" width="11.5703125" customWidth="1"/>
    <col min="11529" max="11529" width="12.85546875" bestFit="1" customWidth="1"/>
    <col min="11530" max="11530" width="14.42578125" customWidth="1"/>
    <col min="11531" max="11531" width="14.28515625" customWidth="1"/>
    <col min="11777" max="11777" width="12.28515625" customWidth="1"/>
    <col min="11778" max="11778" width="10.140625" customWidth="1"/>
    <col min="11779" max="11779" width="8" customWidth="1"/>
    <col min="11780" max="11780" width="36.5703125" customWidth="1"/>
    <col min="11781" max="11781" width="11.85546875" bestFit="1" customWidth="1"/>
    <col min="11782" max="11783" width="13.85546875" bestFit="1" customWidth="1"/>
    <col min="11784" max="11784" width="11.5703125" customWidth="1"/>
    <col min="11785" max="11785" width="12.85546875" bestFit="1" customWidth="1"/>
    <col min="11786" max="11786" width="14.42578125" customWidth="1"/>
    <col min="11787" max="11787" width="14.28515625" customWidth="1"/>
    <col min="12033" max="12033" width="12.28515625" customWidth="1"/>
    <col min="12034" max="12034" width="10.140625" customWidth="1"/>
    <col min="12035" max="12035" width="8" customWidth="1"/>
    <col min="12036" max="12036" width="36.5703125" customWidth="1"/>
    <col min="12037" max="12037" width="11.85546875" bestFit="1" customWidth="1"/>
    <col min="12038" max="12039" width="13.85546875" bestFit="1" customWidth="1"/>
    <col min="12040" max="12040" width="11.5703125" customWidth="1"/>
    <col min="12041" max="12041" width="12.85546875" bestFit="1" customWidth="1"/>
    <col min="12042" max="12042" width="14.42578125" customWidth="1"/>
    <col min="12043" max="12043" width="14.28515625" customWidth="1"/>
    <col min="12289" max="12289" width="12.28515625" customWidth="1"/>
    <col min="12290" max="12290" width="10.140625" customWidth="1"/>
    <col min="12291" max="12291" width="8" customWidth="1"/>
    <col min="12292" max="12292" width="36.5703125" customWidth="1"/>
    <col min="12293" max="12293" width="11.85546875" bestFit="1" customWidth="1"/>
    <col min="12294" max="12295" width="13.85546875" bestFit="1" customWidth="1"/>
    <col min="12296" max="12296" width="11.5703125" customWidth="1"/>
    <col min="12297" max="12297" width="12.85546875" bestFit="1" customWidth="1"/>
    <col min="12298" max="12298" width="14.42578125" customWidth="1"/>
    <col min="12299" max="12299" width="14.28515625" customWidth="1"/>
    <col min="12545" max="12545" width="12.28515625" customWidth="1"/>
    <col min="12546" max="12546" width="10.140625" customWidth="1"/>
    <col min="12547" max="12547" width="8" customWidth="1"/>
    <col min="12548" max="12548" width="36.5703125" customWidth="1"/>
    <col min="12549" max="12549" width="11.85546875" bestFit="1" customWidth="1"/>
    <col min="12550" max="12551" width="13.85546875" bestFit="1" customWidth="1"/>
    <col min="12552" max="12552" width="11.5703125" customWidth="1"/>
    <col min="12553" max="12553" width="12.85546875" bestFit="1" customWidth="1"/>
    <col min="12554" max="12554" width="14.42578125" customWidth="1"/>
    <col min="12555" max="12555" width="14.28515625" customWidth="1"/>
    <col min="12801" max="12801" width="12.28515625" customWidth="1"/>
    <col min="12802" max="12802" width="10.140625" customWidth="1"/>
    <col min="12803" max="12803" width="8" customWidth="1"/>
    <col min="12804" max="12804" width="36.5703125" customWidth="1"/>
    <col min="12805" max="12805" width="11.85546875" bestFit="1" customWidth="1"/>
    <col min="12806" max="12807" width="13.85546875" bestFit="1" customWidth="1"/>
    <col min="12808" max="12808" width="11.5703125" customWidth="1"/>
    <col min="12809" max="12809" width="12.85546875" bestFit="1" customWidth="1"/>
    <col min="12810" max="12810" width="14.42578125" customWidth="1"/>
    <col min="12811" max="12811" width="14.28515625" customWidth="1"/>
    <col min="13057" max="13057" width="12.28515625" customWidth="1"/>
    <col min="13058" max="13058" width="10.140625" customWidth="1"/>
    <col min="13059" max="13059" width="8" customWidth="1"/>
    <col min="13060" max="13060" width="36.5703125" customWidth="1"/>
    <col min="13061" max="13061" width="11.85546875" bestFit="1" customWidth="1"/>
    <col min="13062" max="13063" width="13.85546875" bestFit="1" customWidth="1"/>
    <col min="13064" max="13064" width="11.5703125" customWidth="1"/>
    <col min="13065" max="13065" width="12.85546875" bestFit="1" customWidth="1"/>
    <col min="13066" max="13066" width="14.42578125" customWidth="1"/>
    <col min="13067" max="13067" width="14.28515625" customWidth="1"/>
    <col min="13313" max="13313" width="12.28515625" customWidth="1"/>
    <col min="13314" max="13314" width="10.140625" customWidth="1"/>
    <col min="13315" max="13315" width="8" customWidth="1"/>
    <col min="13316" max="13316" width="36.5703125" customWidth="1"/>
    <col min="13317" max="13317" width="11.85546875" bestFit="1" customWidth="1"/>
    <col min="13318" max="13319" width="13.85546875" bestFit="1" customWidth="1"/>
    <col min="13320" max="13320" width="11.5703125" customWidth="1"/>
    <col min="13321" max="13321" width="12.85546875" bestFit="1" customWidth="1"/>
    <col min="13322" max="13322" width="14.42578125" customWidth="1"/>
    <col min="13323" max="13323" width="14.28515625" customWidth="1"/>
    <col min="13569" max="13569" width="12.28515625" customWidth="1"/>
    <col min="13570" max="13570" width="10.140625" customWidth="1"/>
    <col min="13571" max="13571" width="8" customWidth="1"/>
    <col min="13572" max="13572" width="36.5703125" customWidth="1"/>
    <col min="13573" max="13573" width="11.85546875" bestFit="1" customWidth="1"/>
    <col min="13574" max="13575" width="13.85546875" bestFit="1" customWidth="1"/>
    <col min="13576" max="13576" width="11.5703125" customWidth="1"/>
    <col min="13577" max="13577" width="12.85546875" bestFit="1" customWidth="1"/>
    <col min="13578" max="13578" width="14.42578125" customWidth="1"/>
    <col min="13579" max="13579" width="14.28515625" customWidth="1"/>
    <col min="13825" max="13825" width="12.28515625" customWidth="1"/>
    <col min="13826" max="13826" width="10.140625" customWidth="1"/>
    <col min="13827" max="13827" width="8" customWidth="1"/>
    <col min="13828" max="13828" width="36.5703125" customWidth="1"/>
    <col min="13829" max="13829" width="11.85546875" bestFit="1" customWidth="1"/>
    <col min="13830" max="13831" width="13.85546875" bestFit="1" customWidth="1"/>
    <col min="13832" max="13832" width="11.5703125" customWidth="1"/>
    <col min="13833" max="13833" width="12.85546875" bestFit="1" customWidth="1"/>
    <col min="13834" max="13834" width="14.42578125" customWidth="1"/>
    <col min="13835" max="13835" width="14.28515625" customWidth="1"/>
    <col min="14081" max="14081" width="12.28515625" customWidth="1"/>
    <col min="14082" max="14082" width="10.140625" customWidth="1"/>
    <col min="14083" max="14083" width="8" customWidth="1"/>
    <col min="14084" max="14084" width="36.5703125" customWidth="1"/>
    <col min="14085" max="14085" width="11.85546875" bestFit="1" customWidth="1"/>
    <col min="14086" max="14087" width="13.85546875" bestFit="1" customWidth="1"/>
    <col min="14088" max="14088" width="11.5703125" customWidth="1"/>
    <col min="14089" max="14089" width="12.85546875" bestFit="1" customWidth="1"/>
    <col min="14090" max="14090" width="14.42578125" customWidth="1"/>
    <col min="14091" max="14091" width="14.28515625" customWidth="1"/>
    <col min="14337" max="14337" width="12.28515625" customWidth="1"/>
    <col min="14338" max="14338" width="10.140625" customWidth="1"/>
    <col min="14339" max="14339" width="8" customWidth="1"/>
    <col min="14340" max="14340" width="36.5703125" customWidth="1"/>
    <col min="14341" max="14341" width="11.85546875" bestFit="1" customWidth="1"/>
    <col min="14342" max="14343" width="13.85546875" bestFit="1" customWidth="1"/>
    <col min="14344" max="14344" width="11.5703125" customWidth="1"/>
    <col min="14345" max="14345" width="12.85546875" bestFit="1" customWidth="1"/>
    <col min="14346" max="14346" width="14.42578125" customWidth="1"/>
    <col min="14347" max="14347" width="14.28515625" customWidth="1"/>
    <col min="14593" max="14593" width="12.28515625" customWidth="1"/>
    <col min="14594" max="14594" width="10.140625" customWidth="1"/>
    <col min="14595" max="14595" width="8" customWidth="1"/>
    <col min="14596" max="14596" width="36.5703125" customWidth="1"/>
    <col min="14597" max="14597" width="11.85546875" bestFit="1" customWidth="1"/>
    <col min="14598" max="14599" width="13.85546875" bestFit="1" customWidth="1"/>
    <col min="14600" max="14600" width="11.5703125" customWidth="1"/>
    <col min="14601" max="14601" width="12.85546875" bestFit="1" customWidth="1"/>
    <col min="14602" max="14602" width="14.42578125" customWidth="1"/>
    <col min="14603" max="14603" width="14.28515625" customWidth="1"/>
    <col min="14849" max="14849" width="12.28515625" customWidth="1"/>
    <col min="14850" max="14850" width="10.140625" customWidth="1"/>
    <col min="14851" max="14851" width="8" customWidth="1"/>
    <col min="14852" max="14852" width="36.5703125" customWidth="1"/>
    <col min="14853" max="14853" width="11.85546875" bestFit="1" customWidth="1"/>
    <col min="14854" max="14855" width="13.85546875" bestFit="1" customWidth="1"/>
    <col min="14856" max="14856" width="11.5703125" customWidth="1"/>
    <col min="14857" max="14857" width="12.85546875" bestFit="1" customWidth="1"/>
    <col min="14858" max="14858" width="14.42578125" customWidth="1"/>
    <col min="14859" max="14859" width="14.28515625" customWidth="1"/>
    <col min="15105" max="15105" width="12.28515625" customWidth="1"/>
    <col min="15106" max="15106" width="10.140625" customWidth="1"/>
    <col min="15107" max="15107" width="8" customWidth="1"/>
    <col min="15108" max="15108" width="36.5703125" customWidth="1"/>
    <col min="15109" max="15109" width="11.85546875" bestFit="1" customWidth="1"/>
    <col min="15110" max="15111" width="13.85546875" bestFit="1" customWidth="1"/>
    <col min="15112" max="15112" width="11.5703125" customWidth="1"/>
    <col min="15113" max="15113" width="12.85546875" bestFit="1" customWidth="1"/>
    <col min="15114" max="15114" width="14.42578125" customWidth="1"/>
    <col min="15115" max="15115" width="14.28515625" customWidth="1"/>
    <col min="15361" max="15361" width="12.28515625" customWidth="1"/>
    <col min="15362" max="15362" width="10.140625" customWidth="1"/>
    <col min="15363" max="15363" width="8" customWidth="1"/>
    <col min="15364" max="15364" width="36.5703125" customWidth="1"/>
    <col min="15365" max="15365" width="11.85546875" bestFit="1" customWidth="1"/>
    <col min="15366" max="15367" width="13.85546875" bestFit="1" customWidth="1"/>
    <col min="15368" max="15368" width="11.5703125" customWidth="1"/>
    <col min="15369" max="15369" width="12.85546875" bestFit="1" customWidth="1"/>
    <col min="15370" max="15370" width="14.42578125" customWidth="1"/>
    <col min="15371" max="15371" width="14.28515625" customWidth="1"/>
    <col min="15617" max="15617" width="12.28515625" customWidth="1"/>
    <col min="15618" max="15618" width="10.140625" customWidth="1"/>
    <col min="15619" max="15619" width="8" customWidth="1"/>
    <col min="15620" max="15620" width="36.5703125" customWidth="1"/>
    <col min="15621" max="15621" width="11.85546875" bestFit="1" customWidth="1"/>
    <col min="15622" max="15623" width="13.85546875" bestFit="1" customWidth="1"/>
    <col min="15624" max="15624" width="11.5703125" customWidth="1"/>
    <col min="15625" max="15625" width="12.85546875" bestFit="1" customWidth="1"/>
    <col min="15626" max="15626" width="14.42578125" customWidth="1"/>
    <col min="15627" max="15627" width="14.28515625" customWidth="1"/>
    <col min="15873" max="15873" width="12.28515625" customWidth="1"/>
    <col min="15874" max="15874" width="10.140625" customWidth="1"/>
    <col min="15875" max="15875" width="8" customWidth="1"/>
    <col min="15876" max="15876" width="36.5703125" customWidth="1"/>
    <col min="15877" max="15877" width="11.85546875" bestFit="1" customWidth="1"/>
    <col min="15878" max="15879" width="13.85546875" bestFit="1" customWidth="1"/>
    <col min="15880" max="15880" width="11.5703125" customWidth="1"/>
    <col min="15881" max="15881" width="12.85546875" bestFit="1" customWidth="1"/>
    <col min="15882" max="15882" width="14.42578125" customWidth="1"/>
    <col min="15883" max="15883" width="14.28515625" customWidth="1"/>
    <col min="16129" max="16129" width="12.28515625" customWidth="1"/>
    <col min="16130" max="16130" width="10.140625" customWidth="1"/>
    <col min="16131" max="16131" width="8" customWidth="1"/>
    <col min="16132" max="16132" width="36.5703125" customWidth="1"/>
    <col min="16133" max="16133" width="11.85546875" bestFit="1" customWidth="1"/>
    <col min="16134" max="16135" width="13.85546875" bestFit="1" customWidth="1"/>
    <col min="16136" max="16136" width="11.5703125" customWidth="1"/>
    <col min="16137" max="16137" width="12.85546875" bestFit="1" customWidth="1"/>
    <col min="16138" max="16138" width="14.42578125" customWidth="1"/>
    <col min="16139" max="16139" width="14.28515625" customWidth="1"/>
  </cols>
  <sheetData>
    <row r="1" spans="1:13" ht="38.25" x14ac:dyDescent="0.25">
      <c r="A1" s="1" t="s">
        <v>4272</v>
      </c>
      <c r="B1" s="1" t="s">
        <v>4354</v>
      </c>
      <c r="C1" s="1" t="s">
        <v>4355</v>
      </c>
      <c r="D1" s="1" t="s">
        <v>4273</v>
      </c>
      <c r="E1" s="2" t="s">
        <v>4356</v>
      </c>
      <c r="F1" s="2" t="s">
        <v>4274</v>
      </c>
      <c r="G1" s="2" t="s">
        <v>4275</v>
      </c>
      <c r="H1" s="3" t="s">
        <v>4276</v>
      </c>
      <c r="I1" s="2" t="s">
        <v>4277</v>
      </c>
      <c r="J1" s="2" t="s">
        <v>4357</v>
      </c>
      <c r="K1" s="2" t="s">
        <v>4278</v>
      </c>
      <c r="L1" s="1" t="s">
        <v>4279</v>
      </c>
      <c r="M1" s="1" t="s">
        <v>4280</v>
      </c>
    </row>
    <row r="2" spans="1:13" ht="18.75" customHeight="1" x14ac:dyDescent="0.25">
      <c r="A2" s="4" t="s">
        <v>4358</v>
      </c>
      <c r="B2" s="4">
        <v>22</v>
      </c>
      <c r="C2" s="4" t="s">
        <v>0</v>
      </c>
      <c r="D2" s="4" t="s">
        <v>1</v>
      </c>
      <c r="E2" s="5">
        <v>731</v>
      </c>
      <c r="F2" s="5">
        <v>2537608.3587928</v>
      </c>
      <c r="G2" s="5">
        <v>2500591.1506848</v>
      </c>
      <c r="H2" s="6">
        <v>1.48033828312408E-2</v>
      </c>
      <c r="I2" s="5">
        <v>37017.208107999999</v>
      </c>
      <c r="J2" s="5">
        <v>3471.4204634648399</v>
      </c>
      <c r="K2" s="5">
        <v>3420.78132788618</v>
      </c>
      <c r="L2" s="55" t="s">
        <v>4284</v>
      </c>
      <c r="M2" s="61" t="s">
        <v>4359</v>
      </c>
    </row>
    <row r="3" spans="1:13" ht="18.75" customHeight="1" x14ac:dyDescent="0.25">
      <c r="A3" s="4" t="s">
        <v>4360</v>
      </c>
      <c r="B3" s="4">
        <v>23</v>
      </c>
      <c r="C3" s="4" t="s">
        <v>2</v>
      </c>
      <c r="D3" s="4" t="s">
        <v>3</v>
      </c>
      <c r="E3" s="5">
        <v>1730.7</v>
      </c>
      <c r="F3" s="5">
        <v>10661027.268383</v>
      </c>
      <c r="G3" s="5">
        <v>8966502.8943808507</v>
      </c>
      <c r="H3" s="6">
        <v>0.188983865165991</v>
      </c>
      <c r="I3" s="5">
        <v>1694524.37400214</v>
      </c>
      <c r="J3" s="5">
        <v>6159.9510419962999</v>
      </c>
      <c r="K3" s="5">
        <v>5180.8533508874198</v>
      </c>
      <c r="L3" s="55" t="s">
        <v>4284</v>
      </c>
      <c r="M3" s="60" t="s">
        <v>4361</v>
      </c>
    </row>
    <row r="4" spans="1:13" ht="18.75" customHeight="1" x14ac:dyDescent="0.25">
      <c r="A4" s="4" t="s">
        <v>4362</v>
      </c>
      <c r="B4" s="4">
        <v>24</v>
      </c>
      <c r="C4" s="4" t="s">
        <v>4</v>
      </c>
      <c r="D4" s="4" t="s">
        <v>5</v>
      </c>
      <c r="E4" s="5">
        <v>1467.53</v>
      </c>
      <c r="F4" s="5">
        <v>16232833.9024592</v>
      </c>
      <c r="G4" s="5">
        <v>12625136.1265375</v>
      </c>
      <c r="H4" s="6">
        <v>0.28575515857911998</v>
      </c>
      <c r="I4" s="5">
        <v>3607697.7759217001</v>
      </c>
      <c r="J4" s="5">
        <v>11061.330195947799</v>
      </c>
      <c r="K4" s="5">
        <v>8602.9833301789404</v>
      </c>
      <c r="L4" s="55" t="s">
        <v>4284</v>
      </c>
      <c r="M4" s="60" t="s">
        <v>4282</v>
      </c>
    </row>
    <row r="5" spans="1:13" ht="18.75" customHeight="1" x14ac:dyDescent="0.25">
      <c r="A5" s="4" t="s">
        <v>4363</v>
      </c>
      <c r="B5" s="4">
        <v>25</v>
      </c>
      <c r="C5" s="4" t="s">
        <v>6</v>
      </c>
      <c r="D5" s="4" t="s">
        <v>7</v>
      </c>
      <c r="E5" s="5">
        <v>1187.4000000000001</v>
      </c>
      <c r="F5" s="5">
        <v>18648683.395093799</v>
      </c>
      <c r="G5" s="5">
        <v>19704291.831362002</v>
      </c>
      <c r="H5" s="6">
        <v>-5.3572513303324999E-2</v>
      </c>
      <c r="I5" s="5">
        <v>-1055608.43626824</v>
      </c>
      <c r="J5" s="5">
        <v>15705.4770044583</v>
      </c>
      <c r="K5" s="5">
        <v>16594.485288329099</v>
      </c>
      <c r="L5" s="55" t="s">
        <v>4284</v>
      </c>
      <c r="M5" s="60" t="s">
        <v>4364</v>
      </c>
    </row>
    <row r="6" spans="1:13" ht="18.75" customHeight="1" x14ac:dyDescent="0.25">
      <c r="A6" s="4" t="s">
        <v>4365</v>
      </c>
      <c r="B6" s="4">
        <v>26</v>
      </c>
      <c r="C6" s="4" t="s">
        <v>8</v>
      </c>
      <c r="D6" s="4" t="s">
        <v>9</v>
      </c>
      <c r="E6" s="5">
        <v>5642.44</v>
      </c>
      <c r="F6" s="5">
        <v>30583598.090367898</v>
      </c>
      <c r="G6" s="5">
        <v>29574365.9138113</v>
      </c>
      <c r="H6" s="6">
        <v>3.4125234654154499E-2</v>
      </c>
      <c r="I6" s="5">
        <v>1009232.17655664</v>
      </c>
      <c r="J6" s="5">
        <v>5420.2788315636299</v>
      </c>
      <c r="K6" s="5">
        <v>5241.4143373808602</v>
      </c>
      <c r="L6" s="55" t="s">
        <v>4283</v>
      </c>
      <c r="M6" s="60" t="s">
        <v>4364</v>
      </c>
    </row>
    <row r="7" spans="1:13" ht="18.75" customHeight="1" x14ac:dyDescent="0.25">
      <c r="A7" s="4" t="s">
        <v>4366</v>
      </c>
      <c r="B7" s="4">
        <v>27</v>
      </c>
      <c r="C7" s="4" t="s">
        <v>10</v>
      </c>
      <c r="D7" s="4" t="s">
        <v>11</v>
      </c>
      <c r="E7" s="5">
        <v>7431.96</v>
      </c>
      <c r="F7" s="5">
        <v>67149974.036819607</v>
      </c>
      <c r="G7" s="5">
        <v>51813128.3331936</v>
      </c>
      <c r="H7" s="6">
        <v>0.29600308255853103</v>
      </c>
      <c r="I7" s="5">
        <v>15336845.703625999</v>
      </c>
      <c r="J7" s="5">
        <v>9035.2980959019696</v>
      </c>
      <c r="K7" s="5">
        <v>6971.6640473298503</v>
      </c>
      <c r="L7" s="55" t="s">
        <v>4283</v>
      </c>
      <c r="M7" s="60" t="s">
        <v>4364</v>
      </c>
    </row>
    <row r="8" spans="1:13" ht="18.75" customHeight="1" x14ac:dyDescent="0.25">
      <c r="A8" s="4" t="s">
        <v>4367</v>
      </c>
      <c r="B8" s="4">
        <v>28</v>
      </c>
      <c r="C8" s="4" t="s">
        <v>12</v>
      </c>
      <c r="D8" s="4" t="s">
        <v>13</v>
      </c>
      <c r="E8" s="5">
        <v>5003.78</v>
      </c>
      <c r="F8" s="5">
        <v>65270534.869705997</v>
      </c>
      <c r="G8" s="5">
        <v>49650961.303675599</v>
      </c>
      <c r="H8" s="6">
        <v>0.314587535788034</v>
      </c>
      <c r="I8" s="5">
        <v>15619573.566030299</v>
      </c>
      <c r="J8" s="5">
        <v>13044.2455243248</v>
      </c>
      <c r="K8" s="5">
        <v>9922.6907065609703</v>
      </c>
      <c r="L8" s="55" t="s">
        <v>4284</v>
      </c>
      <c r="M8" s="60" t="s">
        <v>4364</v>
      </c>
    </row>
    <row r="9" spans="1:13" ht="18.75" customHeight="1" x14ac:dyDescent="0.25">
      <c r="A9" s="4" t="s">
        <v>4368</v>
      </c>
      <c r="B9" s="4">
        <v>29</v>
      </c>
      <c r="C9" s="4" t="s">
        <v>14</v>
      </c>
      <c r="D9" s="4" t="s">
        <v>15</v>
      </c>
      <c r="E9" s="5">
        <v>3898.61</v>
      </c>
      <c r="F9" s="5">
        <v>68472538.920436695</v>
      </c>
      <c r="G9" s="5">
        <v>71196328.255969301</v>
      </c>
      <c r="H9" s="6">
        <v>-3.8257441110444497E-2</v>
      </c>
      <c r="I9" s="5">
        <v>-2723789.3355326201</v>
      </c>
      <c r="J9" s="5">
        <v>17563.3210093948</v>
      </c>
      <c r="K9" s="5">
        <v>18261.977539679301</v>
      </c>
      <c r="L9" s="55" t="s">
        <v>4284</v>
      </c>
      <c r="M9" s="60" t="s">
        <v>4364</v>
      </c>
    </row>
    <row r="10" spans="1:13" ht="18.75" customHeight="1" x14ac:dyDescent="0.25">
      <c r="A10" s="4" t="s">
        <v>4369</v>
      </c>
      <c r="B10" s="4">
        <v>30</v>
      </c>
      <c r="C10" s="4" t="s">
        <v>16</v>
      </c>
      <c r="D10" s="4" t="s">
        <v>17</v>
      </c>
      <c r="E10" s="5">
        <v>3209.93</v>
      </c>
      <c r="F10" s="5">
        <v>14847400.617173299</v>
      </c>
      <c r="G10" s="5">
        <v>13711241.3052704</v>
      </c>
      <c r="H10" s="6">
        <v>8.28633445074103E-2</v>
      </c>
      <c r="I10" s="5">
        <v>1136159.3119028599</v>
      </c>
      <c r="J10" s="5">
        <v>4625.4593144315604</v>
      </c>
      <c r="K10" s="5">
        <v>4271.5078849913898</v>
      </c>
      <c r="L10" s="55" t="s">
        <v>4284</v>
      </c>
      <c r="M10" s="61" t="s">
        <v>4359</v>
      </c>
    </row>
    <row r="11" spans="1:13" ht="18.75" customHeight="1" x14ac:dyDescent="0.25">
      <c r="A11" s="4" t="s">
        <v>4370</v>
      </c>
      <c r="B11" s="4">
        <v>31</v>
      </c>
      <c r="C11" s="4" t="s">
        <v>18</v>
      </c>
      <c r="D11" s="4" t="s">
        <v>19</v>
      </c>
      <c r="E11" s="5">
        <v>2727.05</v>
      </c>
      <c r="F11" s="5">
        <v>19730582.508505698</v>
      </c>
      <c r="G11" s="5">
        <v>17635789.845755901</v>
      </c>
      <c r="H11" s="6">
        <v>0.118780768033135</v>
      </c>
      <c r="I11" s="5">
        <v>2094792.66274985</v>
      </c>
      <c r="J11" s="5">
        <v>7235.1377893715598</v>
      </c>
      <c r="K11" s="5">
        <v>6466.9844138376202</v>
      </c>
      <c r="L11" s="55" t="s">
        <v>4284</v>
      </c>
      <c r="M11" s="60" t="s">
        <v>4364</v>
      </c>
    </row>
    <row r="12" spans="1:13" ht="18.75" customHeight="1" x14ac:dyDescent="0.25">
      <c r="A12" s="4" t="s">
        <v>4371</v>
      </c>
      <c r="B12" s="4">
        <v>32</v>
      </c>
      <c r="C12" s="4" t="s">
        <v>20</v>
      </c>
      <c r="D12" s="4" t="s">
        <v>21</v>
      </c>
      <c r="E12" s="5">
        <v>1397.34</v>
      </c>
      <c r="F12" s="5">
        <v>15685358.257863101</v>
      </c>
      <c r="G12" s="5">
        <v>13195725.196861001</v>
      </c>
      <c r="H12" s="6">
        <v>0.18866966565766</v>
      </c>
      <c r="I12" s="5">
        <v>2489633.0610021199</v>
      </c>
      <c r="J12" s="5">
        <v>11225.155121776501</v>
      </c>
      <c r="K12" s="5">
        <v>9443.4605728462702</v>
      </c>
      <c r="L12" s="55" t="s">
        <v>4284</v>
      </c>
      <c r="M12" s="60" t="s">
        <v>4364</v>
      </c>
    </row>
    <row r="13" spans="1:13" ht="18.75" customHeight="1" x14ac:dyDescent="0.25">
      <c r="A13" s="4" t="s">
        <v>4372</v>
      </c>
      <c r="B13" s="4">
        <v>33</v>
      </c>
      <c r="C13" s="4" t="s">
        <v>22</v>
      </c>
      <c r="D13" s="4" t="s">
        <v>23</v>
      </c>
      <c r="E13" s="5">
        <v>552.48</v>
      </c>
      <c r="F13" s="5">
        <v>8419793.4010250401</v>
      </c>
      <c r="G13" s="5">
        <v>9106200.2861813195</v>
      </c>
      <c r="H13" s="6">
        <v>-7.5377969250017496E-2</v>
      </c>
      <c r="I13" s="5">
        <v>-686406.88515627605</v>
      </c>
      <c r="J13" s="5">
        <v>15239.9967438189</v>
      </c>
      <c r="K13" s="5">
        <v>16482.407120947901</v>
      </c>
      <c r="L13" s="55" t="s">
        <v>4284</v>
      </c>
      <c r="M13" s="60" t="s">
        <v>4364</v>
      </c>
    </row>
    <row r="14" spans="1:13" ht="18.75" customHeight="1" x14ac:dyDescent="0.25">
      <c r="A14" s="4" t="s">
        <v>4373</v>
      </c>
      <c r="B14" s="4">
        <v>34</v>
      </c>
      <c r="C14" s="4" t="s">
        <v>24</v>
      </c>
      <c r="D14" s="4" t="s">
        <v>25</v>
      </c>
      <c r="E14" s="5">
        <v>4865.43</v>
      </c>
      <c r="F14" s="5">
        <v>23107490.220104799</v>
      </c>
      <c r="G14" s="5">
        <v>23406868.244139802</v>
      </c>
      <c r="H14" s="6">
        <v>-1.27901785455633E-2</v>
      </c>
      <c r="I14" s="5">
        <v>-299378.02403502498</v>
      </c>
      <c r="J14" s="5">
        <v>4749.3212768665499</v>
      </c>
      <c r="K14" s="5">
        <v>4810.8529449894104</v>
      </c>
      <c r="L14" s="55" t="s">
        <v>4281</v>
      </c>
      <c r="M14" s="60" t="s">
        <v>4364</v>
      </c>
    </row>
    <row r="15" spans="1:13" ht="18.75" customHeight="1" x14ac:dyDescent="0.25">
      <c r="A15" s="4" t="s">
        <v>4374</v>
      </c>
      <c r="B15" s="4">
        <v>35</v>
      </c>
      <c r="C15" s="4" t="s">
        <v>26</v>
      </c>
      <c r="D15" s="4" t="s">
        <v>27</v>
      </c>
      <c r="E15" s="5">
        <v>2971.53</v>
      </c>
      <c r="F15" s="5">
        <v>19287865.439946</v>
      </c>
      <c r="G15" s="5">
        <v>18546352.463232201</v>
      </c>
      <c r="H15" s="6">
        <v>3.9981607067147901E-2</v>
      </c>
      <c r="I15" s="5">
        <v>741512.97671377996</v>
      </c>
      <c r="J15" s="5">
        <v>6490.8869975891203</v>
      </c>
      <c r="K15" s="5">
        <v>6241.34787911689</v>
      </c>
      <c r="L15" s="55" t="s">
        <v>4283</v>
      </c>
      <c r="M15" s="60" t="s">
        <v>4364</v>
      </c>
    </row>
    <row r="16" spans="1:13" ht="18.75" customHeight="1" x14ac:dyDescent="0.25">
      <c r="A16" s="4" t="s">
        <v>4375</v>
      </c>
      <c r="B16" s="4">
        <v>36</v>
      </c>
      <c r="C16" s="4" t="s">
        <v>28</v>
      </c>
      <c r="D16" s="4" t="s">
        <v>29</v>
      </c>
      <c r="E16" s="5">
        <v>994.19</v>
      </c>
      <c r="F16" s="5">
        <v>9453984.9056373592</v>
      </c>
      <c r="G16" s="5">
        <v>9432136.5644674506</v>
      </c>
      <c r="H16" s="6">
        <v>2.3163724380561601E-3</v>
      </c>
      <c r="I16" s="5">
        <v>21848.341169914202</v>
      </c>
      <c r="J16" s="5">
        <v>9509.2335525778399</v>
      </c>
      <c r="K16" s="5">
        <v>9487.2575307209299</v>
      </c>
      <c r="L16" s="55" t="s">
        <v>4283</v>
      </c>
      <c r="M16" s="60" t="s">
        <v>4364</v>
      </c>
    </row>
    <row r="17" spans="1:13" ht="18.75" customHeight="1" x14ac:dyDescent="0.25">
      <c r="A17" s="4" t="s">
        <v>4376</v>
      </c>
      <c r="B17" s="4">
        <v>37</v>
      </c>
      <c r="C17" s="4" t="s">
        <v>30</v>
      </c>
      <c r="D17" s="4" t="s">
        <v>31</v>
      </c>
      <c r="E17" s="5">
        <v>189.96</v>
      </c>
      <c r="F17" s="5">
        <v>2602946.526052</v>
      </c>
      <c r="G17" s="5">
        <v>2964165.13808716</v>
      </c>
      <c r="H17" s="6">
        <v>-0.12186183805814001</v>
      </c>
      <c r="I17" s="5">
        <v>-361218.61203516199</v>
      </c>
      <c r="J17" s="5">
        <v>13702.6033167614</v>
      </c>
      <c r="K17" s="5">
        <v>15604.1542329288</v>
      </c>
      <c r="L17" s="55" t="s">
        <v>4281</v>
      </c>
      <c r="M17" s="60" t="s">
        <v>4364</v>
      </c>
    </row>
    <row r="18" spans="1:13" ht="18.75" customHeight="1" x14ac:dyDescent="0.25">
      <c r="A18" s="4" t="s">
        <v>4377</v>
      </c>
      <c r="B18" s="4">
        <v>38</v>
      </c>
      <c r="C18" s="4" t="s">
        <v>32</v>
      </c>
      <c r="D18" s="4" t="s">
        <v>33</v>
      </c>
      <c r="E18" s="5">
        <v>3916.71</v>
      </c>
      <c r="F18" s="5">
        <v>9280302.7992877997</v>
      </c>
      <c r="G18" s="5">
        <v>10899865.008546101</v>
      </c>
      <c r="H18" s="6">
        <v>-0.14858552908577199</v>
      </c>
      <c r="I18" s="5">
        <v>-1619562.20925832</v>
      </c>
      <c r="J18" s="5">
        <v>2369.4127978042302</v>
      </c>
      <c r="K18" s="5">
        <v>2782.9134678202199</v>
      </c>
      <c r="L18" s="55" t="s">
        <v>4283</v>
      </c>
      <c r="M18" s="60" t="s">
        <v>4364</v>
      </c>
    </row>
    <row r="19" spans="1:13" ht="18.75" customHeight="1" x14ac:dyDescent="0.25">
      <c r="A19" s="4" t="s">
        <v>4378</v>
      </c>
      <c r="B19" s="4">
        <v>39</v>
      </c>
      <c r="C19" s="4" t="s">
        <v>34</v>
      </c>
      <c r="D19" s="4" t="s">
        <v>35</v>
      </c>
      <c r="E19" s="5">
        <v>683.26</v>
      </c>
      <c r="F19" s="5">
        <v>3251029.2108956799</v>
      </c>
      <c r="G19" s="5">
        <v>3309971.75323044</v>
      </c>
      <c r="H19" s="6">
        <v>-1.78075665682733E-2</v>
      </c>
      <c r="I19" s="5">
        <v>-58942.542334755402</v>
      </c>
      <c r="J19" s="5">
        <v>4758.1143501678398</v>
      </c>
      <c r="K19" s="5">
        <v>4844.3809870773002</v>
      </c>
      <c r="L19" s="55" t="s">
        <v>4284</v>
      </c>
      <c r="M19" s="60" t="s">
        <v>4364</v>
      </c>
    </row>
    <row r="20" spans="1:13" ht="18.75" customHeight="1" x14ac:dyDescent="0.25">
      <c r="A20" s="4" t="s">
        <v>4379</v>
      </c>
      <c r="B20" s="4">
        <v>40</v>
      </c>
      <c r="C20" s="4" t="s">
        <v>36</v>
      </c>
      <c r="D20" s="4" t="s">
        <v>37</v>
      </c>
      <c r="E20" s="5">
        <v>238.56</v>
      </c>
      <c r="F20" s="5">
        <v>2115748.2335465602</v>
      </c>
      <c r="G20" s="5">
        <v>1986198.8178580301</v>
      </c>
      <c r="H20" s="6">
        <v>6.5224797499495696E-2</v>
      </c>
      <c r="I20" s="5">
        <v>129549.415688528</v>
      </c>
      <c r="J20" s="5">
        <v>8868.8306235184391</v>
      </c>
      <c r="K20" s="5">
        <v>8325.7831063800804</v>
      </c>
      <c r="L20" s="55" t="s">
        <v>4284</v>
      </c>
      <c r="M20" s="60" t="s">
        <v>4364</v>
      </c>
    </row>
    <row r="21" spans="1:13" ht="18.75" customHeight="1" x14ac:dyDescent="0.25">
      <c r="A21" s="4" t="s">
        <v>4380</v>
      </c>
      <c r="B21" s="4">
        <v>41</v>
      </c>
      <c r="C21" s="4" t="s">
        <v>38</v>
      </c>
      <c r="D21" s="4" t="s">
        <v>39</v>
      </c>
      <c r="E21" s="5">
        <v>187.01</v>
      </c>
      <c r="F21" s="5">
        <v>2872467.1897592</v>
      </c>
      <c r="G21" s="5">
        <v>3388239.5129555101</v>
      </c>
      <c r="H21" s="6">
        <v>-0.15222428084678299</v>
      </c>
      <c r="I21" s="5">
        <v>-515772.323196307</v>
      </c>
      <c r="J21" s="5">
        <v>15359.965722470501</v>
      </c>
      <c r="K21" s="5">
        <v>18117.959001954499</v>
      </c>
      <c r="L21" s="55" t="s">
        <v>4281</v>
      </c>
      <c r="M21" s="60" t="s">
        <v>4381</v>
      </c>
    </row>
    <row r="22" spans="1:13" ht="18.75" customHeight="1" x14ac:dyDescent="0.25">
      <c r="A22" s="4" t="s">
        <v>4382</v>
      </c>
      <c r="B22" s="4">
        <v>42</v>
      </c>
      <c r="C22" s="4" t="s">
        <v>40</v>
      </c>
      <c r="D22" s="4" t="s">
        <v>41</v>
      </c>
      <c r="E22" s="5">
        <v>2720.67</v>
      </c>
      <c r="F22" s="5">
        <v>6406881.0051151197</v>
      </c>
      <c r="G22" s="5">
        <v>4715565.6287837401</v>
      </c>
      <c r="H22" s="6">
        <v>0.35866649082511398</v>
      </c>
      <c r="I22" s="5">
        <v>1691315.3763313801</v>
      </c>
      <c r="J22" s="5">
        <v>2354.8908927268399</v>
      </c>
      <c r="K22" s="5">
        <v>1733.23689708187</v>
      </c>
      <c r="L22" s="55" t="s">
        <v>4283</v>
      </c>
      <c r="M22" s="60" t="s">
        <v>4364</v>
      </c>
    </row>
    <row r="23" spans="1:13" ht="18.75" customHeight="1" x14ac:dyDescent="0.25">
      <c r="A23" s="4" t="s">
        <v>4383</v>
      </c>
      <c r="B23" s="4">
        <v>43</v>
      </c>
      <c r="C23" s="4" t="s">
        <v>42</v>
      </c>
      <c r="D23" s="4" t="s">
        <v>43</v>
      </c>
      <c r="E23" s="5">
        <v>1294.78</v>
      </c>
      <c r="F23" s="5">
        <v>8782493.7684252802</v>
      </c>
      <c r="G23" s="5">
        <v>7027135.8300684504</v>
      </c>
      <c r="H23" s="6">
        <v>0.249797069646187</v>
      </c>
      <c r="I23" s="5">
        <v>1755357.93835683</v>
      </c>
      <c r="J23" s="5">
        <v>6783.0007942857301</v>
      </c>
      <c r="K23" s="5">
        <v>5427.2817235889097</v>
      </c>
      <c r="L23" s="55" t="s">
        <v>4284</v>
      </c>
      <c r="M23" s="60" t="s">
        <v>4364</v>
      </c>
    </row>
    <row r="24" spans="1:13" ht="18.75" customHeight="1" x14ac:dyDescent="0.25">
      <c r="A24" s="4" t="s">
        <v>4384</v>
      </c>
      <c r="B24" s="4">
        <v>44</v>
      </c>
      <c r="C24" s="4" t="s">
        <v>44</v>
      </c>
      <c r="D24" s="4" t="s">
        <v>45</v>
      </c>
      <c r="E24" s="5">
        <v>265.10000000000002</v>
      </c>
      <c r="F24" s="5">
        <v>2914773.2832977599</v>
      </c>
      <c r="G24" s="5">
        <v>2674461.0373614901</v>
      </c>
      <c r="H24" s="6">
        <v>8.9854457619377603E-2</v>
      </c>
      <c r="I24" s="5">
        <v>240312.245936274</v>
      </c>
      <c r="J24" s="5">
        <v>10994.9954104027</v>
      </c>
      <c r="K24" s="5">
        <v>10088.498820676999</v>
      </c>
      <c r="L24" s="55" t="s">
        <v>4281</v>
      </c>
      <c r="M24" s="60" t="s">
        <v>4282</v>
      </c>
    </row>
    <row r="25" spans="1:13" ht="18.75" customHeight="1" x14ac:dyDescent="0.25">
      <c r="A25" s="4" t="s">
        <v>4385</v>
      </c>
      <c r="B25" s="4">
        <v>45</v>
      </c>
      <c r="C25" s="4" t="s">
        <v>46</v>
      </c>
      <c r="D25" s="4" t="s">
        <v>47</v>
      </c>
      <c r="E25" s="5">
        <v>48.71</v>
      </c>
      <c r="F25" s="5">
        <v>851830.14379904</v>
      </c>
      <c r="G25" s="5">
        <v>659166.52361298504</v>
      </c>
      <c r="H25" s="6">
        <v>0.29228368444750202</v>
      </c>
      <c r="I25" s="5">
        <v>192663.62018605499</v>
      </c>
      <c r="J25" s="5">
        <v>17487.7878012531</v>
      </c>
      <c r="K25" s="5">
        <v>13532.4681505437</v>
      </c>
      <c r="L25" s="55" t="s">
        <v>4283</v>
      </c>
      <c r="M25" s="60" t="s">
        <v>4381</v>
      </c>
    </row>
    <row r="26" spans="1:13" ht="18.75" customHeight="1" x14ac:dyDescent="0.25">
      <c r="A26" s="4" t="s">
        <v>4386</v>
      </c>
      <c r="B26" s="4">
        <v>47</v>
      </c>
      <c r="C26" s="4" t="s">
        <v>48</v>
      </c>
      <c r="D26" s="4" t="s">
        <v>49</v>
      </c>
      <c r="E26" s="5">
        <v>2479.0700000000002</v>
      </c>
      <c r="F26" s="5">
        <v>5076855.2217121199</v>
      </c>
      <c r="G26" s="5">
        <v>5913478.7909846697</v>
      </c>
      <c r="H26" s="6">
        <v>-0.141477394076058</v>
      </c>
      <c r="I26" s="5">
        <v>-836623.56927255006</v>
      </c>
      <c r="J26" s="5">
        <v>2047.88699863744</v>
      </c>
      <c r="K26" s="5">
        <v>2385.3617650912101</v>
      </c>
      <c r="L26" s="55" t="s">
        <v>4284</v>
      </c>
      <c r="M26" s="60" t="s">
        <v>4361</v>
      </c>
    </row>
    <row r="27" spans="1:13" ht="18.75" customHeight="1" x14ac:dyDescent="0.25">
      <c r="A27" s="4" t="s">
        <v>4387</v>
      </c>
      <c r="B27" s="4">
        <v>48</v>
      </c>
      <c r="C27" s="4" t="s">
        <v>50</v>
      </c>
      <c r="D27" s="4" t="s">
        <v>51</v>
      </c>
      <c r="E27" s="5">
        <v>346.54</v>
      </c>
      <c r="F27" s="5">
        <v>1462725.80722908</v>
      </c>
      <c r="G27" s="5">
        <v>1310598.54365788</v>
      </c>
      <c r="H27" s="6">
        <v>0.116074647196394</v>
      </c>
      <c r="I27" s="5">
        <v>152127.26357119699</v>
      </c>
      <c r="J27" s="5">
        <v>4220.9436348735499</v>
      </c>
      <c r="K27" s="5">
        <v>3781.9545901133602</v>
      </c>
      <c r="L27" s="55" t="s">
        <v>4281</v>
      </c>
      <c r="M27" s="60" t="s">
        <v>4361</v>
      </c>
    </row>
    <row r="28" spans="1:13" ht="18.75" customHeight="1" x14ac:dyDescent="0.25">
      <c r="A28" s="4" t="s">
        <v>4388</v>
      </c>
      <c r="B28" s="4">
        <v>51</v>
      </c>
      <c r="C28" s="4" t="s">
        <v>52</v>
      </c>
      <c r="D28" s="4" t="s">
        <v>53</v>
      </c>
      <c r="E28" s="5">
        <v>171.3</v>
      </c>
      <c r="F28" s="5">
        <v>1174038.13919096</v>
      </c>
      <c r="G28" s="5">
        <v>995541.73350923602</v>
      </c>
      <c r="H28" s="6">
        <v>0.17929575393342201</v>
      </c>
      <c r="I28" s="5">
        <v>178496.40568172399</v>
      </c>
      <c r="J28" s="5">
        <v>6853.6960840102702</v>
      </c>
      <c r="K28" s="5">
        <v>5811.6855429610996</v>
      </c>
      <c r="L28" s="55" t="s">
        <v>4283</v>
      </c>
      <c r="M28" s="60" t="s">
        <v>4364</v>
      </c>
    </row>
    <row r="29" spans="1:13" ht="18.75" customHeight="1" x14ac:dyDescent="0.25">
      <c r="A29" s="4" t="s">
        <v>4389</v>
      </c>
      <c r="B29" s="4">
        <v>52</v>
      </c>
      <c r="C29" s="4" t="s">
        <v>54</v>
      </c>
      <c r="D29" s="4" t="s">
        <v>55</v>
      </c>
      <c r="E29" s="5">
        <v>314.01</v>
      </c>
      <c r="F29" s="5">
        <v>2937496.8063996001</v>
      </c>
      <c r="G29" s="5">
        <v>2498521.42732041</v>
      </c>
      <c r="H29" s="6">
        <v>0.175694062207813</v>
      </c>
      <c r="I29" s="5">
        <v>438975.379079187</v>
      </c>
      <c r="J29" s="5">
        <v>9354.7874475322405</v>
      </c>
      <c r="K29" s="5">
        <v>7956.8212073513996</v>
      </c>
      <c r="L29" s="55" t="s">
        <v>4283</v>
      </c>
      <c r="M29" s="60" t="s">
        <v>4364</v>
      </c>
    </row>
    <row r="30" spans="1:13" ht="18.75" customHeight="1" x14ac:dyDescent="0.25">
      <c r="A30" s="4" t="s">
        <v>4390</v>
      </c>
      <c r="B30" s="4">
        <v>53</v>
      </c>
      <c r="C30" s="4" t="s">
        <v>56</v>
      </c>
      <c r="D30" s="4" t="s">
        <v>57</v>
      </c>
      <c r="E30" s="5">
        <v>253.55</v>
      </c>
      <c r="F30" s="5">
        <v>2845986.8218819201</v>
      </c>
      <c r="G30" s="5">
        <v>2623851.9444194101</v>
      </c>
      <c r="H30" s="6">
        <v>8.4659836823097703E-2</v>
      </c>
      <c r="I30" s="5">
        <v>222134.877462515</v>
      </c>
      <c r="J30" s="5">
        <v>11224.558556032</v>
      </c>
      <c r="K30" s="5">
        <v>10348.459650638601</v>
      </c>
      <c r="L30" s="55" t="s">
        <v>4283</v>
      </c>
      <c r="M30" s="60" t="s">
        <v>4364</v>
      </c>
    </row>
    <row r="31" spans="1:13" ht="18.75" customHeight="1" x14ac:dyDescent="0.25">
      <c r="A31" s="4" t="s">
        <v>4391</v>
      </c>
      <c r="B31" s="4">
        <v>54</v>
      </c>
      <c r="C31" s="4" t="s">
        <v>58</v>
      </c>
      <c r="D31" s="4" t="s">
        <v>59</v>
      </c>
      <c r="E31" s="5">
        <v>155.26</v>
      </c>
      <c r="F31" s="5">
        <v>2209892.3882880001</v>
      </c>
      <c r="G31" s="5">
        <v>2368240.2520119902</v>
      </c>
      <c r="H31" s="6">
        <v>-6.6863091102965705E-2</v>
      </c>
      <c r="I31" s="5">
        <v>-158347.863723988</v>
      </c>
      <c r="J31" s="5">
        <v>14233.494707510001</v>
      </c>
      <c r="K31" s="5">
        <v>15253.383047867999</v>
      </c>
      <c r="L31" s="55" t="s">
        <v>4283</v>
      </c>
      <c r="M31" s="60" t="s">
        <v>4364</v>
      </c>
    </row>
    <row r="32" spans="1:13" ht="18.75" customHeight="1" x14ac:dyDescent="0.25">
      <c r="A32" s="4" t="s">
        <v>4392</v>
      </c>
      <c r="B32" s="4">
        <v>55</v>
      </c>
      <c r="C32" s="4" t="s">
        <v>60</v>
      </c>
      <c r="D32" s="4" t="s">
        <v>61</v>
      </c>
      <c r="E32" s="5">
        <v>501.74</v>
      </c>
      <c r="F32" s="5">
        <v>2413286.4466908802</v>
      </c>
      <c r="G32" s="5">
        <v>2308759.2081851298</v>
      </c>
      <c r="H32" s="6">
        <v>4.5274205354623301E-2</v>
      </c>
      <c r="I32" s="5">
        <v>104527.238505751</v>
      </c>
      <c r="J32" s="5">
        <v>4809.8346687345602</v>
      </c>
      <c r="K32" s="5">
        <v>4601.5051783496001</v>
      </c>
      <c r="L32" s="55" t="s">
        <v>4283</v>
      </c>
      <c r="M32" s="60" t="s">
        <v>4364</v>
      </c>
    </row>
    <row r="33" spans="1:13" ht="18.75" customHeight="1" x14ac:dyDescent="0.25">
      <c r="A33" s="4" t="s">
        <v>4393</v>
      </c>
      <c r="B33" s="4">
        <v>56</v>
      </c>
      <c r="C33" s="4" t="s">
        <v>62</v>
      </c>
      <c r="D33" s="4" t="s">
        <v>63</v>
      </c>
      <c r="E33" s="5">
        <v>621.55999999999995</v>
      </c>
      <c r="F33" s="5">
        <v>4796712.43368176</v>
      </c>
      <c r="G33" s="5">
        <v>4370205.9603774501</v>
      </c>
      <c r="H33" s="6">
        <v>9.7594135647435701E-2</v>
      </c>
      <c r="I33" s="5">
        <v>426506.47330430901</v>
      </c>
      <c r="J33" s="5">
        <v>7717.2154477150398</v>
      </c>
      <c r="K33" s="5">
        <v>7031.0283164577004</v>
      </c>
      <c r="L33" s="55" t="s">
        <v>4281</v>
      </c>
      <c r="M33" s="60" t="s">
        <v>4364</v>
      </c>
    </row>
    <row r="34" spans="1:13" ht="18.75" customHeight="1" x14ac:dyDescent="0.25">
      <c r="A34" s="4" t="s">
        <v>4394</v>
      </c>
      <c r="B34" s="4">
        <v>57</v>
      </c>
      <c r="C34" s="4" t="s">
        <v>64</v>
      </c>
      <c r="D34" s="4" t="s">
        <v>65</v>
      </c>
      <c r="E34" s="5">
        <v>308.42</v>
      </c>
      <c r="F34" s="5">
        <v>2720112.4364026799</v>
      </c>
      <c r="G34" s="5">
        <v>3016312.7586379698</v>
      </c>
      <c r="H34" s="6">
        <v>-9.81994726465443E-2</v>
      </c>
      <c r="I34" s="5">
        <v>-296200.322235292</v>
      </c>
      <c r="J34" s="5">
        <v>8819.5072835830306</v>
      </c>
      <c r="K34" s="5">
        <v>9779.8870327409695</v>
      </c>
      <c r="L34" s="55" t="s">
        <v>4284</v>
      </c>
      <c r="M34" s="60" t="s">
        <v>4364</v>
      </c>
    </row>
    <row r="35" spans="1:13" ht="18.75" customHeight="1" x14ac:dyDescent="0.25">
      <c r="A35" s="4" t="s">
        <v>4395</v>
      </c>
      <c r="B35" s="4">
        <v>58</v>
      </c>
      <c r="C35" s="4" t="s">
        <v>66</v>
      </c>
      <c r="D35" s="4" t="s">
        <v>67</v>
      </c>
      <c r="E35" s="5">
        <v>287.26</v>
      </c>
      <c r="F35" s="5">
        <v>3426953.5813481999</v>
      </c>
      <c r="G35" s="5">
        <v>3921280.7684902698</v>
      </c>
      <c r="H35" s="6">
        <v>-0.12606268623105801</v>
      </c>
      <c r="I35" s="5">
        <v>-494327.187142073</v>
      </c>
      <c r="J35" s="5">
        <v>11929.7973311571</v>
      </c>
      <c r="K35" s="5">
        <v>13650.6327664495</v>
      </c>
      <c r="L35" s="55" t="s">
        <v>4284</v>
      </c>
      <c r="M35" s="60" t="s">
        <v>4364</v>
      </c>
    </row>
    <row r="36" spans="1:13" ht="18.75" customHeight="1" x14ac:dyDescent="0.25">
      <c r="A36" s="4" t="s">
        <v>4396</v>
      </c>
      <c r="B36" s="4">
        <v>66</v>
      </c>
      <c r="C36" s="4" t="s">
        <v>10</v>
      </c>
      <c r="D36" s="4" t="s">
        <v>11</v>
      </c>
      <c r="E36" s="5">
        <v>114.47</v>
      </c>
      <c r="F36" s="5">
        <v>1780685.1507999999</v>
      </c>
      <c r="G36" s="5">
        <v>2085605.6259155199</v>
      </c>
      <c r="H36" s="6">
        <v>-0.14620236507161899</v>
      </c>
      <c r="I36" s="5">
        <v>-304920.47511552298</v>
      </c>
      <c r="J36" s="5">
        <v>15555.911162750101</v>
      </c>
      <c r="K36" s="5">
        <v>18219.670008871501</v>
      </c>
      <c r="L36" s="55" t="s">
        <v>4283</v>
      </c>
      <c r="M36" s="60" t="s">
        <v>4364</v>
      </c>
    </row>
    <row r="37" spans="1:13" ht="18.75" customHeight="1" x14ac:dyDescent="0.25">
      <c r="A37" s="4" t="s">
        <v>4397</v>
      </c>
      <c r="B37" s="4">
        <v>73</v>
      </c>
      <c r="C37" s="4" t="s">
        <v>68</v>
      </c>
      <c r="D37" s="4" t="s">
        <v>69</v>
      </c>
      <c r="E37" s="5">
        <v>1229.48</v>
      </c>
      <c r="F37" s="5">
        <v>2354820.8416527598</v>
      </c>
      <c r="G37" s="5">
        <v>1749414.2359233501</v>
      </c>
      <c r="H37" s="6">
        <v>0.34606246668038099</v>
      </c>
      <c r="I37" s="5">
        <v>605406.60572940903</v>
      </c>
      <c r="J37" s="5">
        <v>1915.2982087165001</v>
      </c>
      <c r="K37" s="5">
        <v>1422.8895434845199</v>
      </c>
      <c r="L37" s="55" t="s">
        <v>4281</v>
      </c>
      <c r="M37" s="60" t="s">
        <v>4361</v>
      </c>
    </row>
    <row r="38" spans="1:13" ht="18.75" customHeight="1" x14ac:dyDescent="0.25">
      <c r="A38" s="4" t="s">
        <v>4398</v>
      </c>
      <c r="B38" s="4">
        <v>74</v>
      </c>
      <c r="C38" s="4" t="s">
        <v>70</v>
      </c>
      <c r="D38" s="4" t="s">
        <v>71</v>
      </c>
      <c r="E38" s="5">
        <v>1016.27</v>
      </c>
      <c r="F38" s="5">
        <v>911111.51024224004</v>
      </c>
      <c r="G38" s="5">
        <v>1682143.98270649</v>
      </c>
      <c r="H38" s="6">
        <v>-0.45836294656756699</v>
      </c>
      <c r="I38" s="5">
        <v>-771032.47246424796</v>
      </c>
      <c r="J38" s="5">
        <v>896.52504771590202</v>
      </c>
      <c r="K38" s="5">
        <v>1655.2136565149899</v>
      </c>
      <c r="L38" s="55" t="s">
        <v>4284</v>
      </c>
      <c r="M38" s="60" t="s">
        <v>4364</v>
      </c>
    </row>
    <row r="39" spans="1:13" ht="18.75" customHeight="1" x14ac:dyDescent="0.25">
      <c r="A39" s="4" t="s">
        <v>4399</v>
      </c>
      <c r="B39" s="4">
        <v>75</v>
      </c>
      <c r="C39" s="4" t="s">
        <v>4400</v>
      </c>
      <c r="D39" s="4" t="s">
        <v>4401</v>
      </c>
      <c r="E39" s="5">
        <v>72.13</v>
      </c>
      <c r="F39" s="5">
        <v>222972.47412823999</v>
      </c>
      <c r="G39" s="5">
        <v>268250.73173701402</v>
      </c>
      <c r="H39" s="6">
        <v>-0.168790807449365</v>
      </c>
      <c r="I39" s="5">
        <v>-45278.257608773602</v>
      </c>
      <c r="J39" s="5">
        <v>3091.2584795264102</v>
      </c>
      <c r="K39" s="5">
        <v>3718.9897648275801</v>
      </c>
      <c r="L39" s="55" t="s">
        <v>4283</v>
      </c>
      <c r="M39" s="61" t="s">
        <v>4359</v>
      </c>
    </row>
    <row r="40" spans="1:13" ht="18.75" customHeight="1" x14ac:dyDescent="0.25">
      <c r="A40" s="4" t="s">
        <v>4402</v>
      </c>
      <c r="B40" s="4">
        <v>78</v>
      </c>
      <c r="C40" s="4" t="s">
        <v>72</v>
      </c>
      <c r="D40" s="4" t="s">
        <v>73</v>
      </c>
      <c r="E40" s="5">
        <v>5159.12</v>
      </c>
      <c r="F40" s="5">
        <v>4494061.1998867197</v>
      </c>
      <c r="G40" s="5">
        <v>7047715.9862657702</v>
      </c>
      <c r="H40" s="6">
        <v>-0.36233792498952599</v>
      </c>
      <c r="I40" s="5">
        <v>-2553654.78637905</v>
      </c>
      <c r="J40" s="5">
        <v>871.09065109683797</v>
      </c>
      <c r="K40" s="5">
        <v>1366.06940452359</v>
      </c>
      <c r="L40" s="55" t="s">
        <v>4281</v>
      </c>
      <c r="M40" s="60" t="s">
        <v>4364</v>
      </c>
    </row>
    <row r="41" spans="1:13" ht="18.75" customHeight="1" x14ac:dyDescent="0.25">
      <c r="A41" s="4" t="s">
        <v>4403</v>
      </c>
      <c r="B41" s="4">
        <v>79</v>
      </c>
      <c r="C41" s="4" t="s">
        <v>74</v>
      </c>
      <c r="D41" s="4" t="s">
        <v>75</v>
      </c>
      <c r="E41" s="5">
        <v>1955.12</v>
      </c>
      <c r="F41" s="5">
        <v>1846729.8838881601</v>
      </c>
      <c r="G41" s="5">
        <v>2402739.7808901598</v>
      </c>
      <c r="H41" s="6">
        <v>-0.23140662231680101</v>
      </c>
      <c r="I41" s="5">
        <v>-556009.89700200199</v>
      </c>
      <c r="J41" s="5">
        <v>944.56088827701603</v>
      </c>
      <c r="K41" s="5">
        <v>1228.9474717102601</v>
      </c>
      <c r="L41" s="55" t="s">
        <v>4284</v>
      </c>
      <c r="M41" s="60" t="s">
        <v>4364</v>
      </c>
    </row>
    <row r="42" spans="1:13" ht="18.75" customHeight="1" x14ac:dyDescent="0.25">
      <c r="A42" s="4" t="s">
        <v>4404</v>
      </c>
      <c r="B42" s="4">
        <v>83</v>
      </c>
      <c r="C42" s="4" t="s">
        <v>76</v>
      </c>
      <c r="D42" s="4" t="s">
        <v>77</v>
      </c>
      <c r="E42" s="5">
        <v>37526.99</v>
      </c>
      <c r="F42" s="5">
        <v>35054319.380934604</v>
      </c>
      <c r="G42" s="5">
        <v>34822454.142629102</v>
      </c>
      <c r="H42" s="6">
        <v>6.6584979150463601E-3</v>
      </c>
      <c r="I42" s="5">
        <v>231865.23830549399</v>
      </c>
      <c r="J42" s="5">
        <v>934.10954038505702</v>
      </c>
      <c r="K42" s="5">
        <v>927.93091432670496</v>
      </c>
      <c r="L42" s="55" t="s">
        <v>4284</v>
      </c>
      <c r="M42" s="60" t="s">
        <v>4381</v>
      </c>
    </row>
    <row r="43" spans="1:13" ht="18.75" customHeight="1" x14ac:dyDescent="0.25">
      <c r="A43" s="4" t="s">
        <v>4318</v>
      </c>
      <c r="B43" s="4">
        <v>84</v>
      </c>
      <c r="C43" s="4" t="s">
        <v>4319</v>
      </c>
      <c r="D43" s="4" t="s">
        <v>4320</v>
      </c>
      <c r="E43" s="5">
        <v>2021.38</v>
      </c>
      <c r="F43" s="5">
        <v>3551972.1559600001</v>
      </c>
      <c r="G43" s="5">
        <v>3974656.55961543</v>
      </c>
      <c r="H43" s="6">
        <v>-0.106344887241359</v>
      </c>
      <c r="I43" s="5">
        <v>-422684.40365543001</v>
      </c>
      <c r="J43" s="5">
        <v>1757.20159295135</v>
      </c>
      <c r="K43" s="5">
        <v>1966.3084425567799</v>
      </c>
      <c r="L43" s="55" t="s">
        <v>4284</v>
      </c>
      <c r="M43" s="60" t="s">
        <v>4361</v>
      </c>
    </row>
    <row r="44" spans="1:13" ht="18.75" customHeight="1" x14ac:dyDescent="0.25">
      <c r="A44" s="4" t="s">
        <v>4321</v>
      </c>
      <c r="B44" s="4">
        <v>84</v>
      </c>
      <c r="C44" s="4" t="s">
        <v>4322</v>
      </c>
      <c r="D44" s="4" t="s">
        <v>4323</v>
      </c>
      <c r="E44" s="5">
        <v>3984.03</v>
      </c>
      <c r="F44" s="5">
        <v>6946266.6577867204</v>
      </c>
      <c r="G44" s="5">
        <v>7833831.8243995002</v>
      </c>
      <c r="H44" s="6">
        <v>-0.113298981457368</v>
      </c>
      <c r="I44" s="5">
        <v>-887565.16661277704</v>
      </c>
      <c r="J44" s="5">
        <v>1743.52769878408</v>
      </c>
      <c r="K44" s="5">
        <v>1966.3084425567799</v>
      </c>
      <c r="L44" s="55" t="s">
        <v>4284</v>
      </c>
      <c r="M44" s="60" t="s">
        <v>4361</v>
      </c>
    </row>
    <row r="45" spans="1:13" ht="18.75" customHeight="1" x14ac:dyDescent="0.25">
      <c r="A45" s="4" t="s">
        <v>4324</v>
      </c>
      <c r="B45" s="4">
        <v>85</v>
      </c>
      <c r="C45" s="4" t="s">
        <v>4325</v>
      </c>
      <c r="D45" s="4" t="s">
        <v>4326</v>
      </c>
      <c r="E45" s="5">
        <v>580.1</v>
      </c>
      <c r="F45" s="5">
        <v>3084043.4209404802</v>
      </c>
      <c r="G45" s="5">
        <v>2788467.0424676202</v>
      </c>
      <c r="H45" s="6">
        <v>0.105999595466366</v>
      </c>
      <c r="I45" s="5">
        <v>295576.37847286102</v>
      </c>
      <c r="J45" s="5">
        <v>5316.3996223762797</v>
      </c>
      <c r="K45" s="5">
        <v>4806.8730261465598</v>
      </c>
      <c r="L45" s="55" t="s">
        <v>4283</v>
      </c>
      <c r="M45" s="60" t="s">
        <v>4364</v>
      </c>
    </row>
    <row r="46" spans="1:13" ht="18.75" customHeight="1" x14ac:dyDescent="0.25">
      <c r="A46" s="4" t="s">
        <v>4327</v>
      </c>
      <c r="B46" s="4">
        <v>85</v>
      </c>
      <c r="C46" s="4" t="s">
        <v>4328</v>
      </c>
      <c r="D46" s="4" t="s">
        <v>4329</v>
      </c>
      <c r="E46" s="5">
        <v>996.11</v>
      </c>
      <c r="F46" s="5">
        <v>5340613.5771739203</v>
      </c>
      <c r="G46" s="5">
        <v>4788174.2900748504</v>
      </c>
      <c r="H46" s="6">
        <v>0.115375768222179</v>
      </c>
      <c r="I46" s="5">
        <v>552439.28709907003</v>
      </c>
      <c r="J46" s="5">
        <v>5361.4696942846904</v>
      </c>
      <c r="K46" s="5">
        <v>4806.8730261465598</v>
      </c>
      <c r="L46" s="55" t="s">
        <v>4283</v>
      </c>
      <c r="M46" s="60" t="s">
        <v>4364</v>
      </c>
    </row>
    <row r="47" spans="1:13" ht="18.75" customHeight="1" x14ac:dyDescent="0.25">
      <c r="A47" s="4" t="s">
        <v>4330</v>
      </c>
      <c r="B47" s="4">
        <v>86</v>
      </c>
      <c r="C47" s="4" t="s">
        <v>4331</v>
      </c>
      <c r="D47" s="4" t="s">
        <v>4332</v>
      </c>
      <c r="E47" s="5">
        <v>253</v>
      </c>
      <c r="F47" s="5">
        <v>2453051.4673700798</v>
      </c>
      <c r="G47" s="5">
        <v>2617880.8133532</v>
      </c>
      <c r="H47" s="6">
        <v>-6.2962891642110996E-2</v>
      </c>
      <c r="I47" s="5">
        <v>-164829.34598311901</v>
      </c>
      <c r="J47" s="5">
        <v>9695.8556022532794</v>
      </c>
      <c r="K47" s="5">
        <v>10347.354993490901</v>
      </c>
      <c r="L47" s="55" t="s">
        <v>4284</v>
      </c>
      <c r="M47" s="60" t="s">
        <v>4282</v>
      </c>
    </row>
    <row r="48" spans="1:13" ht="18.75" customHeight="1" x14ac:dyDescent="0.25">
      <c r="A48" s="4" t="s">
        <v>4333</v>
      </c>
      <c r="B48" s="4">
        <v>86</v>
      </c>
      <c r="C48" s="4" t="s">
        <v>4334</v>
      </c>
      <c r="D48" s="4" t="s">
        <v>4335</v>
      </c>
      <c r="E48" s="5">
        <v>363.65</v>
      </c>
      <c r="F48" s="5">
        <v>3545088.7805607999</v>
      </c>
      <c r="G48" s="5">
        <v>3762815.6433829698</v>
      </c>
      <c r="H48" s="6">
        <v>-5.7862750519028797E-2</v>
      </c>
      <c r="I48" s="5">
        <v>-217726.86282216801</v>
      </c>
      <c r="J48" s="5">
        <v>9748.6285729707106</v>
      </c>
      <c r="K48" s="5">
        <v>10347.354993490901</v>
      </c>
      <c r="L48" s="55" t="s">
        <v>4284</v>
      </c>
      <c r="M48" s="60" t="s">
        <v>4282</v>
      </c>
    </row>
    <row r="49" spans="1:13" ht="18.75" customHeight="1" x14ac:dyDescent="0.25">
      <c r="A49" s="4" t="s">
        <v>4336</v>
      </c>
      <c r="B49" s="4">
        <v>87</v>
      </c>
      <c r="C49" s="4" t="s">
        <v>4337</v>
      </c>
      <c r="D49" s="4" t="s">
        <v>4338</v>
      </c>
      <c r="E49" s="5">
        <v>203.28</v>
      </c>
      <c r="F49" s="5">
        <v>2863676.0459909998</v>
      </c>
      <c r="G49" s="5">
        <v>3588907.4353246102</v>
      </c>
      <c r="H49" s="6">
        <v>-0.20207581343429501</v>
      </c>
      <c r="I49" s="5">
        <v>-725231.38933360903</v>
      </c>
      <c r="J49" s="5">
        <v>14087.3477272284</v>
      </c>
      <c r="K49" s="5">
        <v>17654.995254450099</v>
      </c>
      <c r="L49" s="55" t="s">
        <v>4281</v>
      </c>
      <c r="M49" s="60" t="s">
        <v>4364</v>
      </c>
    </row>
    <row r="50" spans="1:13" ht="18.75" customHeight="1" x14ac:dyDescent="0.25">
      <c r="A50" s="4" t="s">
        <v>4339</v>
      </c>
      <c r="B50" s="4">
        <v>87</v>
      </c>
      <c r="C50" s="4" t="s">
        <v>4340</v>
      </c>
      <c r="D50" s="4" t="s">
        <v>4341</v>
      </c>
      <c r="E50" s="5">
        <v>254.6</v>
      </c>
      <c r="F50" s="5">
        <v>3651176.5616649999</v>
      </c>
      <c r="G50" s="5">
        <v>4494961.7917829901</v>
      </c>
      <c r="H50" s="6">
        <v>-0.187717998328811</v>
      </c>
      <c r="I50" s="5">
        <v>-843785.23011798598</v>
      </c>
      <c r="J50" s="5">
        <v>14340.834884780001</v>
      </c>
      <c r="K50" s="5">
        <v>17654.995254450099</v>
      </c>
      <c r="L50" s="55" t="s">
        <v>4281</v>
      </c>
      <c r="M50" s="60" t="s">
        <v>4364</v>
      </c>
    </row>
    <row r="51" spans="1:13" ht="18.75" customHeight="1" x14ac:dyDescent="0.25">
      <c r="A51" s="4" t="s">
        <v>4342</v>
      </c>
      <c r="B51" s="4">
        <v>88</v>
      </c>
      <c r="C51" s="4" t="s">
        <v>4343</v>
      </c>
      <c r="D51" s="4" t="s">
        <v>4344</v>
      </c>
      <c r="E51" s="5">
        <v>877.99</v>
      </c>
      <c r="F51" s="5">
        <v>1516797.7395264001</v>
      </c>
      <c r="G51" s="5">
        <v>1139772.4308678999</v>
      </c>
      <c r="H51" s="6">
        <v>0.330789987937682</v>
      </c>
      <c r="I51" s="5">
        <v>377025.30865849601</v>
      </c>
      <c r="J51" s="5">
        <v>1727.5797441046</v>
      </c>
      <c r="K51" s="5">
        <v>1298.16106204843</v>
      </c>
      <c r="L51" s="55" t="s">
        <v>4281</v>
      </c>
      <c r="M51" s="60" t="s">
        <v>4381</v>
      </c>
    </row>
    <row r="52" spans="1:13" ht="18.75" customHeight="1" x14ac:dyDescent="0.25">
      <c r="A52" s="4" t="s">
        <v>4345</v>
      </c>
      <c r="B52" s="4">
        <v>88</v>
      </c>
      <c r="C52" s="4" t="s">
        <v>4346</v>
      </c>
      <c r="D52" s="4" t="s">
        <v>4347</v>
      </c>
      <c r="E52" s="5">
        <v>2483.02</v>
      </c>
      <c r="F52" s="5">
        <v>4289778.8343676804</v>
      </c>
      <c r="G52" s="5">
        <v>3223359.8802875001</v>
      </c>
      <c r="H52" s="6">
        <v>0.33084079770362501</v>
      </c>
      <c r="I52" s="5">
        <v>1066418.95408018</v>
      </c>
      <c r="J52" s="5">
        <v>1727.6457033643201</v>
      </c>
      <c r="K52" s="5">
        <v>1298.16106204843</v>
      </c>
      <c r="L52" s="55" t="s">
        <v>4281</v>
      </c>
      <c r="M52" s="60" t="s">
        <v>4381</v>
      </c>
    </row>
    <row r="53" spans="1:13" ht="18.75" customHeight="1" x14ac:dyDescent="0.25">
      <c r="A53" s="4" t="s">
        <v>4348</v>
      </c>
      <c r="B53" s="4">
        <v>89</v>
      </c>
      <c r="C53" s="4" t="s">
        <v>4349</v>
      </c>
      <c r="D53" s="4" t="s">
        <v>4350</v>
      </c>
      <c r="E53" s="5">
        <v>8922.7099999999991</v>
      </c>
      <c r="F53" s="5">
        <v>21696507.858980399</v>
      </c>
      <c r="G53" s="5">
        <v>23153621.807053499</v>
      </c>
      <c r="H53" s="6">
        <v>-6.2932441421722204E-2</v>
      </c>
      <c r="I53" s="5">
        <v>-1457113.9480731001</v>
      </c>
      <c r="J53" s="5">
        <v>2431.60518037462</v>
      </c>
      <c r="K53" s="5">
        <v>2594.9091483477</v>
      </c>
      <c r="L53" s="55" t="s">
        <v>4283</v>
      </c>
      <c r="M53" s="60" t="s">
        <v>4364</v>
      </c>
    </row>
    <row r="54" spans="1:13" ht="18.75" customHeight="1" x14ac:dyDescent="0.25">
      <c r="A54" s="4" t="s">
        <v>4351</v>
      </c>
      <c r="B54" s="4">
        <v>89</v>
      </c>
      <c r="C54" s="4" t="s">
        <v>4352</v>
      </c>
      <c r="D54" s="4" t="s">
        <v>4353</v>
      </c>
      <c r="E54" s="5">
        <v>9618.73</v>
      </c>
      <c r="F54" s="5">
        <v>23315553.8841132</v>
      </c>
      <c r="G54" s="5">
        <v>24959730.4724865</v>
      </c>
      <c r="H54" s="6">
        <v>-6.5873170793477806E-2</v>
      </c>
      <c r="I54" s="5">
        <v>-1644176.5883732699</v>
      </c>
      <c r="J54" s="5">
        <v>2423.9742548250301</v>
      </c>
      <c r="K54" s="5">
        <v>2594.9091483477</v>
      </c>
      <c r="L54" s="55" t="s">
        <v>4283</v>
      </c>
      <c r="M54" s="60" t="s">
        <v>4364</v>
      </c>
    </row>
    <row r="55" spans="1:13" ht="18.75" customHeight="1" x14ac:dyDescent="0.25">
      <c r="A55" s="4" t="s">
        <v>4405</v>
      </c>
      <c r="B55" s="4">
        <v>189</v>
      </c>
      <c r="C55" s="4" t="s">
        <v>78</v>
      </c>
      <c r="D55" s="4" t="s">
        <v>79</v>
      </c>
      <c r="E55" s="5">
        <v>2188.63</v>
      </c>
      <c r="F55" s="5">
        <v>15379535.284299901</v>
      </c>
      <c r="G55" s="5">
        <v>11097175.069643499</v>
      </c>
      <c r="H55" s="6">
        <v>0.38589642749449798</v>
      </c>
      <c r="I55" s="5">
        <v>4282360.2146564098</v>
      </c>
      <c r="J55" s="5">
        <v>7027.0147463481198</v>
      </c>
      <c r="K55" s="5">
        <v>5070.3751066390696</v>
      </c>
      <c r="L55" s="55" t="s">
        <v>4281</v>
      </c>
      <c r="M55" s="60" t="s">
        <v>4282</v>
      </c>
    </row>
    <row r="56" spans="1:13" ht="18.75" customHeight="1" x14ac:dyDescent="0.25">
      <c r="A56" s="4" t="s">
        <v>4406</v>
      </c>
      <c r="B56" s="4">
        <v>190</v>
      </c>
      <c r="C56" s="4" t="s">
        <v>80</v>
      </c>
      <c r="D56" s="4" t="s">
        <v>81</v>
      </c>
      <c r="E56" s="5">
        <v>1094.26</v>
      </c>
      <c r="F56" s="5">
        <v>8796852.12829368</v>
      </c>
      <c r="G56" s="5">
        <v>6324680.6227863003</v>
      </c>
      <c r="H56" s="6">
        <v>0.39087689212333299</v>
      </c>
      <c r="I56" s="5">
        <v>2472171.5055073798</v>
      </c>
      <c r="J56" s="5">
        <v>8039.0877198231501</v>
      </c>
      <c r="K56" s="5">
        <v>5779.8700699891297</v>
      </c>
      <c r="L56" s="55" t="s">
        <v>4283</v>
      </c>
      <c r="M56" s="60" t="s">
        <v>4282</v>
      </c>
    </row>
    <row r="57" spans="1:13" ht="18.75" customHeight="1" x14ac:dyDescent="0.25">
      <c r="A57" s="4" t="s">
        <v>4407</v>
      </c>
      <c r="B57" s="4">
        <v>191</v>
      </c>
      <c r="C57" s="4" t="s">
        <v>82</v>
      </c>
      <c r="D57" s="4" t="s">
        <v>83</v>
      </c>
      <c r="E57" s="5">
        <v>236.95</v>
      </c>
      <c r="F57" s="5">
        <v>2400638.9810327999</v>
      </c>
      <c r="G57" s="5">
        <v>1984047.75934769</v>
      </c>
      <c r="H57" s="6">
        <v>0.209970359696418</v>
      </c>
      <c r="I57" s="5">
        <v>416591.22168510698</v>
      </c>
      <c r="J57" s="5">
        <v>10131.4158304824</v>
      </c>
      <c r="K57" s="5">
        <v>8373.2760470466092</v>
      </c>
      <c r="L57" s="55" t="s">
        <v>4283</v>
      </c>
      <c r="M57" s="60" t="s">
        <v>4364</v>
      </c>
    </row>
    <row r="58" spans="1:13" ht="18.75" customHeight="1" x14ac:dyDescent="0.25">
      <c r="A58" s="4" t="s">
        <v>4408</v>
      </c>
      <c r="B58" s="4">
        <v>192</v>
      </c>
      <c r="C58" s="4" t="s">
        <v>84</v>
      </c>
      <c r="D58" s="4" t="s">
        <v>85</v>
      </c>
      <c r="E58" s="5">
        <v>97.14</v>
      </c>
      <c r="F58" s="5">
        <v>1528332.2036787199</v>
      </c>
      <c r="G58" s="5">
        <v>1314421.2876376701</v>
      </c>
      <c r="H58" s="6">
        <v>0.16274151830384601</v>
      </c>
      <c r="I58" s="5">
        <v>213910.91604104999</v>
      </c>
      <c r="J58" s="5">
        <v>15733.294252406</v>
      </c>
      <c r="K58" s="5">
        <v>13531.2053493686</v>
      </c>
      <c r="L58" s="55" t="s">
        <v>4283</v>
      </c>
      <c r="M58" s="61" t="s">
        <v>4316</v>
      </c>
    </row>
    <row r="59" spans="1:13" ht="18.75" customHeight="1" x14ac:dyDescent="0.25">
      <c r="A59" s="4" t="s">
        <v>4409</v>
      </c>
      <c r="B59" s="4">
        <v>193</v>
      </c>
      <c r="C59" s="4" t="s">
        <v>86</v>
      </c>
      <c r="D59" s="4" t="s">
        <v>87</v>
      </c>
      <c r="E59" s="5">
        <v>1889.02</v>
      </c>
      <c r="F59" s="5">
        <v>7900614.2577934396</v>
      </c>
      <c r="G59" s="5">
        <v>9028841.0678328797</v>
      </c>
      <c r="H59" s="6">
        <v>-0.124958098338776</v>
      </c>
      <c r="I59" s="5">
        <v>-1128226.8100394399</v>
      </c>
      <c r="J59" s="5">
        <v>4182.3878295589502</v>
      </c>
      <c r="K59" s="5">
        <v>4779.6429195206401</v>
      </c>
      <c r="L59" s="55" t="s">
        <v>4281</v>
      </c>
      <c r="M59" s="60" t="s">
        <v>4381</v>
      </c>
    </row>
    <row r="60" spans="1:13" ht="18.75" customHeight="1" x14ac:dyDescent="0.25">
      <c r="A60" s="4" t="s">
        <v>4410</v>
      </c>
      <c r="B60" s="4">
        <v>194</v>
      </c>
      <c r="C60" s="4" t="s">
        <v>88</v>
      </c>
      <c r="D60" s="4" t="s">
        <v>89</v>
      </c>
      <c r="E60" s="5">
        <v>1037.83</v>
      </c>
      <c r="F60" s="5">
        <v>8130526.9547339203</v>
      </c>
      <c r="G60" s="5">
        <v>7087907.0392588396</v>
      </c>
      <c r="H60" s="6">
        <v>0.14709841843299701</v>
      </c>
      <c r="I60" s="5">
        <v>1042619.91547508</v>
      </c>
      <c r="J60" s="5">
        <v>7834.1606570767099</v>
      </c>
      <c r="K60" s="5">
        <v>6829.54533908139</v>
      </c>
      <c r="L60" s="55" t="s">
        <v>4281</v>
      </c>
      <c r="M60" s="60" t="s">
        <v>4364</v>
      </c>
    </row>
    <row r="61" spans="1:13" ht="18.75" customHeight="1" x14ac:dyDescent="0.25">
      <c r="A61" s="4" t="s">
        <v>4411</v>
      </c>
      <c r="B61" s="4">
        <v>195</v>
      </c>
      <c r="C61" s="4" t="s">
        <v>90</v>
      </c>
      <c r="D61" s="4" t="s">
        <v>91</v>
      </c>
      <c r="E61" s="5">
        <v>1610.71</v>
      </c>
      <c r="F61" s="5">
        <v>16775410.5458018</v>
      </c>
      <c r="G61" s="5">
        <v>15577568.240692001</v>
      </c>
      <c r="H61" s="6">
        <v>7.6895333507881899E-2</v>
      </c>
      <c r="I61" s="5">
        <v>1197842.3051098001</v>
      </c>
      <c r="J61" s="5">
        <v>10414.916742183101</v>
      </c>
      <c r="K61" s="5">
        <v>9671.2432658218804</v>
      </c>
      <c r="L61" s="55" t="s">
        <v>4284</v>
      </c>
      <c r="M61" s="60" t="s">
        <v>4364</v>
      </c>
    </row>
    <row r="62" spans="1:13" ht="18.75" customHeight="1" x14ac:dyDescent="0.25">
      <c r="A62" s="4" t="s">
        <v>4412</v>
      </c>
      <c r="B62" s="4">
        <v>196</v>
      </c>
      <c r="C62" s="4" t="s">
        <v>92</v>
      </c>
      <c r="D62" s="4" t="s">
        <v>93</v>
      </c>
      <c r="E62" s="5">
        <v>826.52</v>
      </c>
      <c r="F62" s="5">
        <v>13864607.535843199</v>
      </c>
      <c r="G62" s="5">
        <v>13647316.9855735</v>
      </c>
      <c r="H62" s="6">
        <v>1.5921851196052599E-2</v>
      </c>
      <c r="I62" s="5">
        <v>217290.55026966301</v>
      </c>
      <c r="J62" s="5">
        <v>16774.6788170197</v>
      </c>
      <c r="K62" s="5">
        <v>16511.780701705298</v>
      </c>
      <c r="L62" s="55" t="s">
        <v>4283</v>
      </c>
      <c r="M62" s="60" t="s">
        <v>4282</v>
      </c>
    </row>
    <row r="63" spans="1:13" ht="18.75" customHeight="1" x14ac:dyDescent="0.25">
      <c r="A63" s="4" t="s">
        <v>4413</v>
      </c>
      <c r="B63" s="4">
        <v>197</v>
      </c>
      <c r="C63" s="4" t="s">
        <v>94</v>
      </c>
      <c r="D63" s="4" t="s">
        <v>95</v>
      </c>
      <c r="E63" s="5">
        <v>61499.17</v>
      </c>
      <c r="F63" s="5">
        <v>22485967.041417599</v>
      </c>
      <c r="G63" s="5">
        <v>24212738.5057384</v>
      </c>
      <c r="H63" s="6">
        <v>-7.1316652757455398E-2</v>
      </c>
      <c r="I63" s="5">
        <v>-1726771.4643208201</v>
      </c>
      <c r="J63" s="5">
        <v>365.63041487255202</v>
      </c>
      <c r="K63" s="5">
        <v>393.70837859662902</v>
      </c>
      <c r="L63" s="55" t="s">
        <v>4284</v>
      </c>
      <c r="M63" s="60" t="s">
        <v>4282</v>
      </c>
    </row>
    <row r="64" spans="1:13" ht="18.75" customHeight="1" x14ac:dyDescent="0.25">
      <c r="A64" s="4" t="s">
        <v>4414</v>
      </c>
      <c r="B64" s="4">
        <v>198</v>
      </c>
      <c r="C64" s="4" t="s">
        <v>96</v>
      </c>
      <c r="D64" s="4" t="s">
        <v>97</v>
      </c>
      <c r="E64" s="5">
        <v>3409.51</v>
      </c>
      <c r="F64" s="5">
        <v>871217.25083424</v>
      </c>
      <c r="G64" s="5">
        <v>725408.43090353697</v>
      </c>
      <c r="H64" s="6">
        <v>0.20100237841058799</v>
      </c>
      <c r="I64" s="5">
        <v>145808.81993070399</v>
      </c>
      <c r="J64" s="5">
        <v>255.52564762509601</v>
      </c>
      <c r="K64" s="5">
        <v>212.760317729978</v>
      </c>
      <c r="L64" s="55" t="s">
        <v>4283</v>
      </c>
      <c r="M64" s="60" t="s">
        <v>4282</v>
      </c>
    </row>
    <row r="65" spans="1:13" ht="18.75" customHeight="1" x14ac:dyDescent="0.25">
      <c r="A65" s="4" t="s">
        <v>4415</v>
      </c>
      <c r="B65" s="4">
        <v>199</v>
      </c>
      <c r="C65" s="4" t="s">
        <v>98</v>
      </c>
      <c r="D65" s="4" t="s">
        <v>99</v>
      </c>
      <c r="E65" s="5">
        <v>6610.31</v>
      </c>
      <c r="F65" s="5">
        <v>5869201.9853394004</v>
      </c>
      <c r="G65" s="5">
        <v>5511304.8087250702</v>
      </c>
      <c r="H65" s="6">
        <v>6.4938737564965501E-2</v>
      </c>
      <c r="I65" s="5">
        <v>357897.17661432998</v>
      </c>
      <c r="J65" s="5">
        <v>887.88604246085299</v>
      </c>
      <c r="K65" s="5">
        <v>833.74377430484697</v>
      </c>
      <c r="L65" s="55" t="s">
        <v>4283</v>
      </c>
      <c r="M65" s="60" t="s">
        <v>4364</v>
      </c>
    </row>
    <row r="66" spans="1:13" ht="18.75" customHeight="1" x14ac:dyDescent="0.25">
      <c r="A66" s="4" t="s">
        <v>4416</v>
      </c>
      <c r="B66" s="4">
        <v>200</v>
      </c>
      <c r="C66" s="4" t="s">
        <v>100</v>
      </c>
      <c r="D66" s="4" t="s">
        <v>101</v>
      </c>
      <c r="E66" s="5">
        <v>389.21</v>
      </c>
      <c r="F66" s="5">
        <v>3358206.7341696401</v>
      </c>
      <c r="G66" s="5">
        <v>2907825.5301701301</v>
      </c>
      <c r="H66" s="6">
        <v>0.15488591021936499</v>
      </c>
      <c r="I66" s="5">
        <v>450381.20399950899</v>
      </c>
      <c r="J66" s="5">
        <v>8628.2642639439891</v>
      </c>
      <c r="K66" s="5">
        <v>7471.0966577686404</v>
      </c>
      <c r="L66" s="55" t="s">
        <v>4281</v>
      </c>
      <c r="M66" s="60" t="s">
        <v>4282</v>
      </c>
    </row>
    <row r="67" spans="1:13" ht="18.75" customHeight="1" x14ac:dyDescent="0.25">
      <c r="A67" s="4" t="s">
        <v>4417</v>
      </c>
      <c r="B67" s="4">
        <v>201</v>
      </c>
      <c r="C67" s="4" t="s">
        <v>102</v>
      </c>
      <c r="D67" s="4" t="s">
        <v>103</v>
      </c>
      <c r="E67" s="5">
        <v>560.66</v>
      </c>
      <c r="F67" s="5">
        <v>5299716.6698695999</v>
      </c>
      <c r="G67" s="5">
        <v>5037453.7883107401</v>
      </c>
      <c r="H67" s="6">
        <v>5.2062588081191997E-2</v>
      </c>
      <c r="I67" s="5">
        <v>262262.88155886298</v>
      </c>
      <c r="J67" s="5">
        <v>9452.6391571890308</v>
      </c>
      <c r="K67" s="5">
        <v>8984.8638895422191</v>
      </c>
      <c r="L67" s="55" t="s">
        <v>4281</v>
      </c>
      <c r="M67" s="60" t="s">
        <v>4364</v>
      </c>
    </row>
    <row r="68" spans="1:13" ht="18.75" customHeight="1" x14ac:dyDescent="0.25">
      <c r="A68" s="4" t="s">
        <v>4418</v>
      </c>
      <c r="B68" s="4">
        <v>202</v>
      </c>
      <c r="C68" s="4" t="s">
        <v>104</v>
      </c>
      <c r="D68" s="4" t="s">
        <v>105</v>
      </c>
      <c r="E68" s="5">
        <v>287.76</v>
      </c>
      <c r="F68" s="5">
        <v>4196792.2981147198</v>
      </c>
      <c r="G68" s="5">
        <v>3367060.6471765498</v>
      </c>
      <c r="H68" s="6">
        <v>0.24642610807558299</v>
      </c>
      <c r="I68" s="5">
        <v>829731.65093817096</v>
      </c>
      <c r="J68" s="5">
        <v>14584.3491038182</v>
      </c>
      <c r="K68" s="5">
        <v>11700.933580680299</v>
      </c>
      <c r="L68" s="55" t="s">
        <v>4284</v>
      </c>
      <c r="M68" s="60" t="s">
        <v>4282</v>
      </c>
    </row>
    <row r="69" spans="1:13" ht="18.75" customHeight="1" x14ac:dyDescent="0.25">
      <c r="A69" s="4" t="s">
        <v>4419</v>
      </c>
      <c r="B69" s="4">
        <v>203</v>
      </c>
      <c r="C69" s="4" t="s">
        <v>106</v>
      </c>
      <c r="D69" s="4" t="s">
        <v>107</v>
      </c>
      <c r="E69" s="5">
        <v>266.88</v>
      </c>
      <c r="F69" s="5">
        <v>6142262.9497059202</v>
      </c>
      <c r="G69" s="5">
        <v>4435939.6401118198</v>
      </c>
      <c r="H69" s="6">
        <v>0.38465882045930699</v>
      </c>
      <c r="I69" s="5">
        <v>1706323.3095941001</v>
      </c>
      <c r="J69" s="5">
        <v>23015.074002195401</v>
      </c>
      <c r="K69" s="5">
        <v>16621.476469243898</v>
      </c>
      <c r="L69" s="55" t="s">
        <v>4283</v>
      </c>
      <c r="M69" s="60" t="s">
        <v>4364</v>
      </c>
    </row>
    <row r="70" spans="1:13" ht="18.75" customHeight="1" x14ac:dyDescent="0.25">
      <c r="A70" s="4" t="s">
        <v>4420</v>
      </c>
      <c r="B70" s="4">
        <v>204</v>
      </c>
      <c r="C70" s="4" t="s">
        <v>108</v>
      </c>
      <c r="D70" s="4" t="s">
        <v>109</v>
      </c>
      <c r="E70" s="5">
        <v>3349.47</v>
      </c>
      <c r="F70" s="5">
        <v>5644631.9813756002</v>
      </c>
      <c r="G70" s="5">
        <v>6273398.1752841398</v>
      </c>
      <c r="H70" s="6">
        <v>-0.1002273690176</v>
      </c>
      <c r="I70" s="5">
        <v>-628766.19390853902</v>
      </c>
      <c r="J70" s="5">
        <v>1685.2313892572899</v>
      </c>
      <c r="K70" s="5">
        <v>1872.9524895831701</v>
      </c>
      <c r="L70" s="55" t="s">
        <v>4284</v>
      </c>
      <c r="M70" s="60" t="s">
        <v>4364</v>
      </c>
    </row>
    <row r="71" spans="1:13" ht="18.75" customHeight="1" x14ac:dyDescent="0.25">
      <c r="A71" s="4" t="s">
        <v>4421</v>
      </c>
      <c r="B71" s="4">
        <v>205</v>
      </c>
      <c r="C71" s="4" t="s">
        <v>110</v>
      </c>
      <c r="D71" s="4" t="s">
        <v>111</v>
      </c>
      <c r="E71" s="5">
        <v>1936.01</v>
      </c>
      <c r="F71" s="5">
        <v>7306117.5139343999</v>
      </c>
      <c r="G71" s="5">
        <v>6201729.9907709304</v>
      </c>
      <c r="H71" s="6">
        <v>0.17807733081042801</v>
      </c>
      <c r="I71" s="5">
        <v>1104387.52316347</v>
      </c>
      <c r="J71" s="5">
        <v>3773.8015371482602</v>
      </c>
      <c r="K71" s="5">
        <v>3203.35638285491</v>
      </c>
      <c r="L71" s="55" t="s">
        <v>4284</v>
      </c>
      <c r="M71" s="60" t="s">
        <v>4364</v>
      </c>
    </row>
    <row r="72" spans="1:13" ht="18.75" customHeight="1" x14ac:dyDescent="0.25">
      <c r="A72" s="4" t="s">
        <v>4422</v>
      </c>
      <c r="B72" s="4">
        <v>206</v>
      </c>
      <c r="C72" s="4" t="s">
        <v>112</v>
      </c>
      <c r="D72" s="4" t="s">
        <v>113</v>
      </c>
      <c r="E72" s="5">
        <v>535.04</v>
      </c>
      <c r="F72" s="5">
        <v>3227150.1399055999</v>
      </c>
      <c r="G72" s="5">
        <v>3256882.69364974</v>
      </c>
      <c r="H72" s="6">
        <v>-9.1291448114212397E-3</v>
      </c>
      <c r="I72" s="5">
        <v>-29732.553744140099</v>
      </c>
      <c r="J72" s="5">
        <v>6031.60537512261</v>
      </c>
      <c r="K72" s="5">
        <v>6087.1760871144998</v>
      </c>
      <c r="L72" s="55" t="s">
        <v>4281</v>
      </c>
      <c r="M72" s="60" t="s">
        <v>4364</v>
      </c>
    </row>
    <row r="73" spans="1:13" ht="18.75" customHeight="1" x14ac:dyDescent="0.25">
      <c r="A73" s="4" t="s">
        <v>4423</v>
      </c>
      <c r="B73" s="4">
        <v>207</v>
      </c>
      <c r="C73" s="4" t="s">
        <v>114</v>
      </c>
      <c r="D73" s="4" t="s">
        <v>115</v>
      </c>
      <c r="E73" s="5">
        <v>112.56</v>
      </c>
      <c r="F73" s="5">
        <v>1152442.0824599999</v>
      </c>
      <c r="G73" s="5">
        <v>1099505.57211528</v>
      </c>
      <c r="H73" s="6">
        <v>4.8145740855939999E-2</v>
      </c>
      <c r="I73" s="5">
        <v>52936.5103447242</v>
      </c>
      <c r="J73" s="5">
        <v>10238.469105010699</v>
      </c>
      <c r="K73" s="5">
        <v>9768.1731708890893</v>
      </c>
      <c r="L73" s="55" t="s">
        <v>4283</v>
      </c>
      <c r="M73" s="61" t="s">
        <v>4316</v>
      </c>
    </row>
    <row r="74" spans="1:13" ht="18.75" customHeight="1" x14ac:dyDescent="0.25">
      <c r="A74" s="4" t="s">
        <v>4424</v>
      </c>
      <c r="B74" s="4">
        <v>208</v>
      </c>
      <c r="C74" s="4" t="s">
        <v>116</v>
      </c>
      <c r="D74" s="4" t="s">
        <v>117</v>
      </c>
      <c r="E74" s="5">
        <v>2836.55</v>
      </c>
      <c r="F74" s="5">
        <v>7301479.40767268</v>
      </c>
      <c r="G74" s="5">
        <v>6720562.1785961604</v>
      </c>
      <c r="H74" s="6">
        <v>8.6438784976446997E-2</v>
      </c>
      <c r="I74" s="5">
        <v>580917.229076516</v>
      </c>
      <c r="J74" s="5">
        <v>2574.0704051304201</v>
      </c>
      <c r="K74" s="5">
        <v>2369.27329981709</v>
      </c>
      <c r="L74" s="55" t="s">
        <v>4284</v>
      </c>
      <c r="M74" s="60" t="s">
        <v>4364</v>
      </c>
    </row>
    <row r="75" spans="1:13" ht="18.75" customHeight="1" x14ac:dyDescent="0.25">
      <c r="A75" s="4" t="s">
        <v>4425</v>
      </c>
      <c r="B75" s="4">
        <v>209</v>
      </c>
      <c r="C75" s="4" t="s">
        <v>118</v>
      </c>
      <c r="D75" s="4" t="s">
        <v>119</v>
      </c>
      <c r="E75" s="5">
        <v>2924.65</v>
      </c>
      <c r="F75" s="5">
        <v>15080973.7126706</v>
      </c>
      <c r="G75" s="5">
        <v>14038159.7795239</v>
      </c>
      <c r="H75" s="6">
        <v>7.4284233085007506E-2</v>
      </c>
      <c r="I75" s="5">
        <v>1042813.9331467299</v>
      </c>
      <c r="J75" s="5">
        <v>5156.5054665244197</v>
      </c>
      <c r="K75" s="5">
        <v>4799.9452172136498</v>
      </c>
      <c r="L75" s="55" t="s">
        <v>4284</v>
      </c>
      <c r="M75" s="60" t="s">
        <v>4364</v>
      </c>
    </row>
    <row r="76" spans="1:13" ht="18.75" customHeight="1" x14ac:dyDescent="0.25">
      <c r="A76" s="4" t="s">
        <v>4426</v>
      </c>
      <c r="B76" s="4">
        <v>210</v>
      </c>
      <c r="C76" s="4" t="s">
        <v>120</v>
      </c>
      <c r="D76" s="4" t="s">
        <v>121</v>
      </c>
      <c r="E76" s="5">
        <v>2579.56</v>
      </c>
      <c r="F76" s="5">
        <v>20108592.007017601</v>
      </c>
      <c r="G76" s="5">
        <v>17898720.099512201</v>
      </c>
      <c r="H76" s="6">
        <v>0.12346535926698</v>
      </c>
      <c r="I76" s="5">
        <v>2209871.9075053898</v>
      </c>
      <c r="J76" s="5">
        <v>7795.3573504852102</v>
      </c>
      <c r="K76" s="5">
        <v>6938.67175003188</v>
      </c>
      <c r="L76" s="55" t="s">
        <v>4284</v>
      </c>
      <c r="M76" s="60" t="s">
        <v>4361</v>
      </c>
    </row>
    <row r="77" spans="1:13" ht="18.75" customHeight="1" x14ac:dyDescent="0.25">
      <c r="A77" s="4" t="s">
        <v>4427</v>
      </c>
      <c r="B77" s="4">
        <v>211</v>
      </c>
      <c r="C77" s="4" t="s">
        <v>122</v>
      </c>
      <c r="D77" s="4" t="s">
        <v>123</v>
      </c>
      <c r="E77" s="5">
        <v>1783.56</v>
      </c>
      <c r="F77" s="5">
        <v>23444384.8587901</v>
      </c>
      <c r="G77" s="5">
        <v>25199929.450948</v>
      </c>
      <c r="H77" s="6">
        <v>-6.9664662973565897E-2</v>
      </c>
      <c r="I77" s="5">
        <v>-1755544.5921579299</v>
      </c>
      <c r="J77" s="5">
        <v>13144.7133030512</v>
      </c>
      <c r="K77" s="5">
        <v>14129.005725037599</v>
      </c>
      <c r="L77" s="55" t="s">
        <v>4284</v>
      </c>
      <c r="M77" s="60" t="s">
        <v>4364</v>
      </c>
    </row>
    <row r="78" spans="1:13" ht="18.75" customHeight="1" x14ac:dyDescent="0.25">
      <c r="A78" s="4" t="s">
        <v>4428</v>
      </c>
      <c r="B78" s="4">
        <v>212</v>
      </c>
      <c r="C78" s="4" t="s">
        <v>124</v>
      </c>
      <c r="D78" s="4" t="s">
        <v>125</v>
      </c>
      <c r="E78" s="5">
        <v>775.29</v>
      </c>
      <c r="F78" s="5">
        <v>477914.4698436</v>
      </c>
      <c r="G78" s="5">
        <v>492303.45216501597</v>
      </c>
      <c r="H78" s="6">
        <v>-2.9227872073894299E-2</v>
      </c>
      <c r="I78" s="5">
        <v>-14388.9823214156</v>
      </c>
      <c r="J78" s="5">
        <v>616.43316674225105</v>
      </c>
      <c r="K78" s="5">
        <v>634.99265070491799</v>
      </c>
      <c r="L78" s="55" t="s">
        <v>4284</v>
      </c>
      <c r="M78" s="60" t="s">
        <v>4381</v>
      </c>
    </row>
    <row r="79" spans="1:13" ht="18.75" customHeight="1" x14ac:dyDescent="0.25">
      <c r="A79" s="4" t="s">
        <v>4429</v>
      </c>
      <c r="B79" s="4">
        <v>213</v>
      </c>
      <c r="C79" s="4" t="s">
        <v>126</v>
      </c>
      <c r="D79" s="4" t="s">
        <v>127</v>
      </c>
      <c r="E79" s="5">
        <v>1451.54</v>
      </c>
      <c r="F79" s="5">
        <v>2750909.99197208</v>
      </c>
      <c r="G79" s="5">
        <v>2319085.4035054301</v>
      </c>
      <c r="H79" s="6">
        <v>0.186204694235892</v>
      </c>
      <c r="I79" s="5">
        <v>431824.588466649</v>
      </c>
      <c r="J79" s="5">
        <v>1895.1665072764599</v>
      </c>
      <c r="K79" s="5">
        <v>1597.67240551788</v>
      </c>
      <c r="L79" s="55" t="s">
        <v>4281</v>
      </c>
      <c r="M79" s="60" t="s">
        <v>4364</v>
      </c>
    </row>
    <row r="80" spans="1:13" ht="18.75" customHeight="1" x14ac:dyDescent="0.25">
      <c r="A80" s="4" t="s">
        <v>4430</v>
      </c>
      <c r="B80" s="4">
        <v>214</v>
      </c>
      <c r="C80" s="4" t="s">
        <v>128</v>
      </c>
      <c r="D80" s="4" t="s">
        <v>129</v>
      </c>
      <c r="E80" s="5">
        <v>2510.42</v>
      </c>
      <c r="F80" s="5">
        <v>9521711.14211924</v>
      </c>
      <c r="G80" s="5">
        <v>9001105.0669409893</v>
      </c>
      <c r="H80" s="6">
        <v>5.7838017810759999E-2</v>
      </c>
      <c r="I80" s="5">
        <v>520606.07517825399</v>
      </c>
      <c r="J80" s="5">
        <v>3792.8757507187001</v>
      </c>
      <c r="K80" s="5">
        <v>3585.4976724775102</v>
      </c>
      <c r="L80" s="55" t="s">
        <v>4284</v>
      </c>
      <c r="M80" s="60" t="s">
        <v>4364</v>
      </c>
    </row>
    <row r="81" spans="1:13" ht="18.75" customHeight="1" x14ac:dyDescent="0.25">
      <c r="A81" s="4" t="s">
        <v>4431</v>
      </c>
      <c r="B81" s="4">
        <v>215</v>
      </c>
      <c r="C81" s="4" t="s">
        <v>130</v>
      </c>
      <c r="D81" s="4" t="s">
        <v>131</v>
      </c>
      <c r="E81" s="5">
        <v>3992.86</v>
      </c>
      <c r="F81" s="5">
        <v>19715551.342119001</v>
      </c>
      <c r="G81" s="5">
        <v>18855369.380069599</v>
      </c>
      <c r="H81" s="6">
        <v>4.5620000579704501E-2</v>
      </c>
      <c r="I81" s="5">
        <v>860181.96204931999</v>
      </c>
      <c r="J81" s="5">
        <v>4937.7016329445496</v>
      </c>
      <c r="K81" s="5">
        <v>4722.2715998230997</v>
      </c>
      <c r="L81" s="55" t="s">
        <v>4284</v>
      </c>
      <c r="M81" s="60" t="s">
        <v>4361</v>
      </c>
    </row>
    <row r="82" spans="1:13" ht="18.75" customHeight="1" x14ac:dyDescent="0.25">
      <c r="A82" s="4" t="s">
        <v>4432</v>
      </c>
      <c r="B82" s="4">
        <v>216</v>
      </c>
      <c r="C82" s="4" t="s">
        <v>132</v>
      </c>
      <c r="D82" s="4" t="s">
        <v>133</v>
      </c>
      <c r="E82" s="5">
        <v>688.34</v>
      </c>
      <c r="F82" s="5">
        <v>4558142.3594175996</v>
      </c>
      <c r="G82" s="5">
        <v>5009574.9174836697</v>
      </c>
      <c r="H82" s="6">
        <v>-9.0113944895913595E-2</v>
      </c>
      <c r="I82" s="5">
        <v>-451432.55806607503</v>
      </c>
      <c r="J82" s="5">
        <v>6621.9344501519599</v>
      </c>
      <c r="K82" s="5">
        <v>7277.7623231014804</v>
      </c>
      <c r="L82" s="55" t="s">
        <v>4281</v>
      </c>
      <c r="M82" s="60" t="s">
        <v>4364</v>
      </c>
    </row>
    <row r="83" spans="1:13" ht="18.75" customHeight="1" x14ac:dyDescent="0.25">
      <c r="A83" s="4" t="s">
        <v>4433</v>
      </c>
      <c r="B83" s="4">
        <v>217</v>
      </c>
      <c r="C83" s="4" t="s">
        <v>134</v>
      </c>
      <c r="D83" s="4" t="s">
        <v>135</v>
      </c>
      <c r="E83" s="5">
        <v>3434.52</v>
      </c>
      <c r="F83" s="5">
        <v>1752695.26786296</v>
      </c>
      <c r="G83" s="5">
        <v>1987637.08231257</v>
      </c>
      <c r="H83" s="6">
        <v>-0.118201565336192</v>
      </c>
      <c r="I83" s="5">
        <v>-234941.814449606</v>
      </c>
      <c r="J83" s="5">
        <v>510.317385795674</v>
      </c>
      <c r="K83" s="5">
        <v>578.723397246942</v>
      </c>
      <c r="L83" s="55" t="s">
        <v>4281</v>
      </c>
      <c r="M83" s="60" t="s">
        <v>4381</v>
      </c>
    </row>
    <row r="84" spans="1:13" ht="18.75" customHeight="1" x14ac:dyDescent="0.25">
      <c r="A84" s="4" t="s">
        <v>4434</v>
      </c>
      <c r="B84" s="4">
        <v>218</v>
      </c>
      <c r="C84" s="4" t="s">
        <v>136</v>
      </c>
      <c r="D84" s="4" t="s">
        <v>137</v>
      </c>
      <c r="E84" s="5">
        <v>6970.63</v>
      </c>
      <c r="F84" s="5">
        <v>10132545.824981101</v>
      </c>
      <c r="G84" s="5">
        <v>10493065.586100901</v>
      </c>
      <c r="H84" s="6">
        <v>-3.4357906005785498E-2</v>
      </c>
      <c r="I84" s="5">
        <v>-360519.761119798</v>
      </c>
      <c r="J84" s="5">
        <v>1453.60545961859</v>
      </c>
      <c r="K84" s="5">
        <v>1505.32528424273</v>
      </c>
      <c r="L84" s="55" t="s">
        <v>4284</v>
      </c>
      <c r="M84" s="60" t="s">
        <v>4361</v>
      </c>
    </row>
    <row r="85" spans="1:13" ht="18.75" customHeight="1" x14ac:dyDescent="0.25">
      <c r="A85" s="4" t="s">
        <v>4435</v>
      </c>
      <c r="B85" s="4">
        <v>219</v>
      </c>
      <c r="C85" s="4" t="s">
        <v>138</v>
      </c>
      <c r="D85" s="4" t="s">
        <v>139</v>
      </c>
      <c r="E85" s="5">
        <v>6139.21</v>
      </c>
      <c r="F85" s="5">
        <v>24678122.853041802</v>
      </c>
      <c r="G85" s="5">
        <v>22058227.6509398</v>
      </c>
      <c r="H85" s="6">
        <v>0.11877179089637099</v>
      </c>
      <c r="I85" s="5">
        <v>2619895.2021019701</v>
      </c>
      <c r="J85" s="5">
        <v>4019.7554494864598</v>
      </c>
      <c r="K85" s="5">
        <v>3593.0075125203098</v>
      </c>
      <c r="L85" s="55" t="s">
        <v>4284</v>
      </c>
      <c r="M85" s="60" t="s">
        <v>4364</v>
      </c>
    </row>
    <row r="86" spans="1:13" ht="18.75" customHeight="1" x14ac:dyDescent="0.25">
      <c r="A86" s="4" t="s">
        <v>4436</v>
      </c>
      <c r="B86" s="4">
        <v>220</v>
      </c>
      <c r="C86" s="4" t="s">
        <v>140</v>
      </c>
      <c r="D86" s="4" t="s">
        <v>141</v>
      </c>
      <c r="E86" s="5">
        <v>4967.08</v>
      </c>
      <c r="F86" s="5">
        <v>28824483.568006601</v>
      </c>
      <c r="G86" s="5">
        <v>26764425.577734798</v>
      </c>
      <c r="H86" s="6">
        <v>7.6970005737225303E-2</v>
      </c>
      <c r="I86" s="5">
        <v>2060057.99027179</v>
      </c>
      <c r="J86" s="5">
        <v>5803.1043526592302</v>
      </c>
      <c r="K86" s="5">
        <v>5388.3620915577803</v>
      </c>
      <c r="L86" s="55" t="s">
        <v>4284</v>
      </c>
      <c r="M86" s="60" t="s">
        <v>4364</v>
      </c>
    </row>
    <row r="87" spans="1:13" ht="18.75" customHeight="1" x14ac:dyDescent="0.25">
      <c r="A87" s="4" t="s">
        <v>4437</v>
      </c>
      <c r="B87" s="4">
        <v>221</v>
      </c>
      <c r="C87" s="4" t="s">
        <v>142</v>
      </c>
      <c r="D87" s="4" t="s">
        <v>143</v>
      </c>
      <c r="E87" s="5">
        <v>1361.84</v>
      </c>
      <c r="F87" s="5">
        <v>12829221.1503748</v>
      </c>
      <c r="G87" s="5">
        <v>13555426.717789</v>
      </c>
      <c r="H87" s="6">
        <v>-5.3573051039496597E-2</v>
      </c>
      <c r="I87" s="5">
        <v>-726205.56741426699</v>
      </c>
      <c r="J87" s="5">
        <v>9420.5054561290308</v>
      </c>
      <c r="K87" s="5">
        <v>9953.7586778101904</v>
      </c>
      <c r="L87" s="55" t="s">
        <v>4284</v>
      </c>
      <c r="M87" s="60" t="s">
        <v>4364</v>
      </c>
    </row>
    <row r="88" spans="1:13" ht="18.75" customHeight="1" x14ac:dyDescent="0.25">
      <c r="A88" s="4" t="s">
        <v>4438</v>
      </c>
      <c r="B88" s="4">
        <v>222</v>
      </c>
      <c r="C88" s="4" t="s">
        <v>144</v>
      </c>
      <c r="D88" s="4" t="s">
        <v>145</v>
      </c>
      <c r="E88" s="5">
        <v>7205.21</v>
      </c>
      <c r="F88" s="5">
        <v>3554996.8861125601</v>
      </c>
      <c r="G88" s="5">
        <v>3646352.5502920598</v>
      </c>
      <c r="H88" s="6">
        <v>-2.5053985570369201E-2</v>
      </c>
      <c r="I88" s="5">
        <v>-91355.664179496001</v>
      </c>
      <c r="J88" s="5">
        <v>493.39254318924202</v>
      </c>
      <c r="K88" s="5">
        <v>506.07165513455601</v>
      </c>
      <c r="L88" s="55" t="s">
        <v>4283</v>
      </c>
      <c r="M88" s="60" t="s">
        <v>4381</v>
      </c>
    </row>
    <row r="89" spans="1:13" ht="18.75" customHeight="1" x14ac:dyDescent="0.25">
      <c r="A89" s="4" t="s">
        <v>4439</v>
      </c>
      <c r="B89" s="4">
        <v>223</v>
      </c>
      <c r="C89" s="4" t="s">
        <v>146</v>
      </c>
      <c r="D89" s="4" t="s">
        <v>147</v>
      </c>
      <c r="E89" s="5">
        <v>911.56</v>
      </c>
      <c r="F89" s="5">
        <v>1437080.1411128</v>
      </c>
      <c r="G89" s="5">
        <v>1352296.2810199701</v>
      </c>
      <c r="H89" s="6">
        <v>6.2696216267700097E-2</v>
      </c>
      <c r="I89" s="5">
        <v>84783.860092834293</v>
      </c>
      <c r="J89" s="5">
        <v>1576.5063639396201</v>
      </c>
      <c r="K89" s="5">
        <v>1483.49673199786</v>
      </c>
      <c r="L89" s="55" t="s">
        <v>4284</v>
      </c>
      <c r="M89" s="60" t="s">
        <v>4282</v>
      </c>
    </row>
    <row r="90" spans="1:13" ht="18.75" customHeight="1" x14ac:dyDescent="0.25">
      <c r="A90" s="4" t="s">
        <v>4440</v>
      </c>
      <c r="B90" s="4">
        <v>224</v>
      </c>
      <c r="C90" s="4" t="s">
        <v>148</v>
      </c>
      <c r="D90" s="4" t="s">
        <v>149</v>
      </c>
      <c r="E90" s="5">
        <v>519.63</v>
      </c>
      <c r="F90" s="5">
        <v>2505946.6320556002</v>
      </c>
      <c r="G90" s="5">
        <v>2042847.13340226</v>
      </c>
      <c r="H90" s="6">
        <v>0.22669317301391501</v>
      </c>
      <c r="I90" s="5">
        <v>463099.49865333998</v>
      </c>
      <c r="J90" s="5">
        <v>4822.5595751892697</v>
      </c>
      <c r="K90" s="5">
        <v>3931.3494859847601</v>
      </c>
      <c r="L90" s="55" t="s">
        <v>4284</v>
      </c>
      <c r="M90" s="60" t="s">
        <v>4282</v>
      </c>
    </row>
    <row r="91" spans="1:13" ht="18.75" customHeight="1" x14ac:dyDescent="0.25">
      <c r="A91" s="4" t="s">
        <v>4441</v>
      </c>
      <c r="B91" s="4">
        <v>225</v>
      </c>
      <c r="C91" s="4" t="s">
        <v>150</v>
      </c>
      <c r="D91" s="4" t="s">
        <v>151</v>
      </c>
      <c r="E91" s="5">
        <v>511.5</v>
      </c>
      <c r="F91" s="5">
        <v>3695473.3819039199</v>
      </c>
      <c r="G91" s="5">
        <v>3516782.8524316102</v>
      </c>
      <c r="H91" s="6">
        <v>5.0810794117914303E-2</v>
      </c>
      <c r="I91" s="5">
        <v>178690.529472314</v>
      </c>
      <c r="J91" s="5">
        <v>7224.7768952178303</v>
      </c>
      <c r="K91" s="5">
        <v>6875.4307965427297</v>
      </c>
      <c r="L91" s="55" t="s">
        <v>4284</v>
      </c>
      <c r="M91" s="60" t="s">
        <v>4364</v>
      </c>
    </row>
    <row r="92" spans="1:13" ht="18.75" customHeight="1" x14ac:dyDescent="0.25">
      <c r="A92" s="4" t="s">
        <v>4442</v>
      </c>
      <c r="B92" s="4">
        <v>226</v>
      </c>
      <c r="C92" s="4" t="s">
        <v>152</v>
      </c>
      <c r="D92" s="4" t="s">
        <v>153</v>
      </c>
      <c r="E92" s="5">
        <v>362.69</v>
      </c>
      <c r="F92" s="5">
        <v>4462439.7792671202</v>
      </c>
      <c r="G92" s="5">
        <v>4600852.5408591004</v>
      </c>
      <c r="H92" s="6">
        <v>-3.0084155134895402E-2</v>
      </c>
      <c r="I92" s="5">
        <v>-138412.761591983</v>
      </c>
      <c r="J92" s="5">
        <v>12303.729849919</v>
      </c>
      <c r="K92" s="5">
        <v>12685.358131900801</v>
      </c>
      <c r="L92" s="55" t="s">
        <v>4281</v>
      </c>
      <c r="M92" s="60" t="s">
        <v>4361</v>
      </c>
    </row>
    <row r="93" spans="1:13" ht="18.75" customHeight="1" x14ac:dyDescent="0.25">
      <c r="A93" s="4" t="s">
        <v>4443</v>
      </c>
      <c r="B93" s="4">
        <v>227</v>
      </c>
      <c r="C93" s="4" t="s">
        <v>154</v>
      </c>
      <c r="D93" s="4" t="s">
        <v>155</v>
      </c>
      <c r="E93" s="5">
        <v>802.92</v>
      </c>
      <c r="F93" s="5">
        <v>437620.40678399999</v>
      </c>
      <c r="G93" s="5">
        <v>427003.24372675299</v>
      </c>
      <c r="H93" s="6">
        <v>2.4864361601994799E-2</v>
      </c>
      <c r="I93" s="5">
        <v>10617.1630572467</v>
      </c>
      <c r="J93" s="5">
        <v>545.03612661784496</v>
      </c>
      <c r="K93" s="5">
        <v>531.81293743679703</v>
      </c>
      <c r="L93" s="55" t="s">
        <v>4281</v>
      </c>
      <c r="M93" s="60" t="s">
        <v>4381</v>
      </c>
    </row>
    <row r="94" spans="1:13" ht="18.75" customHeight="1" x14ac:dyDescent="0.25">
      <c r="A94" s="4" t="s">
        <v>4444</v>
      </c>
      <c r="B94" s="4">
        <v>228</v>
      </c>
      <c r="C94" s="4" t="s">
        <v>156</v>
      </c>
      <c r="D94" s="4" t="s">
        <v>157</v>
      </c>
      <c r="E94" s="5">
        <v>1928.3</v>
      </c>
      <c r="F94" s="5">
        <v>3809306.4885278</v>
      </c>
      <c r="G94" s="5">
        <v>3581092.34253493</v>
      </c>
      <c r="H94" s="6">
        <v>6.3727523382245202E-2</v>
      </c>
      <c r="I94" s="5">
        <v>228214.14599287399</v>
      </c>
      <c r="J94" s="5">
        <v>1975.47398668662</v>
      </c>
      <c r="K94" s="5">
        <v>1857.1240691463599</v>
      </c>
      <c r="L94" s="55" t="s">
        <v>4284</v>
      </c>
      <c r="M94" s="60" t="s">
        <v>4364</v>
      </c>
    </row>
    <row r="95" spans="1:13" ht="18.75" customHeight="1" x14ac:dyDescent="0.25">
      <c r="A95" s="4" t="s">
        <v>4445</v>
      </c>
      <c r="B95" s="4">
        <v>229</v>
      </c>
      <c r="C95" s="4" t="s">
        <v>158</v>
      </c>
      <c r="D95" s="4" t="s">
        <v>159</v>
      </c>
      <c r="E95" s="5">
        <v>1665</v>
      </c>
      <c r="F95" s="5">
        <v>7611788.8129977603</v>
      </c>
      <c r="G95" s="5">
        <v>6699766.0494556502</v>
      </c>
      <c r="H95" s="6">
        <v>0.13612755382946801</v>
      </c>
      <c r="I95" s="5">
        <v>912022.76354211499</v>
      </c>
      <c r="J95" s="5">
        <v>4571.6449327313903</v>
      </c>
      <c r="K95" s="5">
        <v>4023.8835131865699</v>
      </c>
      <c r="L95" s="55" t="s">
        <v>4284</v>
      </c>
      <c r="M95" s="60" t="s">
        <v>4282</v>
      </c>
    </row>
    <row r="96" spans="1:13" ht="18.75" customHeight="1" x14ac:dyDescent="0.25">
      <c r="A96" s="4" t="s">
        <v>4446</v>
      </c>
      <c r="B96" s="4">
        <v>230</v>
      </c>
      <c r="C96" s="4" t="s">
        <v>160</v>
      </c>
      <c r="D96" s="4" t="s">
        <v>161</v>
      </c>
      <c r="E96" s="5">
        <v>1169.6199999999999</v>
      </c>
      <c r="F96" s="5">
        <v>7478545.5037663998</v>
      </c>
      <c r="G96" s="5">
        <v>6726688.5705942502</v>
      </c>
      <c r="H96" s="6">
        <v>0.111772222733619</v>
      </c>
      <c r="I96" s="5">
        <v>751856.93317215005</v>
      </c>
      <c r="J96" s="5">
        <v>6393.9959164227703</v>
      </c>
      <c r="K96" s="5">
        <v>5751.17437338131</v>
      </c>
      <c r="L96" s="55" t="s">
        <v>4284</v>
      </c>
      <c r="M96" s="60" t="s">
        <v>4364</v>
      </c>
    </row>
    <row r="97" spans="1:13" ht="18.75" customHeight="1" x14ac:dyDescent="0.25">
      <c r="A97" s="4" t="s">
        <v>4447</v>
      </c>
      <c r="B97" s="4">
        <v>231</v>
      </c>
      <c r="C97" s="4" t="s">
        <v>162</v>
      </c>
      <c r="D97" s="4" t="s">
        <v>163</v>
      </c>
      <c r="E97" s="5">
        <v>263.29000000000002</v>
      </c>
      <c r="F97" s="5">
        <v>3010012.1445019599</v>
      </c>
      <c r="G97" s="5">
        <v>2734346.14100353</v>
      </c>
      <c r="H97" s="6">
        <v>0.100816059592679</v>
      </c>
      <c r="I97" s="5">
        <v>275666.00349842501</v>
      </c>
      <c r="J97" s="5">
        <v>11432.3071309277</v>
      </c>
      <c r="K97" s="5">
        <v>10385.301914252501</v>
      </c>
      <c r="L97" s="55" t="s">
        <v>4281</v>
      </c>
      <c r="M97" s="60" t="s">
        <v>4361</v>
      </c>
    </row>
    <row r="98" spans="1:13" ht="18.75" customHeight="1" x14ac:dyDescent="0.25">
      <c r="A98" s="4" t="s">
        <v>4448</v>
      </c>
      <c r="B98" s="4">
        <v>232</v>
      </c>
      <c r="C98" s="4" t="s">
        <v>164</v>
      </c>
      <c r="D98" s="4" t="s">
        <v>165</v>
      </c>
      <c r="E98" s="5">
        <v>1095.6400000000001</v>
      </c>
      <c r="F98" s="5">
        <v>900475.22612095997</v>
      </c>
      <c r="G98" s="5">
        <v>772294.66507705895</v>
      </c>
      <c r="H98" s="6">
        <v>0.16597364560470099</v>
      </c>
      <c r="I98" s="5">
        <v>128180.56104390101</v>
      </c>
      <c r="J98" s="5">
        <v>821.87144145974901</v>
      </c>
      <c r="K98" s="5">
        <v>704.87994695069494</v>
      </c>
      <c r="L98" s="55" t="s">
        <v>4284</v>
      </c>
      <c r="M98" s="60" t="s">
        <v>4364</v>
      </c>
    </row>
    <row r="99" spans="1:13" ht="18.75" customHeight="1" x14ac:dyDescent="0.25">
      <c r="A99" s="4" t="s">
        <v>4449</v>
      </c>
      <c r="B99" s="4">
        <v>233</v>
      </c>
      <c r="C99" s="4" t="s">
        <v>166</v>
      </c>
      <c r="D99" s="4" t="s">
        <v>167</v>
      </c>
      <c r="E99" s="5">
        <v>11755.01</v>
      </c>
      <c r="F99" s="5">
        <v>23750223.491233401</v>
      </c>
      <c r="G99" s="5">
        <v>23070816.463717699</v>
      </c>
      <c r="H99" s="6">
        <v>2.9448763921475302E-2</v>
      </c>
      <c r="I99" s="5">
        <v>679407.02751570905</v>
      </c>
      <c r="J99" s="5">
        <v>2020.4341375493</v>
      </c>
      <c r="K99" s="5">
        <v>1962.6369066226</v>
      </c>
      <c r="L99" s="55" t="s">
        <v>4284</v>
      </c>
      <c r="M99" s="60" t="s">
        <v>4364</v>
      </c>
    </row>
    <row r="100" spans="1:13" ht="18.75" customHeight="1" x14ac:dyDescent="0.25">
      <c r="A100" s="4" t="s">
        <v>4450</v>
      </c>
      <c r="B100" s="4">
        <v>234</v>
      </c>
      <c r="C100" s="4" t="s">
        <v>168</v>
      </c>
      <c r="D100" s="4" t="s">
        <v>169</v>
      </c>
      <c r="E100" s="5">
        <v>9074.8799999999992</v>
      </c>
      <c r="F100" s="5">
        <v>30780593.963352799</v>
      </c>
      <c r="G100" s="5">
        <v>27928755.258392699</v>
      </c>
      <c r="H100" s="6">
        <v>0.10211119967844499</v>
      </c>
      <c r="I100" s="5">
        <v>2851838.7049601399</v>
      </c>
      <c r="J100" s="5">
        <v>3391.84583855134</v>
      </c>
      <c r="K100" s="5">
        <v>3077.5894842017401</v>
      </c>
      <c r="L100" s="55" t="s">
        <v>4284</v>
      </c>
      <c r="M100" s="60" t="s">
        <v>4364</v>
      </c>
    </row>
    <row r="101" spans="1:13" ht="18.75" customHeight="1" x14ac:dyDescent="0.25">
      <c r="A101" s="4" t="s">
        <v>4451</v>
      </c>
      <c r="B101" s="4">
        <v>235</v>
      </c>
      <c r="C101" s="4" t="s">
        <v>170</v>
      </c>
      <c r="D101" s="4" t="s">
        <v>171</v>
      </c>
      <c r="E101" s="5">
        <v>3439.81</v>
      </c>
      <c r="F101" s="5">
        <v>18198620.798808899</v>
      </c>
      <c r="G101" s="5">
        <v>16598593.752272399</v>
      </c>
      <c r="H101" s="6">
        <v>9.6395337485588997E-2</v>
      </c>
      <c r="I101" s="5">
        <v>1600027.0465364901</v>
      </c>
      <c r="J101" s="5">
        <v>5290.5889566019296</v>
      </c>
      <c r="K101" s="5">
        <v>4825.4391237517202</v>
      </c>
      <c r="L101" s="55" t="s">
        <v>4284</v>
      </c>
      <c r="M101" s="60" t="s">
        <v>4364</v>
      </c>
    </row>
    <row r="102" spans="1:13" ht="18.75" customHeight="1" x14ac:dyDescent="0.25">
      <c r="A102" s="4" t="s">
        <v>4452</v>
      </c>
      <c r="B102" s="4">
        <v>236</v>
      </c>
      <c r="C102" s="4" t="s">
        <v>172</v>
      </c>
      <c r="D102" s="4" t="s">
        <v>173</v>
      </c>
      <c r="E102" s="5">
        <v>713.42</v>
      </c>
      <c r="F102" s="5">
        <v>6536555.3233064404</v>
      </c>
      <c r="G102" s="5">
        <v>6396908.5564730903</v>
      </c>
      <c r="H102" s="6">
        <v>2.18303522084962E-2</v>
      </c>
      <c r="I102" s="5">
        <v>139646.76683335</v>
      </c>
      <c r="J102" s="5">
        <v>9162.2821385809802</v>
      </c>
      <c r="K102" s="5">
        <v>8966.5394248452394</v>
      </c>
      <c r="L102" s="55" t="s">
        <v>4284</v>
      </c>
      <c r="M102" s="60" t="s">
        <v>4364</v>
      </c>
    </row>
    <row r="103" spans="1:13" ht="18.75" customHeight="1" x14ac:dyDescent="0.25">
      <c r="A103" s="4" t="s">
        <v>4453</v>
      </c>
      <c r="B103" s="4">
        <v>237</v>
      </c>
      <c r="C103" s="4" t="s">
        <v>174</v>
      </c>
      <c r="D103" s="4" t="s">
        <v>175</v>
      </c>
      <c r="E103" s="5">
        <v>12067.79</v>
      </c>
      <c r="F103" s="5">
        <v>6524545.1147371205</v>
      </c>
      <c r="G103" s="5">
        <v>6850900.7621535603</v>
      </c>
      <c r="H103" s="6">
        <v>-4.7636896044288002E-2</v>
      </c>
      <c r="I103" s="5">
        <v>-326355.64741644298</v>
      </c>
      <c r="J103" s="5">
        <v>540.65782672196997</v>
      </c>
      <c r="K103" s="5">
        <v>567.70135726206399</v>
      </c>
      <c r="L103" s="55" t="s">
        <v>4284</v>
      </c>
      <c r="M103" s="60" t="s">
        <v>4282</v>
      </c>
    </row>
    <row r="104" spans="1:13" ht="18.75" customHeight="1" x14ac:dyDescent="0.25">
      <c r="A104" s="4" t="s">
        <v>4454</v>
      </c>
      <c r="B104" s="4">
        <v>238</v>
      </c>
      <c r="C104" s="4" t="s">
        <v>176</v>
      </c>
      <c r="D104" s="4" t="s">
        <v>177</v>
      </c>
      <c r="E104" s="5">
        <v>3517.36</v>
      </c>
      <c r="F104" s="5">
        <v>6306180.1543693999</v>
      </c>
      <c r="G104" s="5">
        <v>6476082.34140848</v>
      </c>
      <c r="H104" s="6">
        <v>-2.6235334586887E-2</v>
      </c>
      <c r="I104" s="5">
        <v>-169902.187039082</v>
      </c>
      <c r="J104" s="5">
        <v>1792.8731077766799</v>
      </c>
      <c r="K104" s="5">
        <v>1841.17700247017</v>
      </c>
      <c r="L104" s="55" t="s">
        <v>4284</v>
      </c>
      <c r="M104" s="60" t="s">
        <v>4364</v>
      </c>
    </row>
    <row r="105" spans="1:13" ht="18.75" customHeight="1" x14ac:dyDescent="0.25">
      <c r="A105" s="4" t="s">
        <v>4455</v>
      </c>
      <c r="B105" s="4">
        <v>239</v>
      </c>
      <c r="C105" s="4" t="s">
        <v>178</v>
      </c>
      <c r="D105" s="4" t="s">
        <v>179</v>
      </c>
      <c r="E105" s="5">
        <v>3890.61</v>
      </c>
      <c r="F105" s="5">
        <v>14448456.264304699</v>
      </c>
      <c r="G105" s="5">
        <v>12997058.5465762</v>
      </c>
      <c r="H105" s="6">
        <v>0.111671245653566</v>
      </c>
      <c r="I105" s="5">
        <v>1451397.71772848</v>
      </c>
      <c r="J105" s="5">
        <v>3713.6737592060599</v>
      </c>
      <c r="K105" s="5">
        <v>3340.6223051336901</v>
      </c>
      <c r="L105" s="55" t="s">
        <v>4284</v>
      </c>
      <c r="M105" s="60" t="s">
        <v>4364</v>
      </c>
    </row>
    <row r="106" spans="1:13" ht="18.75" customHeight="1" x14ac:dyDescent="0.25">
      <c r="A106" s="4" t="s">
        <v>4456</v>
      </c>
      <c r="B106" s="4">
        <v>240</v>
      </c>
      <c r="C106" s="4" t="s">
        <v>180</v>
      </c>
      <c r="D106" s="4" t="s">
        <v>181</v>
      </c>
      <c r="E106" s="5">
        <v>2317.5</v>
      </c>
      <c r="F106" s="5">
        <v>13435282.131217301</v>
      </c>
      <c r="G106" s="5">
        <v>13183703.033862</v>
      </c>
      <c r="H106" s="6">
        <v>1.90825822387783E-2</v>
      </c>
      <c r="I106" s="5">
        <v>251579.09735530199</v>
      </c>
      <c r="J106" s="5">
        <v>5797.3169929740397</v>
      </c>
      <c r="K106" s="5">
        <v>5688.7607481605301</v>
      </c>
      <c r="L106" s="55" t="s">
        <v>4284</v>
      </c>
      <c r="M106" s="60" t="s">
        <v>4364</v>
      </c>
    </row>
    <row r="107" spans="1:13" ht="18.75" customHeight="1" x14ac:dyDescent="0.25">
      <c r="A107" s="4" t="s">
        <v>4457</v>
      </c>
      <c r="B107" s="4">
        <v>241</v>
      </c>
      <c r="C107" s="4" t="s">
        <v>182</v>
      </c>
      <c r="D107" s="4" t="s">
        <v>183</v>
      </c>
      <c r="E107" s="5">
        <v>855.22</v>
      </c>
      <c r="F107" s="5">
        <v>7225371.5068514803</v>
      </c>
      <c r="G107" s="5">
        <v>7734851.9097162904</v>
      </c>
      <c r="H107" s="6">
        <v>-6.5868152204027794E-2</v>
      </c>
      <c r="I107" s="5">
        <v>-509480.40286480699</v>
      </c>
      <c r="J107" s="5">
        <v>8448.5530119167906</v>
      </c>
      <c r="K107" s="5">
        <v>9044.2832367300707</v>
      </c>
      <c r="L107" s="55" t="s">
        <v>4284</v>
      </c>
      <c r="M107" s="60" t="s">
        <v>4364</v>
      </c>
    </row>
    <row r="108" spans="1:13" ht="18.75" customHeight="1" x14ac:dyDescent="0.25">
      <c r="A108" s="4" t="s">
        <v>4458</v>
      </c>
      <c r="B108" s="4">
        <v>242</v>
      </c>
      <c r="C108" s="4" t="s">
        <v>184</v>
      </c>
      <c r="D108" s="4" t="s">
        <v>185</v>
      </c>
      <c r="E108" s="5">
        <v>6285.07</v>
      </c>
      <c r="F108" s="5">
        <v>3872155.2931821202</v>
      </c>
      <c r="G108" s="5">
        <v>4418085.3822148601</v>
      </c>
      <c r="H108" s="6">
        <v>-0.123567120551903</v>
      </c>
      <c r="I108" s="5">
        <v>-545930.08903274196</v>
      </c>
      <c r="J108" s="5">
        <v>616.08785473862997</v>
      </c>
      <c r="K108" s="5">
        <v>702.94927219821898</v>
      </c>
      <c r="L108" s="55" t="s">
        <v>4281</v>
      </c>
      <c r="M108" s="60" t="s">
        <v>4364</v>
      </c>
    </row>
    <row r="109" spans="1:13" ht="18.75" customHeight="1" x14ac:dyDescent="0.25">
      <c r="A109" s="4" t="s">
        <v>4459</v>
      </c>
      <c r="B109" s="4">
        <v>243</v>
      </c>
      <c r="C109" s="4" t="s">
        <v>186</v>
      </c>
      <c r="D109" s="4" t="s">
        <v>187</v>
      </c>
      <c r="E109" s="5">
        <v>4996.88</v>
      </c>
      <c r="F109" s="5">
        <v>4510219.4685655199</v>
      </c>
      <c r="G109" s="5">
        <v>4620979.6723564602</v>
      </c>
      <c r="H109" s="6">
        <v>-2.39689874537913E-2</v>
      </c>
      <c r="I109" s="5">
        <v>-110760.203790937</v>
      </c>
      <c r="J109" s="5">
        <v>902.60712055633098</v>
      </c>
      <c r="K109" s="5">
        <v>924.77299281881005</v>
      </c>
      <c r="L109" s="55" t="s">
        <v>4284</v>
      </c>
      <c r="M109" s="60" t="s">
        <v>4364</v>
      </c>
    </row>
    <row r="110" spans="1:13" ht="18.75" customHeight="1" x14ac:dyDescent="0.25">
      <c r="A110" s="4" t="s">
        <v>4460</v>
      </c>
      <c r="B110" s="4">
        <v>244</v>
      </c>
      <c r="C110" s="4" t="s">
        <v>188</v>
      </c>
      <c r="D110" s="4" t="s">
        <v>189</v>
      </c>
      <c r="E110" s="5">
        <v>1575.21</v>
      </c>
      <c r="F110" s="5">
        <v>4642874.5796174798</v>
      </c>
      <c r="G110" s="5">
        <v>4658609.9455665397</v>
      </c>
      <c r="H110" s="6">
        <v>-3.377695521394E-3</v>
      </c>
      <c r="I110" s="5">
        <v>-15735.365949061699</v>
      </c>
      <c r="J110" s="5">
        <v>2947.4638807635101</v>
      </c>
      <c r="K110" s="5">
        <v>2957.45325738571</v>
      </c>
      <c r="L110" s="55" t="s">
        <v>4284</v>
      </c>
      <c r="M110" s="60" t="s">
        <v>4364</v>
      </c>
    </row>
    <row r="111" spans="1:13" ht="18.75" customHeight="1" x14ac:dyDescent="0.25">
      <c r="A111" s="4" t="s">
        <v>4461</v>
      </c>
      <c r="B111" s="4">
        <v>245</v>
      </c>
      <c r="C111" s="4" t="s">
        <v>190</v>
      </c>
      <c r="D111" s="4" t="s">
        <v>191</v>
      </c>
      <c r="E111" s="5">
        <v>2192.5500000000002</v>
      </c>
      <c r="F111" s="5">
        <v>10745115.559937401</v>
      </c>
      <c r="G111" s="5">
        <v>10587573.9022101</v>
      </c>
      <c r="H111" s="6">
        <v>1.48798638084984E-2</v>
      </c>
      <c r="I111" s="5">
        <v>157541.65772729699</v>
      </c>
      <c r="J111" s="5">
        <v>4900.7391210861097</v>
      </c>
      <c r="K111" s="5">
        <v>4828.8859557182604</v>
      </c>
      <c r="L111" s="55" t="s">
        <v>4284</v>
      </c>
      <c r="M111" s="60" t="s">
        <v>4364</v>
      </c>
    </row>
    <row r="112" spans="1:13" ht="18.75" customHeight="1" x14ac:dyDescent="0.25">
      <c r="A112" s="4" t="s">
        <v>4462</v>
      </c>
      <c r="B112" s="4">
        <v>246</v>
      </c>
      <c r="C112" s="4" t="s">
        <v>192</v>
      </c>
      <c r="D112" s="4" t="s">
        <v>193</v>
      </c>
      <c r="E112" s="5">
        <v>1666.48</v>
      </c>
      <c r="F112" s="5">
        <v>16224728.313160099</v>
      </c>
      <c r="G112" s="5">
        <v>16042708.5469977</v>
      </c>
      <c r="H112" s="6">
        <v>1.13459498207045E-2</v>
      </c>
      <c r="I112" s="5">
        <v>182019.76616242199</v>
      </c>
      <c r="J112" s="5">
        <v>9735.9274117661698</v>
      </c>
      <c r="K112" s="5">
        <v>9626.7033189703197</v>
      </c>
      <c r="L112" s="55" t="s">
        <v>4284</v>
      </c>
      <c r="M112" s="60" t="s">
        <v>4282</v>
      </c>
    </row>
    <row r="113" spans="1:13" ht="18.75" customHeight="1" x14ac:dyDescent="0.25">
      <c r="A113" s="4" t="s">
        <v>4463</v>
      </c>
      <c r="B113" s="4">
        <v>247</v>
      </c>
      <c r="C113" s="4" t="s">
        <v>194</v>
      </c>
      <c r="D113" s="4" t="s">
        <v>195</v>
      </c>
      <c r="E113" s="5">
        <v>2402.79</v>
      </c>
      <c r="F113" s="5">
        <v>5547637.0274125999</v>
      </c>
      <c r="G113" s="5">
        <v>5615735.22430069</v>
      </c>
      <c r="H113" s="6">
        <v>-1.21263190246962E-2</v>
      </c>
      <c r="I113" s="5">
        <v>-68098.196888093793</v>
      </c>
      <c r="J113" s="5">
        <v>2308.8314115726298</v>
      </c>
      <c r="K113" s="5">
        <v>2337.1727135125002</v>
      </c>
      <c r="L113" s="55" t="s">
        <v>4284</v>
      </c>
      <c r="M113" s="60" t="s">
        <v>4364</v>
      </c>
    </row>
    <row r="114" spans="1:13" ht="18.75" customHeight="1" x14ac:dyDescent="0.25">
      <c r="A114" s="4" t="s">
        <v>4464</v>
      </c>
      <c r="B114" s="4">
        <v>248</v>
      </c>
      <c r="C114" s="4" t="s">
        <v>196</v>
      </c>
      <c r="D114" s="4" t="s">
        <v>197</v>
      </c>
      <c r="E114" s="5">
        <v>4840.87</v>
      </c>
      <c r="F114" s="5">
        <v>14740063.251579801</v>
      </c>
      <c r="G114" s="5">
        <v>14112676.571435099</v>
      </c>
      <c r="H114" s="6">
        <v>4.4455541581288803E-2</v>
      </c>
      <c r="I114" s="5">
        <v>627386.68014471396</v>
      </c>
      <c r="J114" s="5">
        <v>3044.9202832506999</v>
      </c>
      <c r="K114" s="5">
        <v>2915.3182323497799</v>
      </c>
      <c r="L114" s="55" t="s">
        <v>4284</v>
      </c>
      <c r="M114" s="60" t="s">
        <v>4364</v>
      </c>
    </row>
    <row r="115" spans="1:13" ht="18.75" customHeight="1" x14ac:dyDescent="0.25">
      <c r="A115" s="4" t="s">
        <v>4465</v>
      </c>
      <c r="B115" s="4">
        <v>249</v>
      </c>
      <c r="C115" s="4" t="s">
        <v>198</v>
      </c>
      <c r="D115" s="4" t="s">
        <v>199</v>
      </c>
      <c r="E115" s="5">
        <v>2253.2800000000002</v>
      </c>
      <c r="F115" s="5">
        <v>9531167.8014756404</v>
      </c>
      <c r="G115" s="5">
        <v>9470290.1416188497</v>
      </c>
      <c r="H115" s="6">
        <v>6.4282782202473897E-3</v>
      </c>
      <c r="I115" s="5">
        <v>60877.659856792503</v>
      </c>
      <c r="J115" s="5">
        <v>4229.9083120942096</v>
      </c>
      <c r="K115" s="5">
        <v>4202.8909596760504</v>
      </c>
      <c r="L115" s="55" t="s">
        <v>4284</v>
      </c>
      <c r="M115" s="60" t="s">
        <v>4364</v>
      </c>
    </row>
    <row r="116" spans="1:13" ht="18.75" customHeight="1" x14ac:dyDescent="0.25">
      <c r="A116" s="4" t="s">
        <v>4466</v>
      </c>
      <c r="B116" s="4">
        <v>250</v>
      </c>
      <c r="C116" s="4" t="s">
        <v>200</v>
      </c>
      <c r="D116" s="4" t="s">
        <v>201</v>
      </c>
      <c r="E116" s="5">
        <v>311.2</v>
      </c>
      <c r="F116" s="5">
        <v>2216090.1964961598</v>
      </c>
      <c r="G116" s="5">
        <v>2056950.18174383</v>
      </c>
      <c r="H116" s="6">
        <v>7.7366975712275493E-2</v>
      </c>
      <c r="I116" s="5">
        <v>159140.014752335</v>
      </c>
      <c r="J116" s="5">
        <v>7121.1124566072003</v>
      </c>
      <c r="K116" s="5">
        <v>6609.7370878657603</v>
      </c>
      <c r="L116" s="55" t="s">
        <v>4281</v>
      </c>
      <c r="M116" s="60" t="s">
        <v>4361</v>
      </c>
    </row>
    <row r="117" spans="1:13" ht="18.75" customHeight="1" x14ac:dyDescent="0.25">
      <c r="A117" s="4" t="s">
        <v>4467</v>
      </c>
      <c r="B117" s="4">
        <v>251</v>
      </c>
      <c r="C117" s="4" t="s">
        <v>202</v>
      </c>
      <c r="D117" s="4" t="s">
        <v>203</v>
      </c>
      <c r="E117" s="5">
        <v>6331.74</v>
      </c>
      <c r="F117" s="5">
        <v>13782725.659655999</v>
      </c>
      <c r="G117" s="5">
        <v>13427062.525492899</v>
      </c>
      <c r="H117" s="6">
        <v>2.6488528930871599E-2</v>
      </c>
      <c r="I117" s="5">
        <v>355663.13416313898</v>
      </c>
      <c r="J117" s="5">
        <v>2176.7674698670598</v>
      </c>
      <c r="K117" s="5">
        <v>2120.59600133501</v>
      </c>
      <c r="L117" s="55" t="s">
        <v>4284</v>
      </c>
      <c r="M117" s="60" t="s">
        <v>4364</v>
      </c>
    </row>
    <row r="118" spans="1:13" ht="18.75" customHeight="1" x14ac:dyDescent="0.25">
      <c r="A118" s="4" t="s">
        <v>4468</v>
      </c>
      <c r="B118" s="4">
        <v>252</v>
      </c>
      <c r="C118" s="4" t="s">
        <v>204</v>
      </c>
      <c r="D118" s="4" t="s">
        <v>205</v>
      </c>
      <c r="E118" s="5">
        <v>5411.44</v>
      </c>
      <c r="F118" s="5">
        <v>15687944.7480436</v>
      </c>
      <c r="G118" s="5">
        <v>14633181.9415657</v>
      </c>
      <c r="H118" s="6">
        <v>7.2080208575954693E-2</v>
      </c>
      <c r="I118" s="5">
        <v>1054762.80647795</v>
      </c>
      <c r="J118" s="5">
        <v>2899.0332976146201</v>
      </c>
      <c r="K118" s="5">
        <v>2704.1197798674102</v>
      </c>
      <c r="L118" s="55" t="s">
        <v>4284</v>
      </c>
      <c r="M118" s="60" t="s">
        <v>4364</v>
      </c>
    </row>
    <row r="119" spans="1:13" ht="18.75" customHeight="1" x14ac:dyDescent="0.25">
      <c r="A119" s="4" t="s">
        <v>4469</v>
      </c>
      <c r="B119" s="4">
        <v>253</v>
      </c>
      <c r="C119" s="4" t="s">
        <v>206</v>
      </c>
      <c r="D119" s="4" t="s">
        <v>207</v>
      </c>
      <c r="E119" s="5">
        <v>971.74</v>
      </c>
      <c r="F119" s="5">
        <v>4526670.7240170399</v>
      </c>
      <c r="G119" s="5">
        <v>4198345.9756356403</v>
      </c>
      <c r="H119" s="6">
        <v>7.8203356818798295E-2</v>
      </c>
      <c r="I119" s="5">
        <v>328324.74838140002</v>
      </c>
      <c r="J119" s="5">
        <v>4658.3146973645598</v>
      </c>
      <c r="K119" s="5">
        <v>4320.4416568584602</v>
      </c>
      <c r="L119" s="55" t="s">
        <v>4284</v>
      </c>
      <c r="M119" s="60" t="s">
        <v>4282</v>
      </c>
    </row>
    <row r="120" spans="1:13" ht="18.75" customHeight="1" x14ac:dyDescent="0.25">
      <c r="A120" s="4" t="s">
        <v>4470</v>
      </c>
      <c r="B120" s="4">
        <v>255</v>
      </c>
      <c r="C120" s="4" t="s">
        <v>208</v>
      </c>
      <c r="D120" s="4" t="s">
        <v>209</v>
      </c>
      <c r="E120" s="5">
        <v>4204.1099999999997</v>
      </c>
      <c r="F120" s="5">
        <v>5142416.7854192797</v>
      </c>
      <c r="G120" s="5">
        <v>5586808.4637979604</v>
      </c>
      <c r="H120" s="6">
        <v>-7.9543030919763905E-2</v>
      </c>
      <c r="I120" s="5">
        <v>-444391.67837868002</v>
      </c>
      <c r="J120" s="5">
        <v>1223.18797210808</v>
      </c>
      <c r="K120" s="5">
        <v>1328.89207556366</v>
      </c>
      <c r="L120" s="55" t="s">
        <v>4284</v>
      </c>
      <c r="M120" s="60" t="s">
        <v>4381</v>
      </c>
    </row>
    <row r="121" spans="1:13" ht="18.75" customHeight="1" x14ac:dyDescent="0.25">
      <c r="A121" s="4" t="s">
        <v>4471</v>
      </c>
      <c r="B121" s="4">
        <v>256</v>
      </c>
      <c r="C121" s="4" t="s">
        <v>210</v>
      </c>
      <c r="D121" s="4" t="s">
        <v>211</v>
      </c>
      <c r="E121" s="5">
        <v>2617.75</v>
      </c>
      <c r="F121" s="5">
        <v>8375508.59603028</v>
      </c>
      <c r="G121" s="5">
        <v>7612944.9480299596</v>
      </c>
      <c r="H121" s="6">
        <v>0.10016670988769701</v>
      </c>
      <c r="I121" s="5">
        <v>762563.64800032205</v>
      </c>
      <c r="J121" s="5">
        <v>3199.5066740637099</v>
      </c>
      <c r="K121" s="5">
        <v>2908.2016800802098</v>
      </c>
      <c r="L121" s="55" t="s">
        <v>4284</v>
      </c>
      <c r="M121" s="60" t="s">
        <v>4364</v>
      </c>
    </row>
    <row r="122" spans="1:13" ht="18.75" customHeight="1" x14ac:dyDescent="0.25">
      <c r="A122" s="4" t="s">
        <v>4472</v>
      </c>
      <c r="B122" s="4">
        <v>257</v>
      </c>
      <c r="C122" s="4" t="s">
        <v>212</v>
      </c>
      <c r="D122" s="4" t="s">
        <v>213</v>
      </c>
      <c r="E122" s="5">
        <v>1068.8900000000001</v>
      </c>
      <c r="F122" s="5">
        <v>6106097.1848197198</v>
      </c>
      <c r="G122" s="5">
        <v>6081107.342708</v>
      </c>
      <c r="H122" s="6">
        <v>4.1094229559492899E-3</v>
      </c>
      <c r="I122" s="5">
        <v>24989.842111716</v>
      </c>
      <c r="J122" s="5">
        <v>5712.5589956120102</v>
      </c>
      <c r="K122" s="5">
        <v>5689.1797497478701</v>
      </c>
      <c r="L122" s="55" t="s">
        <v>4284</v>
      </c>
      <c r="M122" s="60" t="s">
        <v>4364</v>
      </c>
    </row>
    <row r="123" spans="1:13" ht="18.75" customHeight="1" x14ac:dyDescent="0.25">
      <c r="A123" s="4" t="s">
        <v>4473</v>
      </c>
      <c r="B123" s="4">
        <v>258</v>
      </c>
      <c r="C123" s="4" t="s">
        <v>214</v>
      </c>
      <c r="D123" s="4" t="s">
        <v>215</v>
      </c>
      <c r="E123" s="5">
        <v>223.22</v>
      </c>
      <c r="F123" s="5">
        <v>2238909.15403532</v>
      </c>
      <c r="G123" s="5">
        <v>2349256.4030534001</v>
      </c>
      <c r="H123" s="6">
        <v>-4.6971138984513799E-2</v>
      </c>
      <c r="I123" s="5">
        <v>-110347.24901807999</v>
      </c>
      <c r="J123" s="5">
        <v>10030.0562406385</v>
      </c>
      <c r="K123" s="5">
        <v>10524.399261058101</v>
      </c>
      <c r="L123" s="55" t="s">
        <v>4283</v>
      </c>
      <c r="M123" s="60" t="s">
        <v>4364</v>
      </c>
    </row>
    <row r="124" spans="1:13" ht="18.75" customHeight="1" x14ac:dyDescent="0.25">
      <c r="A124" s="4" t="s">
        <v>4474</v>
      </c>
      <c r="B124" s="4">
        <v>259</v>
      </c>
      <c r="C124" s="4" t="s">
        <v>216</v>
      </c>
      <c r="D124" s="4" t="s">
        <v>217</v>
      </c>
      <c r="E124" s="5">
        <v>4989.6899999999996</v>
      </c>
      <c r="F124" s="5">
        <v>2210654.5520701599</v>
      </c>
      <c r="G124" s="5">
        <v>1856044.1310495799</v>
      </c>
      <c r="H124" s="6">
        <v>0.19105710639544601</v>
      </c>
      <c r="I124" s="5">
        <v>354610.42102058302</v>
      </c>
      <c r="J124" s="5">
        <v>443.04446810726898</v>
      </c>
      <c r="K124" s="5">
        <v>371.97584039280503</v>
      </c>
      <c r="L124" s="55" t="s">
        <v>4281</v>
      </c>
      <c r="M124" s="60" t="s">
        <v>4364</v>
      </c>
    </row>
    <row r="125" spans="1:13" ht="18.75" customHeight="1" x14ac:dyDescent="0.25">
      <c r="A125" s="4" t="s">
        <v>4475</v>
      </c>
      <c r="B125" s="4">
        <v>260</v>
      </c>
      <c r="C125" s="4" t="s">
        <v>218</v>
      </c>
      <c r="D125" s="4" t="s">
        <v>219</v>
      </c>
      <c r="E125" s="5">
        <v>1764.37</v>
      </c>
      <c r="F125" s="5">
        <v>3552273.71014592</v>
      </c>
      <c r="G125" s="5">
        <v>3916387.35682227</v>
      </c>
      <c r="H125" s="6">
        <v>-9.2971816498710697E-2</v>
      </c>
      <c r="I125" s="5">
        <v>-364113.64667635103</v>
      </c>
      <c r="J125" s="5">
        <v>2013.33830780727</v>
      </c>
      <c r="K125" s="5">
        <v>2219.7086534129899</v>
      </c>
      <c r="L125" s="55" t="s">
        <v>4284</v>
      </c>
      <c r="M125" s="60" t="s">
        <v>4364</v>
      </c>
    </row>
    <row r="126" spans="1:13" ht="18.75" customHeight="1" x14ac:dyDescent="0.25">
      <c r="A126" s="4" t="s">
        <v>4476</v>
      </c>
      <c r="B126" s="4">
        <v>261</v>
      </c>
      <c r="C126" s="4" t="s">
        <v>220</v>
      </c>
      <c r="D126" s="4" t="s">
        <v>221</v>
      </c>
      <c r="E126" s="5">
        <v>1818.51</v>
      </c>
      <c r="F126" s="5">
        <v>8148135.8061245997</v>
      </c>
      <c r="G126" s="5">
        <v>7628435.4853931405</v>
      </c>
      <c r="H126" s="6">
        <v>6.8126724244646802E-2</v>
      </c>
      <c r="I126" s="5">
        <v>519700.32073145697</v>
      </c>
      <c r="J126" s="5">
        <v>4480.6659331675901</v>
      </c>
      <c r="K126" s="5">
        <v>4194.8823407037298</v>
      </c>
      <c r="L126" s="55" t="s">
        <v>4284</v>
      </c>
      <c r="M126" s="60" t="s">
        <v>4364</v>
      </c>
    </row>
    <row r="127" spans="1:13" ht="18.75" customHeight="1" x14ac:dyDescent="0.25">
      <c r="A127" s="4" t="s">
        <v>4477</v>
      </c>
      <c r="B127" s="4">
        <v>262</v>
      </c>
      <c r="C127" s="4" t="s">
        <v>222</v>
      </c>
      <c r="D127" s="4" t="s">
        <v>223</v>
      </c>
      <c r="E127" s="5">
        <v>1848.39</v>
      </c>
      <c r="F127" s="5">
        <v>12327382.854781</v>
      </c>
      <c r="G127" s="5">
        <v>11648128.8392906</v>
      </c>
      <c r="H127" s="6">
        <v>5.8314431859574502E-2</v>
      </c>
      <c r="I127" s="5">
        <v>679254.01549035904</v>
      </c>
      <c r="J127" s="5">
        <v>6669.2542454682198</v>
      </c>
      <c r="K127" s="5">
        <v>6301.7701022460897</v>
      </c>
      <c r="L127" s="55" t="s">
        <v>4284</v>
      </c>
      <c r="M127" s="60" t="s">
        <v>4364</v>
      </c>
    </row>
    <row r="128" spans="1:13" ht="18.75" customHeight="1" x14ac:dyDescent="0.25">
      <c r="A128" s="4" t="s">
        <v>4478</v>
      </c>
      <c r="B128" s="4">
        <v>263</v>
      </c>
      <c r="C128" s="4" t="s">
        <v>224</v>
      </c>
      <c r="D128" s="4" t="s">
        <v>225</v>
      </c>
      <c r="E128" s="5">
        <v>805.72</v>
      </c>
      <c r="F128" s="5">
        <v>9371018.1160072405</v>
      </c>
      <c r="G128" s="5">
        <v>9076717.5922151208</v>
      </c>
      <c r="H128" s="6">
        <v>3.2423673073681498E-2</v>
      </c>
      <c r="I128" s="5">
        <v>294300.52379211801</v>
      </c>
      <c r="J128" s="5">
        <v>11630.613756649</v>
      </c>
      <c r="K128" s="5">
        <v>11265.349739630499</v>
      </c>
      <c r="L128" s="55" t="s">
        <v>4284</v>
      </c>
      <c r="M128" s="60" t="s">
        <v>4364</v>
      </c>
    </row>
    <row r="129" spans="1:13" ht="18.75" customHeight="1" x14ac:dyDescent="0.25">
      <c r="A129" s="4" t="s">
        <v>4479</v>
      </c>
      <c r="B129" s="4">
        <v>264</v>
      </c>
      <c r="C129" s="4" t="s">
        <v>226</v>
      </c>
      <c r="D129" s="4" t="s">
        <v>227</v>
      </c>
      <c r="E129" s="5">
        <v>9983.1</v>
      </c>
      <c r="F129" s="5">
        <v>11913093.9192876</v>
      </c>
      <c r="G129" s="5">
        <v>12190687.9316075</v>
      </c>
      <c r="H129" s="6">
        <v>-2.27709883049452E-2</v>
      </c>
      <c r="I129" s="5">
        <v>-277594.01231987</v>
      </c>
      <c r="J129" s="5">
        <v>1193.32611305983</v>
      </c>
      <c r="K129" s="5">
        <v>1221.13250709774</v>
      </c>
      <c r="L129" s="55" t="s">
        <v>4284</v>
      </c>
      <c r="M129" s="60" t="s">
        <v>4361</v>
      </c>
    </row>
    <row r="130" spans="1:13" ht="18.75" customHeight="1" x14ac:dyDescent="0.25">
      <c r="A130" s="4" t="s">
        <v>4480</v>
      </c>
      <c r="B130" s="4">
        <v>265</v>
      </c>
      <c r="C130" s="4" t="s">
        <v>228</v>
      </c>
      <c r="D130" s="4" t="s">
        <v>229</v>
      </c>
      <c r="E130" s="5">
        <v>4307.9399999999996</v>
      </c>
      <c r="F130" s="5">
        <v>14641632.0053779</v>
      </c>
      <c r="G130" s="5">
        <v>14630290.530628201</v>
      </c>
      <c r="H130" s="6">
        <v>7.7520502589534203E-4</v>
      </c>
      <c r="I130" s="5">
        <v>11341.4747496527</v>
      </c>
      <c r="J130" s="5">
        <v>3398.75485855836</v>
      </c>
      <c r="K130" s="5">
        <v>3396.1221675854899</v>
      </c>
      <c r="L130" s="55" t="s">
        <v>4284</v>
      </c>
      <c r="M130" s="60" t="s">
        <v>4361</v>
      </c>
    </row>
    <row r="131" spans="1:13" ht="18.75" customHeight="1" x14ac:dyDescent="0.25">
      <c r="A131" s="4" t="s">
        <v>4481</v>
      </c>
      <c r="B131" s="4">
        <v>266</v>
      </c>
      <c r="C131" s="4" t="s">
        <v>230</v>
      </c>
      <c r="D131" s="4" t="s">
        <v>231</v>
      </c>
      <c r="E131" s="5">
        <v>4159.55</v>
      </c>
      <c r="F131" s="5">
        <v>21169846.766179599</v>
      </c>
      <c r="G131" s="5">
        <v>21335241.768396199</v>
      </c>
      <c r="H131" s="6">
        <v>-7.7521972336661599E-3</v>
      </c>
      <c r="I131" s="5">
        <v>-165395.00221655899</v>
      </c>
      <c r="J131" s="5">
        <v>5089.4560147563097</v>
      </c>
      <c r="K131" s="5">
        <v>5129.2187300059304</v>
      </c>
      <c r="L131" s="55" t="s">
        <v>4284</v>
      </c>
      <c r="M131" s="60" t="s">
        <v>4364</v>
      </c>
    </row>
    <row r="132" spans="1:13" ht="18.75" customHeight="1" x14ac:dyDescent="0.25">
      <c r="A132" s="4" t="s">
        <v>4482</v>
      </c>
      <c r="B132" s="4">
        <v>267</v>
      </c>
      <c r="C132" s="4" t="s">
        <v>232</v>
      </c>
      <c r="D132" s="4" t="s">
        <v>233</v>
      </c>
      <c r="E132" s="5">
        <v>1070.3599999999999</v>
      </c>
      <c r="F132" s="5">
        <v>9635299.8997273594</v>
      </c>
      <c r="G132" s="5">
        <v>9588450.6650816593</v>
      </c>
      <c r="H132" s="6">
        <v>4.88600674729578E-3</v>
      </c>
      <c r="I132" s="5">
        <v>46849.234645701901</v>
      </c>
      <c r="J132" s="5">
        <v>9001.9244924393297</v>
      </c>
      <c r="K132" s="5">
        <v>8958.1548872170697</v>
      </c>
      <c r="L132" s="55" t="s">
        <v>4284</v>
      </c>
      <c r="M132" s="60" t="s">
        <v>4364</v>
      </c>
    </row>
    <row r="133" spans="1:13" ht="18.75" customHeight="1" x14ac:dyDescent="0.25">
      <c r="A133" s="4" t="s">
        <v>4483</v>
      </c>
      <c r="B133" s="4">
        <v>268</v>
      </c>
      <c r="C133" s="4" t="s">
        <v>234</v>
      </c>
      <c r="D133" s="4" t="s">
        <v>235</v>
      </c>
      <c r="E133" s="5">
        <v>76373.03</v>
      </c>
      <c r="F133" s="5">
        <v>50975569.374440499</v>
      </c>
      <c r="G133" s="5">
        <v>51770227.6286847</v>
      </c>
      <c r="H133" s="6">
        <v>-1.5349715283150401E-2</v>
      </c>
      <c r="I133" s="5">
        <v>-794658.254244201</v>
      </c>
      <c r="J133" s="5">
        <v>667.45511307382401</v>
      </c>
      <c r="K133" s="5">
        <v>677.86007218365899</v>
      </c>
      <c r="L133" s="55" t="s">
        <v>4284</v>
      </c>
      <c r="M133" s="60" t="s">
        <v>4364</v>
      </c>
    </row>
    <row r="134" spans="1:13" ht="18.75" customHeight="1" x14ac:dyDescent="0.25">
      <c r="A134" s="4" t="s">
        <v>4484</v>
      </c>
      <c r="B134" s="4">
        <v>269</v>
      </c>
      <c r="C134" s="4" t="s">
        <v>236</v>
      </c>
      <c r="D134" s="4" t="s">
        <v>237</v>
      </c>
      <c r="E134" s="5">
        <v>2630.04</v>
      </c>
      <c r="F134" s="5">
        <v>6298563.6465689596</v>
      </c>
      <c r="G134" s="5">
        <v>7266902.3587020095</v>
      </c>
      <c r="H134" s="6">
        <v>-0.13325329890713</v>
      </c>
      <c r="I134" s="5">
        <v>-968338.71213304799</v>
      </c>
      <c r="J134" s="5">
        <v>2394.8546967228499</v>
      </c>
      <c r="K134" s="5">
        <v>2763.0387213510098</v>
      </c>
      <c r="L134" s="55" t="s">
        <v>4284</v>
      </c>
      <c r="M134" s="60" t="s">
        <v>4364</v>
      </c>
    </row>
    <row r="135" spans="1:13" ht="18.75" customHeight="1" x14ac:dyDescent="0.25">
      <c r="A135" s="4" t="s">
        <v>4485</v>
      </c>
      <c r="B135" s="4">
        <v>270</v>
      </c>
      <c r="C135" s="4" t="s">
        <v>238</v>
      </c>
      <c r="D135" s="4" t="s">
        <v>239</v>
      </c>
      <c r="E135" s="5">
        <v>2883.5</v>
      </c>
      <c r="F135" s="5">
        <v>10240266.753280001</v>
      </c>
      <c r="G135" s="5">
        <v>11832788.1018574</v>
      </c>
      <c r="H135" s="6">
        <v>-0.134585470040438</v>
      </c>
      <c r="I135" s="5">
        <v>-1592521.3485773799</v>
      </c>
      <c r="J135" s="5">
        <v>3551.3323229686098</v>
      </c>
      <c r="K135" s="5">
        <v>4103.6199416880099</v>
      </c>
      <c r="L135" s="55" t="s">
        <v>4284</v>
      </c>
      <c r="M135" s="60" t="s">
        <v>4364</v>
      </c>
    </row>
    <row r="136" spans="1:13" ht="18.75" customHeight="1" x14ac:dyDescent="0.25">
      <c r="A136" s="4" t="s">
        <v>4486</v>
      </c>
      <c r="B136" s="4">
        <v>271</v>
      </c>
      <c r="C136" s="4" t="s">
        <v>240</v>
      </c>
      <c r="D136" s="4" t="s">
        <v>241</v>
      </c>
      <c r="E136" s="5">
        <v>375.07</v>
      </c>
      <c r="F136" s="5">
        <v>2072184.1643235199</v>
      </c>
      <c r="G136" s="5">
        <v>2335284.8085513599</v>
      </c>
      <c r="H136" s="6">
        <v>-0.11266319348475801</v>
      </c>
      <c r="I136" s="5">
        <v>-263100.64422783698</v>
      </c>
      <c r="J136" s="5">
        <v>5524.7931434759403</v>
      </c>
      <c r="K136" s="5">
        <v>6226.2639202051796</v>
      </c>
      <c r="L136" s="55" t="s">
        <v>4283</v>
      </c>
      <c r="M136" s="60" t="s">
        <v>4364</v>
      </c>
    </row>
    <row r="137" spans="1:13" ht="18.75" customHeight="1" x14ac:dyDescent="0.25">
      <c r="A137" s="4" t="s">
        <v>4487</v>
      </c>
      <c r="B137" s="4">
        <v>272</v>
      </c>
      <c r="C137" s="4" t="s">
        <v>242</v>
      </c>
      <c r="D137" s="4" t="s">
        <v>243</v>
      </c>
      <c r="E137" s="5">
        <v>7867.22</v>
      </c>
      <c r="F137" s="5">
        <v>12101453.660952</v>
      </c>
      <c r="G137" s="5">
        <v>11806909.8654647</v>
      </c>
      <c r="H137" s="6">
        <v>2.4946730248942599E-2</v>
      </c>
      <c r="I137" s="5">
        <v>294543.79548732599</v>
      </c>
      <c r="J137" s="5">
        <v>1538.21218434873</v>
      </c>
      <c r="K137" s="5">
        <v>1500.7728098953201</v>
      </c>
      <c r="L137" s="55" t="s">
        <v>4284</v>
      </c>
      <c r="M137" s="60" t="s">
        <v>4364</v>
      </c>
    </row>
    <row r="138" spans="1:13" ht="18.75" customHeight="1" x14ac:dyDescent="0.25">
      <c r="A138" s="4" t="s">
        <v>4488</v>
      </c>
      <c r="B138" s="4">
        <v>273</v>
      </c>
      <c r="C138" s="4" t="s">
        <v>244</v>
      </c>
      <c r="D138" s="4" t="s">
        <v>245</v>
      </c>
      <c r="E138" s="5">
        <v>6295.18</v>
      </c>
      <c r="F138" s="5">
        <v>18315358.913098902</v>
      </c>
      <c r="G138" s="5">
        <v>17397027.956778601</v>
      </c>
      <c r="H138" s="6">
        <v>5.2786657502754901E-2</v>
      </c>
      <c r="I138" s="5">
        <v>918330.95632032305</v>
      </c>
      <c r="J138" s="5">
        <v>2909.4257690961799</v>
      </c>
      <c r="K138" s="5">
        <v>2763.5473420582998</v>
      </c>
      <c r="L138" s="55" t="s">
        <v>4284</v>
      </c>
      <c r="M138" s="60" t="s">
        <v>4364</v>
      </c>
    </row>
    <row r="139" spans="1:13" ht="18.75" customHeight="1" x14ac:dyDescent="0.25">
      <c r="A139" s="4" t="s">
        <v>4489</v>
      </c>
      <c r="B139" s="4">
        <v>274</v>
      </c>
      <c r="C139" s="4" t="s">
        <v>246</v>
      </c>
      <c r="D139" s="4" t="s">
        <v>247</v>
      </c>
      <c r="E139" s="5">
        <v>4955.51</v>
      </c>
      <c r="F139" s="5">
        <v>26202949.228273701</v>
      </c>
      <c r="G139" s="5">
        <v>23450003.4149336</v>
      </c>
      <c r="H139" s="6">
        <v>0.11739639285455</v>
      </c>
      <c r="I139" s="5">
        <v>2752945.81334008</v>
      </c>
      <c r="J139" s="5">
        <v>5287.6392597883396</v>
      </c>
      <c r="K139" s="5">
        <v>4732.1069708130199</v>
      </c>
      <c r="L139" s="55" t="s">
        <v>4284</v>
      </c>
      <c r="M139" s="60" t="s">
        <v>4364</v>
      </c>
    </row>
    <row r="140" spans="1:13" ht="18.75" customHeight="1" x14ac:dyDescent="0.25">
      <c r="A140" s="4" t="s">
        <v>4490</v>
      </c>
      <c r="B140" s="4">
        <v>275</v>
      </c>
      <c r="C140" s="4" t="s">
        <v>248</v>
      </c>
      <c r="D140" s="4" t="s">
        <v>249</v>
      </c>
      <c r="E140" s="5">
        <v>1232.32</v>
      </c>
      <c r="F140" s="5">
        <v>10591331.440606199</v>
      </c>
      <c r="G140" s="5">
        <v>9478339.6375427693</v>
      </c>
      <c r="H140" s="6">
        <v>0.11742476484541001</v>
      </c>
      <c r="I140" s="5">
        <v>1112991.8030633901</v>
      </c>
      <c r="J140" s="5">
        <v>8594.6275647609109</v>
      </c>
      <c r="K140" s="5">
        <v>7691.4597162610198</v>
      </c>
      <c r="L140" s="55" t="s">
        <v>4284</v>
      </c>
      <c r="M140" s="60" t="s">
        <v>4364</v>
      </c>
    </row>
    <row r="141" spans="1:13" ht="18.75" customHeight="1" x14ac:dyDescent="0.25">
      <c r="A141" s="4" t="s">
        <v>4491</v>
      </c>
      <c r="B141" s="4">
        <v>276</v>
      </c>
      <c r="C141" s="4" t="s">
        <v>250</v>
      </c>
      <c r="D141" s="4" t="s">
        <v>251</v>
      </c>
      <c r="E141" s="5">
        <v>27678.51</v>
      </c>
      <c r="F141" s="5">
        <v>26931094.960966799</v>
      </c>
      <c r="G141" s="5">
        <v>26338676.455942299</v>
      </c>
      <c r="H141" s="6">
        <v>2.24923414817539E-2</v>
      </c>
      <c r="I141" s="5">
        <v>592418.50502448902</v>
      </c>
      <c r="J141" s="5">
        <v>972.99655801438905</v>
      </c>
      <c r="K141" s="5">
        <v>951.59300323400203</v>
      </c>
      <c r="L141" s="55" t="s">
        <v>4284</v>
      </c>
      <c r="M141" s="60" t="s">
        <v>4282</v>
      </c>
    </row>
    <row r="142" spans="1:13" ht="18.75" customHeight="1" x14ac:dyDescent="0.25">
      <c r="A142" s="4" t="s">
        <v>4492</v>
      </c>
      <c r="B142" s="4">
        <v>277</v>
      </c>
      <c r="C142" s="4" t="s">
        <v>252</v>
      </c>
      <c r="D142" s="4" t="s">
        <v>253</v>
      </c>
      <c r="E142" s="5">
        <v>3874.43</v>
      </c>
      <c r="F142" s="5">
        <v>8596465.3952801991</v>
      </c>
      <c r="G142" s="5">
        <v>9413709.1472801995</v>
      </c>
      <c r="H142" s="6">
        <v>-8.6814213102825694E-2</v>
      </c>
      <c r="I142" s="5">
        <v>-817243.75200000196</v>
      </c>
      <c r="J142" s="5">
        <v>2218.7690564238301</v>
      </c>
      <c r="K142" s="5">
        <v>2429.70169735424</v>
      </c>
      <c r="L142" s="55" t="s">
        <v>4284</v>
      </c>
      <c r="M142" s="60" t="s">
        <v>4364</v>
      </c>
    </row>
    <row r="143" spans="1:13" ht="18.75" customHeight="1" x14ac:dyDescent="0.25">
      <c r="A143" s="4" t="s">
        <v>4493</v>
      </c>
      <c r="B143" s="4">
        <v>278</v>
      </c>
      <c r="C143" s="4" t="s">
        <v>254</v>
      </c>
      <c r="D143" s="4" t="s">
        <v>255</v>
      </c>
      <c r="E143" s="5">
        <v>1259.8599999999999</v>
      </c>
      <c r="F143" s="5">
        <v>4020262.8724201601</v>
      </c>
      <c r="G143" s="5">
        <v>4458057.7880383898</v>
      </c>
      <c r="H143" s="6">
        <v>-9.8203059815171606E-2</v>
      </c>
      <c r="I143" s="5">
        <v>-437794.915618225</v>
      </c>
      <c r="J143" s="5">
        <v>3191.0393793121102</v>
      </c>
      <c r="K143" s="5">
        <v>3538.53427209244</v>
      </c>
      <c r="L143" s="55" t="s">
        <v>4284</v>
      </c>
      <c r="M143" s="60" t="s">
        <v>4381</v>
      </c>
    </row>
    <row r="144" spans="1:13" ht="18.75" customHeight="1" x14ac:dyDescent="0.25">
      <c r="A144" s="4" t="s">
        <v>4494</v>
      </c>
      <c r="B144" s="4">
        <v>279</v>
      </c>
      <c r="C144" s="4" t="s">
        <v>256</v>
      </c>
      <c r="D144" s="4" t="s">
        <v>257</v>
      </c>
      <c r="E144" s="5">
        <v>116.43</v>
      </c>
      <c r="F144" s="5">
        <v>603812.47304207995</v>
      </c>
      <c r="G144" s="5">
        <v>726189.25177398801</v>
      </c>
      <c r="H144" s="6">
        <v>-0.168519126980959</v>
      </c>
      <c r="I144" s="5">
        <v>-122376.77873190799</v>
      </c>
      <c r="J144" s="5">
        <v>5186.0557677753204</v>
      </c>
      <c r="K144" s="5">
        <v>6237.1317682211502</v>
      </c>
      <c r="L144" s="55" t="s">
        <v>4283</v>
      </c>
      <c r="M144" s="61" t="s">
        <v>4316</v>
      </c>
    </row>
    <row r="145" spans="1:13" ht="18.75" customHeight="1" x14ac:dyDescent="0.25">
      <c r="A145" s="4" t="s">
        <v>4495</v>
      </c>
      <c r="B145" s="4">
        <v>280</v>
      </c>
      <c r="C145" s="4" t="s">
        <v>258</v>
      </c>
      <c r="D145" s="4" t="s">
        <v>259</v>
      </c>
      <c r="E145" s="5">
        <v>12430.79</v>
      </c>
      <c r="F145" s="5">
        <v>6935983.0313446801</v>
      </c>
      <c r="G145" s="5">
        <v>7624204.3339430504</v>
      </c>
      <c r="H145" s="6">
        <v>-9.0267950917107403E-2</v>
      </c>
      <c r="I145" s="5">
        <v>-688221.30259836803</v>
      </c>
      <c r="J145" s="5">
        <v>557.967999728471</v>
      </c>
      <c r="K145" s="5">
        <v>613.33224468783101</v>
      </c>
      <c r="L145" s="55" t="s">
        <v>4284</v>
      </c>
      <c r="M145" s="60" t="s">
        <v>4361</v>
      </c>
    </row>
    <row r="146" spans="1:13" ht="18.75" customHeight="1" x14ac:dyDescent="0.25">
      <c r="A146" s="4" t="s">
        <v>4496</v>
      </c>
      <c r="B146" s="4">
        <v>281</v>
      </c>
      <c r="C146" s="4" t="s">
        <v>260</v>
      </c>
      <c r="D146" s="4" t="s">
        <v>261</v>
      </c>
      <c r="E146" s="5">
        <v>9791.7099999999991</v>
      </c>
      <c r="F146" s="5">
        <v>8973593.6510054003</v>
      </c>
      <c r="G146" s="5">
        <v>9298781.6022058092</v>
      </c>
      <c r="H146" s="6">
        <v>-3.4971027938033097E-2</v>
      </c>
      <c r="I146" s="5">
        <v>-325187.951200407</v>
      </c>
      <c r="J146" s="5">
        <v>916.44806177934197</v>
      </c>
      <c r="K146" s="5">
        <v>949.65859918296303</v>
      </c>
      <c r="L146" s="55" t="s">
        <v>4284</v>
      </c>
      <c r="M146" s="60" t="s">
        <v>4364</v>
      </c>
    </row>
    <row r="147" spans="1:13" ht="18.75" customHeight="1" x14ac:dyDescent="0.25">
      <c r="A147" s="4" t="s">
        <v>4497</v>
      </c>
      <c r="B147" s="4">
        <v>282</v>
      </c>
      <c r="C147" s="4" t="s">
        <v>262</v>
      </c>
      <c r="D147" s="4" t="s">
        <v>263</v>
      </c>
      <c r="E147" s="5">
        <v>278.27999999999997</v>
      </c>
      <c r="F147" s="5">
        <v>726301.31424703996</v>
      </c>
      <c r="G147" s="5">
        <v>689371.926762252</v>
      </c>
      <c r="H147" s="6">
        <v>5.3569613224943503E-2</v>
      </c>
      <c r="I147" s="5">
        <v>36929.387484787803</v>
      </c>
      <c r="J147" s="5">
        <v>2609.9659129187899</v>
      </c>
      <c r="K147" s="5">
        <v>2477.26005017339</v>
      </c>
      <c r="L147" s="55" t="s">
        <v>4281</v>
      </c>
      <c r="M147" s="60" t="s">
        <v>4364</v>
      </c>
    </row>
    <row r="148" spans="1:13" ht="18.75" customHeight="1" x14ac:dyDescent="0.25">
      <c r="A148" s="4" t="s">
        <v>4498</v>
      </c>
      <c r="B148" s="4">
        <v>285</v>
      </c>
      <c r="C148" s="4" t="s">
        <v>264</v>
      </c>
      <c r="D148" s="4" t="s">
        <v>265</v>
      </c>
      <c r="E148" s="5">
        <v>5401.89</v>
      </c>
      <c r="F148" s="5">
        <v>8962633.4209502395</v>
      </c>
      <c r="G148" s="5">
        <v>9413217.3751865309</v>
      </c>
      <c r="H148" s="6">
        <v>-4.78671570279511E-2</v>
      </c>
      <c r="I148" s="5">
        <v>-450583.954236291</v>
      </c>
      <c r="J148" s="5">
        <v>1659.1662216280299</v>
      </c>
      <c r="K148" s="5">
        <v>1742.5785003372</v>
      </c>
      <c r="L148" s="55" t="s">
        <v>4284</v>
      </c>
      <c r="M148" s="60" t="s">
        <v>4364</v>
      </c>
    </row>
    <row r="149" spans="1:13" ht="18.75" customHeight="1" x14ac:dyDescent="0.25">
      <c r="A149" s="4" t="s">
        <v>4499</v>
      </c>
      <c r="B149" s="4">
        <v>286</v>
      </c>
      <c r="C149" s="4" t="s">
        <v>266</v>
      </c>
      <c r="D149" s="4" t="s">
        <v>267</v>
      </c>
      <c r="E149" s="5">
        <v>2662.5</v>
      </c>
      <c r="F149" s="5">
        <v>9645932.0791465994</v>
      </c>
      <c r="G149" s="5">
        <v>9134553.91393831</v>
      </c>
      <c r="H149" s="6">
        <v>5.5982828502220403E-2</v>
      </c>
      <c r="I149" s="5">
        <v>511378.16520829301</v>
      </c>
      <c r="J149" s="5">
        <v>3622.8852879423898</v>
      </c>
      <c r="K149" s="5">
        <v>3430.8183714322299</v>
      </c>
      <c r="L149" s="55" t="s">
        <v>4284</v>
      </c>
      <c r="M149" s="60" t="s">
        <v>4364</v>
      </c>
    </row>
    <row r="150" spans="1:13" ht="18.75" customHeight="1" x14ac:dyDescent="0.25">
      <c r="A150" s="4" t="s">
        <v>4500</v>
      </c>
      <c r="B150" s="4">
        <v>287</v>
      </c>
      <c r="C150" s="4" t="s">
        <v>268</v>
      </c>
      <c r="D150" s="4" t="s">
        <v>269</v>
      </c>
      <c r="E150" s="5">
        <v>545.74</v>
      </c>
      <c r="F150" s="5">
        <v>3685691.8897723202</v>
      </c>
      <c r="G150" s="5">
        <v>3510978.72854889</v>
      </c>
      <c r="H150" s="6">
        <v>4.9761953783079599E-2</v>
      </c>
      <c r="I150" s="5">
        <v>174713.161223426</v>
      </c>
      <c r="J150" s="5">
        <v>6753.5674309603801</v>
      </c>
      <c r="K150" s="5">
        <v>6433.4275086101297</v>
      </c>
      <c r="L150" s="55" t="s">
        <v>4284</v>
      </c>
      <c r="M150" s="60" t="s">
        <v>4364</v>
      </c>
    </row>
    <row r="151" spans="1:13" ht="18.75" customHeight="1" x14ac:dyDescent="0.25">
      <c r="A151" s="4" t="s">
        <v>4501</v>
      </c>
      <c r="B151" s="4">
        <v>288</v>
      </c>
      <c r="C151" s="4" t="s">
        <v>270</v>
      </c>
      <c r="D151" s="4" t="s">
        <v>271</v>
      </c>
      <c r="E151" s="5">
        <v>228.8</v>
      </c>
      <c r="F151" s="5">
        <v>2876586.2368795201</v>
      </c>
      <c r="G151" s="5">
        <v>2513892.0992371398</v>
      </c>
      <c r="H151" s="6">
        <v>0.14427593680430301</v>
      </c>
      <c r="I151" s="5">
        <v>362694.13764237502</v>
      </c>
      <c r="J151" s="5">
        <v>12572.4922940538</v>
      </c>
      <c r="K151" s="5">
        <v>10987.290643519</v>
      </c>
      <c r="L151" s="55" t="s">
        <v>4281</v>
      </c>
      <c r="M151" s="60" t="s">
        <v>4364</v>
      </c>
    </row>
    <row r="152" spans="1:13" ht="18.75" customHeight="1" x14ac:dyDescent="0.25">
      <c r="A152" s="4" t="s">
        <v>4502</v>
      </c>
      <c r="B152" s="4">
        <v>289</v>
      </c>
      <c r="C152" s="4" t="s">
        <v>272</v>
      </c>
      <c r="D152" s="4" t="s">
        <v>273</v>
      </c>
      <c r="E152" s="5">
        <v>10985.62</v>
      </c>
      <c r="F152" s="5">
        <v>7812888.6126491996</v>
      </c>
      <c r="G152" s="5">
        <v>7807978.6370422496</v>
      </c>
      <c r="H152" s="6">
        <v>6.2884080953495803E-4</v>
      </c>
      <c r="I152" s="5">
        <v>4909.9756069490704</v>
      </c>
      <c r="J152" s="5">
        <v>711.19232347825596</v>
      </c>
      <c r="K152" s="5">
        <v>710.74537777952003</v>
      </c>
      <c r="L152" s="55" t="s">
        <v>4281</v>
      </c>
      <c r="M152" s="60" t="s">
        <v>4364</v>
      </c>
    </row>
    <row r="153" spans="1:13" ht="18.75" customHeight="1" x14ac:dyDescent="0.25">
      <c r="A153" s="4" t="s">
        <v>4503</v>
      </c>
      <c r="B153" s="4">
        <v>290</v>
      </c>
      <c r="C153" s="4" t="s">
        <v>274</v>
      </c>
      <c r="D153" s="4" t="s">
        <v>275</v>
      </c>
      <c r="E153" s="5">
        <v>10994.51</v>
      </c>
      <c r="F153" s="5">
        <v>16175505.8059614</v>
      </c>
      <c r="G153" s="5">
        <v>17352314.3284395</v>
      </c>
      <c r="H153" s="6">
        <v>-6.7818534185342005E-2</v>
      </c>
      <c r="I153" s="5">
        <v>-1176808.5224780799</v>
      </c>
      <c r="J153" s="5">
        <v>1471.23480773235</v>
      </c>
      <c r="K153" s="5">
        <v>1578.27082138627</v>
      </c>
      <c r="L153" s="55" t="s">
        <v>4284</v>
      </c>
      <c r="M153" s="60" t="s">
        <v>4364</v>
      </c>
    </row>
    <row r="154" spans="1:13" ht="18.75" customHeight="1" x14ac:dyDescent="0.25">
      <c r="A154" s="4" t="s">
        <v>4504</v>
      </c>
      <c r="B154" s="4">
        <v>291</v>
      </c>
      <c r="C154" s="4" t="s">
        <v>276</v>
      </c>
      <c r="D154" s="4" t="s">
        <v>277</v>
      </c>
      <c r="E154" s="5">
        <v>12759.99</v>
      </c>
      <c r="F154" s="5">
        <v>33361580.895342398</v>
      </c>
      <c r="G154" s="5">
        <v>37435442.628828697</v>
      </c>
      <c r="H154" s="6">
        <v>-0.10882365607049301</v>
      </c>
      <c r="I154" s="5">
        <v>-4073861.7334863399</v>
      </c>
      <c r="J154" s="5">
        <v>2614.5460063324799</v>
      </c>
      <c r="K154" s="5">
        <v>2933.8144174743602</v>
      </c>
      <c r="L154" s="55" t="s">
        <v>4284</v>
      </c>
      <c r="M154" s="60" t="s">
        <v>4364</v>
      </c>
    </row>
    <row r="155" spans="1:13" ht="18.75" customHeight="1" x14ac:dyDescent="0.25">
      <c r="A155" s="4" t="s">
        <v>4505</v>
      </c>
      <c r="B155" s="4">
        <v>292</v>
      </c>
      <c r="C155" s="4" t="s">
        <v>278</v>
      </c>
      <c r="D155" s="4" t="s">
        <v>279</v>
      </c>
      <c r="E155" s="5">
        <v>8315.4500000000007</v>
      </c>
      <c r="F155" s="5">
        <v>34600298.7211233</v>
      </c>
      <c r="G155" s="5">
        <v>38498276.112638302</v>
      </c>
      <c r="H155" s="6">
        <v>-0.101250699644585</v>
      </c>
      <c r="I155" s="5">
        <v>-3897977.3915150301</v>
      </c>
      <c r="J155" s="5">
        <v>4160.9652780214301</v>
      </c>
      <c r="K155" s="5">
        <v>4629.7285309440003</v>
      </c>
      <c r="L155" s="55" t="s">
        <v>4284</v>
      </c>
      <c r="M155" s="60" t="s">
        <v>4364</v>
      </c>
    </row>
    <row r="156" spans="1:13" ht="18.75" customHeight="1" x14ac:dyDescent="0.25">
      <c r="A156" s="4" t="s">
        <v>4506</v>
      </c>
      <c r="B156" s="4">
        <v>293</v>
      </c>
      <c r="C156" s="4" t="s">
        <v>280</v>
      </c>
      <c r="D156" s="4" t="s">
        <v>281</v>
      </c>
      <c r="E156" s="5">
        <v>3636.41</v>
      </c>
      <c r="F156" s="5">
        <v>24021943.7414787</v>
      </c>
      <c r="G156" s="5">
        <v>27933859.5180443</v>
      </c>
      <c r="H156" s="6">
        <v>-0.14004207954288</v>
      </c>
      <c r="I156" s="5">
        <v>-3911915.7765655899</v>
      </c>
      <c r="J156" s="5">
        <v>6605.9503030402902</v>
      </c>
      <c r="K156" s="5">
        <v>7681.7134256160098</v>
      </c>
      <c r="L156" s="55" t="s">
        <v>4284</v>
      </c>
      <c r="M156" s="60" t="s">
        <v>4364</v>
      </c>
    </row>
    <row r="157" spans="1:13" ht="18.75" customHeight="1" x14ac:dyDescent="0.25">
      <c r="A157" s="4" t="s">
        <v>4507</v>
      </c>
      <c r="B157" s="4">
        <v>294</v>
      </c>
      <c r="C157" s="4" t="s">
        <v>282</v>
      </c>
      <c r="D157" s="4" t="s">
        <v>283</v>
      </c>
      <c r="E157" s="5">
        <v>28497.02</v>
      </c>
      <c r="F157" s="5">
        <v>17247156.1941824</v>
      </c>
      <c r="G157" s="5">
        <v>18122112.075321399</v>
      </c>
      <c r="H157" s="6">
        <v>-4.8281120738157601E-2</v>
      </c>
      <c r="I157" s="5">
        <v>-874955.88113901799</v>
      </c>
      <c r="J157" s="5">
        <v>605.22665858333198</v>
      </c>
      <c r="K157" s="5">
        <v>635.93007533143498</v>
      </c>
      <c r="L157" s="55" t="s">
        <v>4284</v>
      </c>
      <c r="M157" s="60" t="s">
        <v>4364</v>
      </c>
    </row>
    <row r="158" spans="1:13" ht="18.75" customHeight="1" x14ac:dyDescent="0.25">
      <c r="A158" s="4" t="s">
        <v>4508</v>
      </c>
      <c r="B158" s="4">
        <v>295</v>
      </c>
      <c r="C158" s="4" t="s">
        <v>284</v>
      </c>
      <c r="D158" s="4" t="s">
        <v>285</v>
      </c>
      <c r="E158" s="5">
        <v>2055.48</v>
      </c>
      <c r="F158" s="5">
        <v>5370475.1269124802</v>
      </c>
      <c r="G158" s="5">
        <v>4464628.2107593399</v>
      </c>
      <c r="H158" s="6">
        <v>0.202894143339893</v>
      </c>
      <c r="I158" s="5">
        <v>905846.91615313699</v>
      </c>
      <c r="J158" s="5">
        <v>2612.75961182424</v>
      </c>
      <c r="K158" s="5">
        <v>2172.0611296433699</v>
      </c>
      <c r="L158" s="55" t="s">
        <v>4284</v>
      </c>
      <c r="M158" s="60" t="s">
        <v>4364</v>
      </c>
    </row>
    <row r="159" spans="1:13" ht="18.75" customHeight="1" x14ac:dyDescent="0.25">
      <c r="A159" s="4" t="s">
        <v>4509</v>
      </c>
      <c r="B159" s="4">
        <v>296</v>
      </c>
      <c r="C159" s="4" t="s">
        <v>286</v>
      </c>
      <c r="D159" s="4" t="s">
        <v>287</v>
      </c>
      <c r="E159" s="5">
        <v>2789.47</v>
      </c>
      <c r="F159" s="5">
        <v>13188197.052021099</v>
      </c>
      <c r="G159" s="5">
        <v>10044928.0506336</v>
      </c>
      <c r="H159" s="6">
        <v>0.31292100705382703</v>
      </c>
      <c r="I159" s="5">
        <v>3143269.00138751</v>
      </c>
      <c r="J159" s="5">
        <v>4727.8504705270598</v>
      </c>
      <c r="K159" s="5">
        <v>3601.0166987397602</v>
      </c>
      <c r="L159" s="55" t="s">
        <v>4284</v>
      </c>
      <c r="M159" s="60" t="s">
        <v>4364</v>
      </c>
    </row>
    <row r="160" spans="1:13" ht="18.75" customHeight="1" x14ac:dyDescent="0.25">
      <c r="A160" s="4" t="s">
        <v>4510</v>
      </c>
      <c r="B160" s="4">
        <v>297</v>
      </c>
      <c r="C160" s="4" t="s">
        <v>288</v>
      </c>
      <c r="D160" s="4" t="s">
        <v>289</v>
      </c>
      <c r="E160" s="5">
        <v>5501.35</v>
      </c>
      <c r="F160" s="5">
        <v>37934223.188444503</v>
      </c>
      <c r="G160" s="5">
        <v>33056383.358284902</v>
      </c>
      <c r="H160" s="6">
        <v>0.14756120708338599</v>
      </c>
      <c r="I160" s="5">
        <v>4877839.8301596604</v>
      </c>
      <c r="J160" s="5">
        <v>6895.43897196952</v>
      </c>
      <c r="K160" s="5">
        <v>6008.7766381497004</v>
      </c>
      <c r="L160" s="55" t="s">
        <v>4284</v>
      </c>
      <c r="M160" s="60" t="s">
        <v>4364</v>
      </c>
    </row>
    <row r="161" spans="1:13" ht="18.75" customHeight="1" x14ac:dyDescent="0.25">
      <c r="A161" s="4" t="s">
        <v>4511</v>
      </c>
      <c r="B161" s="4">
        <v>298</v>
      </c>
      <c r="C161" s="4" t="s">
        <v>290</v>
      </c>
      <c r="D161" s="4" t="s">
        <v>291</v>
      </c>
      <c r="E161" s="5">
        <v>1873.81</v>
      </c>
      <c r="F161" s="5">
        <v>18064008.274982098</v>
      </c>
      <c r="G161" s="5">
        <v>18133908.874326199</v>
      </c>
      <c r="H161" s="6">
        <v>-3.8546901183056401E-3</v>
      </c>
      <c r="I161" s="5">
        <v>-69900.5993441194</v>
      </c>
      <c r="J161" s="5">
        <v>9640.2560958592803</v>
      </c>
      <c r="K161" s="5">
        <v>9677.5600911117999</v>
      </c>
      <c r="L161" s="55" t="s">
        <v>4284</v>
      </c>
      <c r="M161" s="60" t="s">
        <v>4364</v>
      </c>
    </row>
    <row r="162" spans="1:13" ht="18.75" customHeight="1" x14ac:dyDescent="0.25">
      <c r="A162" s="4" t="s">
        <v>4512</v>
      </c>
      <c r="B162" s="4">
        <v>299</v>
      </c>
      <c r="C162" s="4" t="s">
        <v>292</v>
      </c>
      <c r="D162" s="4" t="s">
        <v>293</v>
      </c>
      <c r="E162" s="5">
        <v>2057.9899999999998</v>
      </c>
      <c r="F162" s="5">
        <v>1225350.4518111199</v>
      </c>
      <c r="G162" s="5">
        <v>1253827.0204386299</v>
      </c>
      <c r="H162" s="6">
        <v>-2.27117203276972E-2</v>
      </c>
      <c r="I162" s="5">
        <v>-28476.568627512101</v>
      </c>
      <c r="J162" s="5">
        <v>595.41127595912496</v>
      </c>
      <c r="K162" s="5">
        <v>609.24835418958901</v>
      </c>
      <c r="L162" s="55" t="s">
        <v>4281</v>
      </c>
      <c r="M162" s="60" t="s">
        <v>4364</v>
      </c>
    </row>
    <row r="163" spans="1:13" ht="18.75" customHeight="1" x14ac:dyDescent="0.25">
      <c r="A163" s="4" t="s">
        <v>4513</v>
      </c>
      <c r="B163" s="4">
        <v>300</v>
      </c>
      <c r="C163" s="4" t="s">
        <v>294</v>
      </c>
      <c r="D163" s="4" t="s">
        <v>295</v>
      </c>
      <c r="E163" s="5">
        <v>1154.6500000000001</v>
      </c>
      <c r="F163" s="5">
        <v>2184156.5995650799</v>
      </c>
      <c r="G163" s="5">
        <v>2180844.4336951501</v>
      </c>
      <c r="H163" s="6">
        <v>1.51875384541422E-3</v>
      </c>
      <c r="I163" s="5">
        <v>3312.16586992471</v>
      </c>
      <c r="J163" s="5">
        <v>1891.6178924912999</v>
      </c>
      <c r="K163" s="5">
        <v>1888.74934715728</v>
      </c>
      <c r="L163" s="55" t="s">
        <v>4284</v>
      </c>
      <c r="M163" s="60" t="s">
        <v>4364</v>
      </c>
    </row>
    <row r="164" spans="1:13" ht="18.75" customHeight="1" x14ac:dyDescent="0.25">
      <c r="A164" s="4" t="s">
        <v>4514</v>
      </c>
      <c r="B164" s="4">
        <v>301</v>
      </c>
      <c r="C164" s="4" t="s">
        <v>296</v>
      </c>
      <c r="D164" s="4" t="s">
        <v>297</v>
      </c>
      <c r="E164" s="5">
        <v>1116.8599999999999</v>
      </c>
      <c r="F164" s="5">
        <v>3809471.9591513602</v>
      </c>
      <c r="G164" s="5">
        <v>3501315.2730419901</v>
      </c>
      <c r="H164" s="6">
        <v>8.8011693343352099E-2</v>
      </c>
      <c r="I164" s="5">
        <v>308156.686109367</v>
      </c>
      <c r="J164" s="5">
        <v>3410.8768862268898</v>
      </c>
      <c r="K164" s="5">
        <v>3134.9634448740098</v>
      </c>
      <c r="L164" s="55" t="s">
        <v>4284</v>
      </c>
      <c r="M164" s="60" t="s">
        <v>4364</v>
      </c>
    </row>
    <row r="165" spans="1:13" ht="18.75" customHeight="1" x14ac:dyDescent="0.25">
      <c r="A165" s="4" t="s">
        <v>4515</v>
      </c>
      <c r="B165" s="4">
        <v>302</v>
      </c>
      <c r="C165" s="4" t="s">
        <v>298</v>
      </c>
      <c r="D165" s="4" t="s">
        <v>299</v>
      </c>
      <c r="E165" s="5">
        <v>797.56</v>
      </c>
      <c r="F165" s="5">
        <v>4090397.0093276799</v>
      </c>
      <c r="G165" s="5">
        <v>4073537.88160303</v>
      </c>
      <c r="H165" s="6">
        <v>4.1386942295993396E-3</v>
      </c>
      <c r="I165" s="5">
        <v>16859.127724645201</v>
      </c>
      <c r="J165" s="5">
        <v>5128.6386094183299</v>
      </c>
      <c r="K165" s="5">
        <v>5107.5002276982696</v>
      </c>
      <c r="L165" s="55" t="s">
        <v>4284</v>
      </c>
      <c r="M165" s="60" t="s">
        <v>4364</v>
      </c>
    </row>
    <row r="166" spans="1:13" ht="18.75" customHeight="1" x14ac:dyDescent="0.25">
      <c r="A166" s="4" t="s">
        <v>4516</v>
      </c>
      <c r="B166" s="4">
        <v>303</v>
      </c>
      <c r="C166" s="4" t="s">
        <v>300</v>
      </c>
      <c r="D166" s="4" t="s">
        <v>301</v>
      </c>
      <c r="E166" s="5">
        <v>431.63</v>
      </c>
      <c r="F166" s="5">
        <v>3979681.2393196402</v>
      </c>
      <c r="G166" s="5">
        <v>2789897.4713984402</v>
      </c>
      <c r="H166" s="6">
        <v>0.42646146681685199</v>
      </c>
      <c r="I166" s="5">
        <v>1189783.7679212</v>
      </c>
      <c r="J166" s="5">
        <v>9220.1219547289093</v>
      </c>
      <c r="K166" s="5">
        <v>6463.6319797012202</v>
      </c>
      <c r="L166" s="55" t="s">
        <v>4281</v>
      </c>
      <c r="M166" s="60" t="s">
        <v>4381</v>
      </c>
    </row>
    <row r="167" spans="1:13" ht="18.75" customHeight="1" x14ac:dyDescent="0.25">
      <c r="A167" s="4" t="s">
        <v>4517</v>
      </c>
      <c r="B167" s="4">
        <v>304</v>
      </c>
      <c r="C167" s="4" t="s">
        <v>302</v>
      </c>
      <c r="D167" s="4" t="s">
        <v>303</v>
      </c>
      <c r="E167" s="5">
        <v>1417.24</v>
      </c>
      <c r="F167" s="5">
        <v>1108259.5186797599</v>
      </c>
      <c r="G167" s="5">
        <v>961759.82629057101</v>
      </c>
      <c r="H167" s="6">
        <v>0.152324612012779</v>
      </c>
      <c r="I167" s="5">
        <v>146499.692389189</v>
      </c>
      <c r="J167" s="5">
        <v>781.98436304349298</v>
      </c>
      <c r="K167" s="5">
        <v>678.61464980565802</v>
      </c>
      <c r="L167" s="55" t="s">
        <v>4284</v>
      </c>
      <c r="M167" s="60" t="s">
        <v>4282</v>
      </c>
    </row>
    <row r="168" spans="1:13" ht="18.75" customHeight="1" x14ac:dyDescent="0.25">
      <c r="A168" s="4" t="s">
        <v>4518</v>
      </c>
      <c r="B168" s="4">
        <v>305</v>
      </c>
      <c r="C168" s="4" t="s">
        <v>304</v>
      </c>
      <c r="D168" s="4" t="s">
        <v>305</v>
      </c>
      <c r="E168" s="5">
        <v>1335.93</v>
      </c>
      <c r="F168" s="5">
        <v>1712448.8610882401</v>
      </c>
      <c r="G168" s="5">
        <v>1621151.4484242699</v>
      </c>
      <c r="H168" s="6">
        <v>5.6316399527454299E-2</v>
      </c>
      <c r="I168" s="5">
        <v>91297.412663972194</v>
      </c>
      <c r="J168" s="5">
        <v>1281.8402619061201</v>
      </c>
      <c r="K168" s="5">
        <v>1213.50029449467</v>
      </c>
      <c r="L168" s="55" t="s">
        <v>4284</v>
      </c>
      <c r="M168" s="60" t="s">
        <v>4364</v>
      </c>
    </row>
    <row r="169" spans="1:13" ht="18.75" customHeight="1" x14ac:dyDescent="0.25">
      <c r="A169" s="4" t="s">
        <v>4519</v>
      </c>
      <c r="B169" s="4">
        <v>306</v>
      </c>
      <c r="C169" s="4" t="s">
        <v>306</v>
      </c>
      <c r="D169" s="4" t="s">
        <v>307</v>
      </c>
      <c r="E169" s="5">
        <v>820.06</v>
      </c>
      <c r="F169" s="5">
        <v>2872771.7312940001</v>
      </c>
      <c r="G169" s="5">
        <v>2700771.2686580201</v>
      </c>
      <c r="H169" s="6">
        <v>6.3685682912883804E-2</v>
      </c>
      <c r="I169" s="5">
        <v>172000.46263598101</v>
      </c>
      <c r="J169" s="5">
        <v>3503.1238339804399</v>
      </c>
      <c r="K169" s="5">
        <v>3293.3825191547198</v>
      </c>
      <c r="L169" s="55" t="s">
        <v>4284</v>
      </c>
      <c r="M169" s="60" t="s">
        <v>4282</v>
      </c>
    </row>
    <row r="170" spans="1:13" ht="18.75" customHeight="1" x14ac:dyDescent="0.25">
      <c r="A170" s="4" t="s">
        <v>4520</v>
      </c>
      <c r="B170" s="4">
        <v>307</v>
      </c>
      <c r="C170" s="4" t="s">
        <v>308</v>
      </c>
      <c r="D170" s="4" t="s">
        <v>309</v>
      </c>
      <c r="E170" s="5">
        <v>583.78</v>
      </c>
      <c r="F170" s="5">
        <v>2876388.8680548798</v>
      </c>
      <c r="G170" s="5">
        <v>3039793.1653497</v>
      </c>
      <c r="H170" s="6">
        <v>-5.3755070955961999E-2</v>
      </c>
      <c r="I170" s="5">
        <v>-163404.297294822</v>
      </c>
      <c r="J170" s="5">
        <v>4927.1795334798699</v>
      </c>
      <c r="K170" s="5">
        <v>5207.0868569490203</v>
      </c>
      <c r="L170" s="55" t="s">
        <v>4281</v>
      </c>
      <c r="M170" s="60" t="s">
        <v>4364</v>
      </c>
    </row>
    <row r="171" spans="1:13" ht="18.75" customHeight="1" x14ac:dyDescent="0.25">
      <c r="A171" s="4" t="s">
        <v>4521</v>
      </c>
      <c r="B171" s="4">
        <v>309</v>
      </c>
      <c r="C171" s="4" t="s">
        <v>310</v>
      </c>
      <c r="D171" s="4" t="s">
        <v>311</v>
      </c>
      <c r="E171" s="5">
        <v>865.61</v>
      </c>
      <c r="F171" s="5">
        <v>436341.76954060001</v>
      </c>
      <c r="G171" s="5">
        <v>450122.68088772701</v>
      </c>
      <c r="H171" s="6">
        <v>-3.06159008027512E-2</v>
      </c>
      <c r="I171" s="5">
        <v>-13780.911347127099</v>
      </c>
      <c r="J171" s="5">
        <v>504.08586954933497</v>
      </c>
      <c r="K171" s="5">
        <v>520.00633182117497</v>
      </c>
      <c r="L171" s="55" t="s">
        <v>4281</v>
      </c>
      <c r="M171" s="60" t="s">
        <v>4381</v>
      </c>
    </row>
    <row r="172" spans="1:13" ht="18.75" customHeight="1" x14ac:dyDescent="0.25">
      <c r="A172" s="4" t="s">
        <v>4522</v>
      </c>
      <c r="B172" s="4">
        <v>310</v>
      </c>
      <c r="C172" s="4" t="s">
        <v>312</v>
      </c>
      <c r="D172" s="4" t="s">
        <v>313</v>
      </c>
      <c r="E172" s="5">
        <v>1974.82</v>
      </c>
      <c r="F172" s="5">
        <v>4068618.8338172799</v>
      </c>
      <c r="G172" s="5">
        <v>3376007.7529942999</v>
      </c>
      <c r="H172" s="6">
        <v>0.205156839527006</v>
      </c>
      <c r="I172" s="5">
        <v>692611.08082298096</v>
      </c>
      <c r="J172" s="5">
        <v>2060.2479384537701</v>
      </c>
      <c r="K172" s="5">
        <v>1709.52681915025</v>
      </c>
      <c r="L172" s="55" t="s">
        <v>4283</v>
      </c>
      <c r="M172" s="60" t="s">
        <v>4282</v>
      </c>
    </row>
    <row r="173" spans="1:13" ht="18.75" customHeight="1" x14ac:dyDescent="0.25">
      <c r="A173" s="4" t="s">
        <v>4523</v>
      </c>
      <c r="B173" s="4">
        <v>311</v>
      </c>
      <c r="C173" s="4" t="s">
        <v>314</v>
      </c>
      <c r="D173" s="4" t="s">
        <v>315</v>
      </c>
      <c r="E173" s="5">
        <v>101.72</v>
      </c>
      <c r="F173" s="5">
        <v>586966.80986056</v>
      </c>
      <c r="G173" s="5">
        <v>351224.85194293299</v>
      </c>
      <c r="H173" s="6">
        <v>0.67119953674556598</v>
      </c>
      <c r="I173" s="5">
        <v>235741.95791762701</v>
      </c>
      <c r="J173" s="5">
        <v>5770.4169274533997</v>
      </c>
      <c r="K173" s="5">
        <v>3452.8593388019399</v>
      </c>
      <c r="L173" s="55" t="s">
        <v>4283</v>
      </c>
      <c r="M173" s="60" t="s">
        <v>4282</v>
      </c>
    </row>
    <row r="174" spans="1:13" ht="18.75" customHeight="1" x14ac:dyDescent="0.25">
      <c r="A174" s="4" t="s">
        <v>4524</v>
      </c>
      <c r="B174" s="4">
        <v>314</v>
      </c>
      <c r="C174" s="4" t="s">
        <v>316</v>
      </c>
      <c r="D174" s="4" t="s">
        <v>317</v>
      </c>
      <c r="E174" s="5">
        <v>28584.1</v>
      </c>
      <c r="F174" s="5">
        <v>83179386.077609897</v>
      </c>
      <c r="G174" s="5">
        <v>73389734.156823307</v>
      </c>
      <c r="H174" s="6">
        <v>0.133392660884526</v>
      </c>
      <c r="I174" s="5">
        <v>9789651.9207866509</v>
      </c>
      <c r="J174" s="5">
        <v>2909.9879330680301</v>
      </c>
      <c r="K174" s="5">
        <v>2567.5020083481099</v>
      </c>
      <c r="L174" s="55" t="s">
        <v>4284</v>
      </c>
      <c r="M174" s="60" t="s">
        <v>4361</v>
      </c>
    </row>
    <row r="175" spans="1:13" ht="18.75" customHeight="1" x14ac:dyDescent="0.25">
      <c r="A175" s="4" t="s">
        <v>4525</v>
      </c>
      <c r="B175" s="4">
        <v>315</v>
      </c>
      <c r="C175" s="4" t="s">
        <v>318</v>
      </c>
      <c r="D175" s="4" t="s">
        <v>319</v>
      </c>
      <c r="E175" s="5">
        <v>27568.15</v>
      </c>
      <c r="F175" s="5">
        <v>124664484.59339499</v>
      </c>
      <c r="G175" s="5">
        <v>103644354.906666</v>
      </c>
      <c r="H175" s="6">
        <v>0.20281017432795501</v>
      </c>
      <c r="I175" s="5">
        <v>21020129.686729401</v>
      </c>
      <c r="J175" s="5">
        <v>4522.0475292464398</v>
      </c>
      <c r="K175" s="5">
        <v>3759.5687380787499</v>
      </c>
      <c r="L175" s="55" t="s">
        <v>4284</v>
      </c>
      <c r="M175" s="60" t="s">
        <v>4361</v>
      </c>
    </row>
    <row r="176" spans="1:13" ht="18.75" customHeight="1" x14ac:dyDescent="0.25">
      <c r="A176" s="4" t="s">
        <v>4526</v>
      </c>
      <c r="B176" s="4">
        <v>316</v>
      </c>
      <c r="C176" s="4" t="s">
        <v>320</v>
      </c>
      <c r="D176" s="4" t="s">
        <v>321</v>
      </c>
      <c r="E176" s="5">
        <v>34969.550000000003</v>
      </c>
      <c r="F176" s="5">
        <v>224251989.57364601</v>
      </c>
      <c r="G176" s="5">
        <v>192977057.185058</v>
      </c>
      <c r="H176" s="6">
        <v>0.16206554729766001</v>
      </c>
      <c r="I176" s="5">
        <v>31274932.388588201</v>
      </c>
      <c r="J176" s="5">
        <v>6412.7788196772899</v>
      </c>
      <c r="K176" s="5">
        <v>5518.4312404665698</v>
      </c>
      <c r="L176" s="55" t="s">
        <v>4284</v>
      </c>
      <c r="M176" s="60" t="s">
        <v>4364</v>
      </c>
    </row>
    <row r="177" spans="1:13" ht="18.75" customHeight="1" x14ac:dyDescent="0.25">
      <c r="A177" s="4" t="s">
        <v>4527</v>
      </c>
      <c r="B177" s="4">
        <v>317</v>
      </c>
      <c r="C177" s="4" t="s">
        <v>322</v>
      </c>
      <c r="D177" s="4" t="s">
        <v>323</v>
      </c>
      <c r="E177" s="5">
        <v>10434.66</v>
      </c>
      <c r="F177" s="5">
        <v>99225454.994349599</v>
      </c>
      <c r="G177" s="5">
        <v>96938211.592331901</v>
      </c>
      <c r="H177" s="6">
        <v>2.3594858667669701E-2</v>
      </c>
      <c r="I177" s="5">
        <v>2287243.4020177298</v>
      </c>
      <c r="J177" s="5">
        <v>9509.2178369347494</v>
      </c>
      <c r="K177" s="5">
        <v>9290.0211020130901</v>
      </c>
      <c r="L177" s="55" t="s">
        <v>4284</v>
      </c>
      <c r="M177" s="60" t="s">
        <v>4364</v>
      </c>
    </row>
    <row r="178" spans="1:13" ht="18.75" customHeight="1" x14ac:dyDescent="0.25">
      <c r="A178" s="4" t="s">
        <v>4528</v>
      </c>
      <c r="B178" s="4">
        <v>318</v>
      </c>
      <c r="C178" s="4" t="s">
        <v>324</v>
      </c>
      <c r="D178" s="4" t="s">
        <v>325</v>
      </c>
      <c r="E178" s="5">
        <v>11705.82</v>
      </c>
      <c r="F178" s="5">
        <v>8067762.9920134004</v>
      </c>
      <c r="G178" s="5">
        <v>8914649.65057889</v>
      </c>
      <c r="H178" s="6">
        <v>-9.4999432592451402E-2</v>
      </c>
      <c r="I178" s="5">
        <v>-846886.65856549004</v>
      </c>
      <c r="J178" s="5">
        <v>689.20955490631195</v>
      </c>
      <c r="K178" s="5">
        <v>761.55704176032896</v>
      </c>
      <c r="L178" s="55" t="s">
        <v>4284</v>
      </c>
      <c r="M178" s="60" t="s">
        <v>4364</v>
      </c>
    </row>
    <row r="179" spans="1:13" ht="18.75" customHeight="1" x14ac:dyDescent="0.25">
      <c r="A179" s="4" t="s">
        <v>4529</v>
      </c>
      <c r="B179" s="4">
        <v>319</v>
      </c>
      <c r="C179" s="4" t="s">
        <v>326</v>
      </c>
      <c r="D179" s="4" t="s">
        <v>327</v>
      </c>
      <c r="E179" s="5">
        <v>2503.2800000000002</v>
      </c>
      <c r="F179" s="5">
        <v>7304206.6409082003</v>
      </c>
      <c r="G179" s="5">
        <v>7057180.8708146</v>
      </c>
      <c r="H179" s="6">
        <v>3.50034630846991E-2</v>
      </c>
      <c r="I179" s="5">
        <v>247025.77009360399</v>
      </c>
      <c r="J179" s="5">
        <v>2917.8544313493499</v>
      </c>
      <c r="K179" s="5">
        <v>2819.1735925723801</v>
      </c>
      <c r="L179" s="55" t="s">
        <v>4284</v>
      </c>
      <c r="M179" s="60" t="s">
        <v>4364</v>
      </c>
    </row>
    <row r="180" spans="1:13" ht="18.75" customHeight="1" x14ac:dyDescent="0.25">
      <c r="A180" s="4" t="s">
        <v>4530</v>
      </c>
      <c r="B180" s="4">
        <v>320</v>
      </c>
      <c r="C180" s="4" t="s">
        <v>328</v>
      </c>
      <c r="D180" s="4" t="s">
        <v>329</v>
      </c>
      <c r="E180" s="5">
        <v>2518.2199999999998</v>
      </c>
      <c r="F180" s="5">
        <v>11171702.4295552</v>
      </c>
      <c r="G180" s="5">
        <v>9863966.4206338208</v>
      </c>
      <c r="H180" s="6">
        <v>0.13257709456368499</v>
      </c>
      <c r="I180" s="5">
        <v>1307736.0089213799</v>
      </c>
      <c r="J180" s="5">
        <v>4436.3488613207701</v>
      </c>
      <c r="K180" s="5">
        <v>3917.0391866611399</v>
      </c>
      <c r="L180" s="55" t="s">
        <v>4284</v>
      </c>
      <c r="M180" s="60" t="s">
        <v>4364</v>
      </c>
    </row>
    <row r="181" spans="1:13" ht="18.75" customHeight="1" x14ac:dyDescent="0.25">
      <c r="A181" s="4" t="s">
        <v>4531</v>
      </c>
      <c r="B181" s="4">
        <v>321</v>
      </c>
      <c r="C181" s="4" t="s">
        <v>330</v>
      </c>
      <c r="D181" s="4" t="s">
        <v>331</v>
      </c>
      <c r="E181" s="5">
        <v>2317.1999999999998</v>
      </c>
      <c r="F181" s="5">
        <v>15460986.2070422</v>
      </c>
      <c r="G181" s="5">
        <v>13546237.7066807</v>
      </c>
      <c r="H181" s="6">
        <v>0.14134909941947801</v>
      </c>
      <c r="I181" s="5">
        <v>1914748.5003614901</v>
      </c>
      <c r="J181" s="5">
        <v>6672.2709334724004</v>
      </c>
      <c r="K181" s="5">
        <v>5845.9510213536796</v>
      </c>
      <c r="L181" s="55" t="s">
        <v>4284</v>
      </c>
      <c r="M181" s="60" t="s">
        <v>4364</v>
      </c>
    </row>
    <row r="182" spans="1:13" ht="18.75" customHeight="1" x14ac:dyDescent="0.25">
      <c r="A182" s="4" t="s">
        <v>4532</v>
      </c>
      <c r="B182" s="4">
        <v>322</v>
      </c>
      <c r="C182" s="4" t="s">
        <v>332</v>
      </c>
      <c r="D182" s="4" t="s">
        <v>333</v>
      </c>
      <c r="E182" s="5">
        <v>851.32</v>
      </c>
      <c r="F182" s="5">
        <v>7899141.2825642005</v>
      </c>
      <c r="G182" s="5">
        <v>7876820.0151111698</v>
      </c>
      <c r="H182" s="6">
        <v>2.8337917345080399E-3</v>
      </c>
      <c r="I182" s="5">
        <v>22321.267453028799</v>
      </c>
      <c r="J182" s="5">
        <v>9278.6981188791506</v>
      </c>
      <c r="K182" s="5">
        <v>9252.4785217205899</v>
      </c>
      <c r="L182" s="55" t="s">
        <v>4284</v>
      </c>
      <c r="M182" s="60" t="s">
        <v>4364</v>
      </c>
    </row>
    <row r="183" spans="1:13" ht="18.75" customHeight="1" x14ac:dyDescent="0.25">
      <c r="A183" s="4" t="s">
        <v>4533</v>
      </c>
      <c r="B183" s="4">
        <v>323</v>
      </c>
      <c r="C183" s="4" t="s">
        <v>334</v>
      </c>
      <c r="D183" s="4" t="s">
        <v>335</v>
      </c>
      <c r="E183" s="5">
        <v>4984.2700000000004</v>
      </c>
      <c r="F183" s="5">
        <v>3671180.2380860802</v>
      </c>
      <c r="G183" s="5">
        <v>3691802.9872023501</v>
      </c>
      <c r="H183" s="6">
        <v>-5.5860914538925499E-3</v>
      </c>
      <c r="I183" s="5">
        <v>-20622.749116266099</v>
      </c>
      <c r="J183" s="5">
        <v>736.55324412322796</v>
      </c>
      <c r="K183" s="5">
        <v>740.69081073102905</v>
      </c>
      <c r="L183" s="55" t="s">
        <v>4284</v>
      </c>
      <c r="M183" s="60" t="s">
        <v>4361</v>
      </c>
    </row>
    <row r="184" spans="1:13" ht="18.75" customHeight="1" x14ac:dyDescent="0.25">
      <c r="A184" s="4" t="s">
        <v>4534</v>
      </c>
      <c r="B184" s="4">
        <v>324</v>
      </c>
      <c r="C184" s="4" t="s">
        <v>336</v>
      </c>
      <c r="D184" s="4" t="s">
        <v>337</v>
      </c>
      <c r="E184" s="5">
        <v>68431.03</v>
      </c>
      <c r="F184" s="5">
        <v>51062896.250243001</v>
      </c>
      <c r="G184" s="5">
        <v>46931243.289686598</v>
      </c>
      <c r="H184" s="6">
        <v>8.80362988692516E-2</v>
      </c>
      <c r="I184" s="5">
        <v>4131652.9605564</v>
      </c>
      <c r="J184" s="5">
        <v>746.19505581375904</v>
      </c>
      <c r="K184" s="5">
        <v>685.81816304221297</v>
      </c>
      <c r="L184" s="55" t="s">
        <v>4283</v>
      </c>
      <c r="M184" s="60" t="s">
        <v>4364</v>
      </c>
    </row>
    <row r="185" spans="1:13" ht="18.75" customHeight="1" x14ac:dyDescent="0.25">
      <c r="A185" s="4" t="s">
        <v>4535</v>
      </c>
      <c r="B185" s="4">
        <v>325</v>
      </c>
      <c r="C185" s="4" t="s">
        <v>338</v>
      </c>
      <c r="D185" s="4" t="s">
        <v>339</v>
      </c>
      <c r="E185" s="5">
        <v>764.18</v>
      </c>
      <c r="F185" s="5">
        <v>537677.57838239998</v>
      </c>
      <c r="G185" s="5">
        <v>565622.86688431597</v>
      </c>
      <c r="H185" s="6">
        <v>-4.9406221243936801E-2</v>
      </c>
      <c r="I185" s="5">
        <v>-27945.2885019163</v>
      </c>
      <c r="J185" s="5">
        <v>703.60069405427998</v>
      </c>
      <c r="K185" s="5">
        <v>740.16968107555294</v>
      </c>
      <c r="L185" s="55" t="s">
        <v>4284</v>
      </c>
      <c r="M185" s="60" t="s">
        <v>4361</v>
      </c>
    </row>
    <row r="186" spans="1:13" ht="18.75" customHeight="1" x14ac:dyDescent="0.25">
      <c r="A186" s="4" t="s">
        <v>4536</v>
      </c>
      <c r="B186" s="4">
        <v>329</v>
      </c>
      <c r="C186" s="4" t="s">
        <v>340</v>
      </c>
      <c r="D186" s="4" t="s">
        <v>341</v>
      </c>
      <c r="E186" s="5">
        <v>29412.82</v>
      </c>
      <c r="F186" s="5">
        <v>101856662.41625901</v>
      </c>
      <c r="G186" s="5">
        <v>102562612.95454399</v>
      </c>
      <c r="H186" s="6">
        <v>-6.8831177165680204E-3</v>
      </c>
      <c r="I186" s="5">
        <v>-705950.53828492796</v>
      </c>
      <c r="J186" s="5">
        <v>3463.0022696313699</v>
      </c>
      <c r="K186" s="5">
        <v>3487.00372676077</v>
      </c>
      <c r="L186" s="55" t="s">
        <v>4284</v>
      </c>
      <c r="M186" s="60" t="s">
        <v>4364</v>
      </c>
    </row>
    <row r="187" spans="1:13" ht="18.75" customHeight="1" x14ac:dyDescent="0.25">
      <c r="A187" s="4" t="s">
        <v>4537</v>
      </c>
      <c r="B187" s="4">
        <v>330</v>
      </c>
      <c r="C187" s="4" t="s">
        <v>342</v>
      </c>
      <c r="D187" s="4" t="s">
        <v>343</v>
      </c>
      <c r="E187" s="5">
        <v>8004.95</v>
      </c>
      <c r="F187" s="5">
        <v>18373955.458128799</v>
      </c>
      <c r="G187" s="5">
        <v>17435779.443370599</v>
      </c>
      <c r="H187" s="6">
        <v>5.3807517914830703E-2</v>
      </c>
      <c r="I187" s="5">
        <v>938176.01475819899</v>
      </c>
      <c r="J187" s="5">
        <v>2295.3242004170902</v>
      </c>
      <c r="K187" s="5">
        <v>2178.1247157534499</v>
      </c>
      <c r="L187" s="55" t="s">
        <v>4284</v>
      </c>
      <c r="M187" s="60" t="s">
        <v>4364</v>
      </c>
    </row>
    <row r="188" spans="1:13" ht="18.75" customHeight="1" x14ac:dyDescent="0.25">
      <c r="A188" s="4" t="s">
        <v>4538</v>
      </c>
      <c r="B188" s="4">
        <v>331</v>
      </c>
      <c r="C188" s="4" t="s">
        <v>344</v>
      </c>
      <c r="D188" s="4" t="s">
        <v>345</v>
      </c>
      <c r="E188" s="5">
        <v>3836.13</v>
      </c>
      <c r="F188" s="5">
        <v>2751008.62153152</v>
      </c>
      <c r="G188" s="5">
        <v>3423204.2433624002</v>
      </c>
      <c r="H188" s="6">
        <v>-0.19636445097725899</v>
      </c>
      <c r="I188" s="5">
        <v>-672195.62183088204</v>
      </c>
      <c r="J188" s="5">
        <v>717.13122900723397</v>
      </c>
      <c r="K188" s="5">
        <v>892.358768697203</v>
      </c>
      <c r="L188" s="55" t="s">
        <v>4284</v>
      </c>
      <c r="M188" s="60" t="s">
        <v>4364</v>
      </c>
    </row>
    <row r="189" spans="1:13" ht="18.75" customHeight="1" x14ac:dyDescent="0.25">
      <c r="A189" s="4" t="s">
        <v>4539</v>
      </c>
      <c r="B189" s="4">
        <v>332</v>
      </c>
      <c r="C189" s="4" t="s">
        <v>346</v>
      </c>
      <c r="D189" s="4" t="s">
        <v>347</v>
      </c>
      <c r="E189" s="5">
        <v>3174.2</v>
      </c>
      <c r="F189" s="5">
        <v>2154187.8507535998</v>
      </c>
      <c r="G189" s="5">
        <v>2915685.4110437301</v>
      </c>
      <c r="H189" s="6">
        <v>-0.26117274429052101</v>
      </c>
      <c r="I189" s="5">
        <v>-761497.56029012601</v>
      </c>
      <c r="J189" s="5">
        <v>678.65536221838602</v>
      </c>
      <c r="K189" s="5">
        <v>918.55756128905705</v>
      </c>
      <c r="L189" s="55" t="s">
        <v>4284</v>
      </c>
      <c r="M189" s="60" t="s">
        <v>4364</v>
      </c>
    </row>
    <row r="190" spans="1:13" ht="18.75" customHeight="1" x14ac:dyDescent="0.25">
      <c r="A190" s="4" t="s">
        <v>4540</v>
      </c>
      <c r="B190" s="4">
        <v>333</v>
      </c>
      <c r="C190" s="4" t="s">
        <v>348</v>
      </c>
      <c r="D190" s="4" t="s">
        <v>349</v>
      </c>
      <c r="E190" s="5">
        <v>2338.75</v>
      </c>
      <c r="F190" s="5">
        <v>1379511.5463046399</v>
      </c>
      <c r="G190" s="5">
        <v>1573767.8560923601</v>
      </c>
      <c r="H190" s="6">
        <v>-0.123433903568254</v>
      </c>
      <c r="I190" s="5">
        <v>-194256.30978772201</v>
      </c>
      <c r="J190" s="5">
        <v>589.84993962785302</v>
      </c>
      <c r="K190" s="5">
        <v>672.90982622869603</v>
      </c>
      <c r="L190" s="55" t="s">
        <v>4284</v>
      </c>
      <c r="M190" s="60" t="s">
        <v>4364</v>
      </c>
    </row>
    <row r="191" spans="1:13" ht="18.75" customHeight="1" x14ac:dyDescent="0.25">
      <c r="A191" s="4" t="s">
        <v>4541</v>
      </c>
      <c r="B191" s="4">
        <v>334</v>
      </c>
      <c r="C191" s="4" t="s">
        <v>350</v>
      </c>
      <c r="D191" s="4" t="s">
        <v>351</v>
      </c>
      <c r="E191" s="5">
        <v>4831.42</v>
      </c>
      <c r="F191" s="5">
        <v>3450578.0782502401</v>
      </c>
      <c r="G191" s="5">
        <v>3627081.0214418201</v>
      </c>
      <c r="H191" s="6">
        <v>-4.8662531150577101E-2</v>
      </c>
      <c r="I191" s="5">
        <v>-176502.94319158001</v>
      </c>
      <c r="J191" s="5">
        <v>714.19542872493798</v>
      </c>
      <c r="K191" s="5">
        <v>750.72774079707801</v>
      </c>
      <c r="L191" s="55" t="s">
        <v>4284</v>
      </c>
      <c r="M191" s="60" t="s">
        <v>4364</v>
      </c>
    </row>
    <row r="192" spans="1:13" ht="18.75" customHeight="1" x14ac:dyDescent="0.25">
      <c r="A192" s="4" t="s">
        <v>4542</v>
      </c>
      <c r="B192" s="4">
        <v>335</v>
      </c>
      <c r="C192" s="4" t="s">
        <v>352</v>
      </c>
      <c r="D192" s="4" t="s">
        <v>353</v>
      </c>
      <c r="E192" s="5">
        <v>13810.7</v>
      </c>
      <c r="F192" s="5">
        <v>11021601.4454167</v>
      </c>
      <c r="G192" s="5">
        <v>10869465.176792201</v>
      </c>
      <c r="H192" s="6">
        <v>1.3996665535057601E-2</v>
      </c>
      <c r="I192" s="5">
        <v>152136.268624516</v>
      </c>
      <c r="J192" s="5">
        <v>798.04799506301094</v>
      </c>
      <c r="K192" s="5">
        <v>787.03216902779798</v>
      </c>
      <c r="L192" s="55" t="s">
        <v>4284</v>
      </c>
      <c r="M192" s="60" t="s">
        <v>4364</v>
      </c>
    </row>
    <row r="193" spans="1:13" ht="18.75" customHeight="1" x14ac:dyDescent="0.25">
      <c r="A193" s="4" t="s">
        <v>4543</v>
      </c>
      <c r="B193" s="4">
        <v>336</v>
      </c>
      <c r="C193" s="4" t="s">
        <v>354</v>
      </c>
      <c r="D193" s="4" t="s">
        <v>355</v>
      </c>
      <c r="E193" s="5">
        <v>1236.82</v>
      </c>
      <c r="F193" s="5">
        <v>1002903.53644032</v>
      </c>
      <c r="G193" s="5">
        <v>930689.92174261401</v>
      </c>
      <c r="H193" s="6">
        <v>7.7591486713956895E-2</v>
      </c>
      <c r="I193" s="5">
        <v>72213.614697705707</v>
      </c>
      <c r="J193" s="5">
        <v>810.872670590967</v>
      </c>
      <c r="K193" s="5">
        <v>752.48615137418096</v>
      </c>
      <c r="L193" s="55" t="s">
        <v>4283</v>
      </c>
      <c r="M193" s="60" t="s">
        <v>4364</v>
      </c>
    </row>
    <row r="194" spans="1:13" ht="18.75" customHeight="1" x14ac:dyDescent="0.25">
      <c r="A194" s="4" t="s">
        <v>4544</v>
      </c>
      <c r="B194" s="4">
        <v>337</v>
      </c>
      <c r="C194" s="4" t="s">
        <v>356</v>
      </c>
      <c r="D194" s="4" t="s">
        <v>357</v>
      </c>
      <c r="E194" s="5">
        <v>55835.31</v>
      </c>
      <c r="F194" s="5">
        <v>22458040.407180801</v>
      </c>
      <c r="G194" s="5">
        <v>17731332.987789702</v>
      </c>
      <c r="H194" s="6">
        <v>0.26657372136917501</v>
      </c>
      <c r="I194" s="5">
        <v>4726707.4193911096</v>
      </c>
      <c r="J194" s="5">
        <v>402.219319767022</v>
      </c>
      <c r="K194" s="5">
        <v>317.56487046977401</v>
      </c>
      <c r="L194" s="55" t="s">
        <v>4281</v>
      </c>
      <c r="M194" s="60" t="s">
        <v>4282</v>
      </c>
    </row>
    <row r="195" spans="1:13" ht="18.75" customHeight="1" x14ac:dyDescent="0.25">
      <c r="A195" s="4" t="s">
        <v>4545</v>
      </c>
      <c r="B195" s="4">
        <v>338</v>
      </c>
      <c r="C195" s="4" t="s">
        <v>358</v>
      </c>
      <c r="D195" s="4" t="s">
        <v>359</v>
      </c>
      <c r="E195" s="5">
        <v>16074.54</v>
      </c>
      <c r="F195" s="5">
        <v>9154809.2310911994</v>
      </c>
      <c r="G195" s="5">
        <v>9684775.0679719709</v>
      </c>
      <c r="H195" s="6">
        <v>-5.47215431603977E-2</v>
      </c>
      <c r="I195" s="5">
        <v>-529965.83688077098</v>
      </c>
      <c r="J195" s="5">
        <v>569.52231485885102</v>
      </c>
      <c r="K195" s="5">
        <v>602.49158408091103</v>
      </c>
      <c r="L195" s="55" t="s">
        <v>4284</v>
      </c>
      <c r="M195" s="60" t="s">
        <v>4282</v>
      </c>
    </row>
    <row r="196" spans="1:13" ht="18.75" customHeight="1" x14ac:dyDescent="0.25">
      <c r="A196" s="4" t="s">
        <v>4546</v>
      </c>
      <c r="B196" s="4">
        <v>339</v>
      </c>
      <c r="C196" s="4" t="s">
        <v>360</v>
      </c>
      <c r="D196" s="4" t="s">
        <v>361</v>
      </c>
      <c r="E196" s="5">
        <v>10566.51</v>
      </c>
      <c r="F196" s="5">
        <v>5926720.2702345597</v>
      </c>
      <c r="G196" s="5">
        <v>6447555.1713303803</v>
      </c>
      <c r="H196" s="6">
        <v>-8.0780216261158097E-2</v>
      </c>
      <c r="I196" s="5">
        <v>-520834.90109581599</v>
      </c>
      <c r="J196" s="5">
        <v>560.89666978354796</v>
      </c>
      <c r="K196" s="5">
        <v>610.18776978684298</v>
      </c>
      <c r="L196" s="55" t="s">
        <v>4284</v>
      </c>
      <c r="M196" s="60" t="s">
        <v>4364</v>
      </c>
    </row>
    <row r="197" spans="1:13" ht="18.75" customHeight="1" x14ac:dyDescent="0.25">
      <c r="A197" s="4" t="s">
        <v>4547</v>
      </c>
      <c r="B197" s="4">
        <v>340</v>
      </c>
      <c r="C197" s="4" t="s">
        <v>362</v>
      </c>
      <c r="D197" s="4" t="s">
        <v>363</v>
      </c>
      <c r="E197" s="5">
        <v>337.49</v>
      </c>
      <c r="F197" s="5">
        <v>356469.56561371998</v>
      </c>
      <c r="G197" s="5">
        <v>343990.63499119203</v>
      </c>
      <c r="H197" s="6">
        <v>3.6276948710674897E-2</v>
      </c>
      <c r="I197" s="5">
        <v>12478.930622528</v>
      </c>
      <c r="J197" s="5">
        <v>1056.2374162603901</v>
      </c>
      <c r="K197" s="5">
        <v>1019.26171143202</v>
      </c>
      <c r="L197" s="55" t="s">
        <v>4283</v>
      </c>
      <c r="M197" s="60" t="s">
        <v>4364</v>
      </c>
    </row>
    <row r="198" spans="1:13" ht="18.75" customHeight="1" x14ac:dyDescent="0.25">
      <c r="A198" s="4" t="s">
        <v>4548</v>
      </c>
      <c r="B198" s="4">
        <v>344</v>
      </c>
      <c r="C198" s="4" t="s">
        <v>364</v>
      </c>
      <c r="D198" s="4" t="s">
        <v>365</v>
      </c>
      <c r="E198" s="5">
        <v>732.37</v>
      </c>
      <c r="F198" s="5">
        <v>764380.35528436</v>
      </c>
      <c r="G198" s="5">
        <v>676217.41993777896</v>
      </c>
      <c r="H198" s="6">
        <v>0.130376610757371</v>
      </c>
      <c r="I198" s="5">
        <v>88162.935346581304</v>
      </c>
      <c r="J198" s="5">
        <v>1043.7079007665</v>
      </c>
      <c r="K198" s="5">
        <v>923.32758023646397</v>
      </c>
      <c r="L198" s="55" t="s">
        <v>4284</v>
      </c>
      <c r="M198" s="60" t="s">
        <v>4381</v>
      </c>
    </row>
    <row r="199" spans="1:13" ht="18.75" customHeight="1" x14ac:dyDescent="0.25">
      <c r="A199" s="4" t="s">
        <v>4549</v>
      </c>
      <c r="B199" s="4">
        <v>345</v>
      </c>
      <c r="C199" s="4" t="s">
        <v>366</v>
      </c>
      <c r="D199" s="4" t="s">
        <v>367</v>
      </c>
      <c r="E199" s="5">
        <v>93.47</v>
      </c>
      <c r="F199" s="5">
        <v>188515.82750992</v>
      </c>
      <c r="G199" s="5">
        <v>173371.990039603</v>
      </c>
      <c r="H199" s="6">
        <v>8.73488126130295E-2</v>
      </c>
      <c r="I199" s="5">
        <v>15143.837470317299</v>
      </c>
      <c r="J199" s="5">
        <v>2016.85917952199</v>
      </c>
      <c r="K199" s="5">
        <v>1854.8410189323099</v>
      </c>
      <c r="L199" s="55" t="s">
        <v>4281</v>
      </c>
      <c r="M199" s="60" t="s">
        <v>4364</v>
      </c>
    </row>
    <row r="200" spans="1:13" ht="18.75" customHeight="1" x14ac:dyDescent="0.25">
      <c r="A200" s="4" t="s">
        <v>4550</v>
      </c>
      <c r="B200" s="4">
        <v>410</v>
      </c>
      <c r="C200" s="4" t="s">
        <v>368</v>
      </c>
      <c r="D200" s="4" t="s">
        <v>369</v>
      </c>
      <c r="E200" s="5">
        <v>8266.8799999999992</v>
      </c>
      <c r="F200" s="5">
        <v>20131207.772711098</v>
      </c>
      <c r="G200" s="5">
        <v>22568874.262531102</v>
      </c>
      <c r="H200" s="6">
        <v>-0.10801010548705101</v>
      </c>
      <c r="I200" s="5">
        <v>-2437666.4898199802</v>
      </c>
      <c r="J200" s="5">
        <v>2435.16390375947</v>
      </c>
      <c r="K200" s="5">
        <v>2730.03530504025</v>
      </c>
      <c r="L200" s="55" t="s">
        <v>4283</v>
      </c>
      <c r="M200" s="60" t="s">
        <v>4364</v>
      </c>
    </row>
    <row r="201" spans="1:13" ht="18.75" customHeight="1" x14ac:dyDescent="0.25">
      <c r="A201" s="4" t="s">
        <v>4551</v>
      </c>
      <c r="B201" s="4">
        <v>411</v>
      </c>
      <c r="C201" s="4" t="s">
        <v>370</v>
      </c>
      <c r="D201" s="4" t="s">
        <v>371</v>
      </c>
      <c r="E201" s="5">
        <v>217.34</v>
      </c>
      <c r="F201" s="5">
        <v>965694.81840880006</v>
      </c>
      <c r="G201" s="5">
        <v>1043892.66245538</v>
      </c>
      <c r="H201" s="6">
        <v>-7.4909851231876004E-2</v>
      </c>
      <c r="I201" s="5">
        <v>-78197.844046579397</v>
      </c>
      <c r="J201" s="5">
        <v>4443.2447704463102</v>
      </c>
      <c r="K201" s="5">
        <v>4803.0397646792098</v>
      </c>
      <c r="L201" s="55" t="s">
        <v>4283</v>
      </c>
      <c r="M201" s="60" t="s">
        <v>4364</v>
      </c>
    </row>
    <row r="202" spans="1:13" ht="18.75" customHeight="1" x14ac:dyDescent="0.25">
      <c r="A202" s="4" t="s">
        <v>4552</v>
      </c>
      <c r="B202" s="4">
        <v>414</v>
      </c>
      <c r="C202" s="4" t="s">
        <v>372</v>
      </c>
      <c r="D202" s="4" t="s">
        <v>373</v>
      </c>
      <c r="E202" s="5">
        <v>9597.8700000000008</v>
      </c>
      <c r="F202" s="5">
        <v>23239085.4010492</v>
      </c>
      <c r="G202" s="5">
        <v>20785091.064076301</v>
      </c>
      <c r="H202" s="6">
        <v>0.11806512318890799</v>
      </c>
      <c r="I202" s="5">
        <v>2453994.3369728499</v>
      </c>
      <c r="J202" s="5">
        <v>2421.2752830627201</v>
      </c>
      <c r="K202" s="5">
        <v>2165.5941437085899</v>
      </c>
      <c r="L202" s="55" t="s">
        <v>4283</v>
      </c>
      <c r="M202" s="60" t="s">
        <v>4282</v>
      </c>
    </row>
    <row r="203" spans="1:13" ht="18.75" customHeight="1" x14ac:dyDescent="0.25">
      <c r="A203" s="4" t="s">
        <v>4553</v>
      </c>
      <c r="B203" s="4">
        <v>415</v>
      </c>
      <c r="C203" s="4" t="s">
        <v>374</v>
      </c>
      <c r="D203" s="4" t="s">
        <v>375</v>
      </c>
      <c r="E203" s="5">
        <v>2954.18</v>
      </c>
      <c r="F203" s="5">
        <v>6478273.5306955203</v>
      </c>
      <c r="G203" s="5">
        <v>7543306.2739803996</v>
      </c>
      <c r="H203" s="6">
        <v>-0.14118911583353899</v>
      </c>
      <c r="I203" s="5">
        <v>-1065032.74328488</v>
      </c>
      <c r="J203" s="5">
        <v>2192.9176728214002</v>
      </c>
      <c r="K203" s="5">
        <v>2553.4348868316802</v>
      </c>
      <c r="L203" s="55" t="s">
        <v>4283</v>
      </c>
      <c r="M203" s="60" t="s">
        <v>4364</v>
      </c>
    </row>
    <row r="204" spans="1:13" ht="18.75" customHeight="1" x14ac:dyDescent="0.25">
      <c r="A204" s="4" t="s">
        <v>4554</v>
      </c>
      <c r="B204" s="4">
        <v>416</v>
      </c>
      <c r="C204" s="4" t="s">
        <v>376</v>
      </c>
      <c r="D204" s="4" t="s">
        <v>377</v>
      </c>
      <c r="E204" s="5">
        <v>406.76</v>
      </c>
      <c r="F204" s="5">
        <v>1936257.8952555601</v>
      </c>
      <c r="G204" s="5">
        <v>2065450.37523864</v>
      </c>
      <c r="H204" s="6">
        <v>-6.2549302337102902E-2</v>
      </c>
      <c r="I204" s="5">
        <v>-129192.479983085</v>
      </c>
      <c r="J204" s="5">
        <v>4760.1974020443504</v>
      </c>
      <c r="K204" s="5">
        <v>5077.8109333234497</v>
      </c>
      <c r="L204" s="55" t="s">
        <v>4284</v>
      </c>
      <c r="M204" s="60" t="s">
        <v>4364</v>
      </c>
    </row>
    <row r="205" spans="1:13" ht="18.75" customHeight="1" x14ac:dyDescent="0.25">
      <c r="A205" s="4" t="s">
        <v>4555</v>
      </c>
      <c r="B205" s="4">
        <v>417</v>
      </c>
      <c r="C205" s="4" t="s">
        <v>378</v>
      </c>
      <c r="D205" s="4" t="s">
        <v>379</v>
      </c>
      <c r="E205" s="5">
        <v>100.84</v>
      </c>
      <c r="F205" s="5">
        <v>944619.78297379997</v>
      </c>
      <c r="G205" s="5">
        <v>801368.788313283</v>
      </c>
      <c r="H205" s="6">
        <v>0.178757891185194</v>
      </c>
      <c r="I205" s="5">
        <v>143250.994660517</v>
      </c>
      <c r="J205" s="5">
        <v>9367.5107395259802</v>
      </c>
      <c r="K205" s="5">
        <v>7946.9336405521899</v>
      </c>
      <c r="L205" s="55" t="s">
        <v>4281</v>
      </c>
      <c r="M205" s="60" t="s">
        <v>4282</v>
      </c>
    </row>
    <row r="206" spans="1:13" ht="18.75" customHeight="1" x14ac:dyDescent="0.25">
      <c r="A206" s="4" t="s">
        <v>4556</v>
      </c>
      <c r="B206" s="4">
        <v>419</v>
      </c>
      <c r="C206" s="4" t="s">
        <v>380</v>
      </c>
      <c r="D206" s="4" t="s">
        <v>381</v>
      </c>
      <c r="E206" s="5">
        <v>604.27</v>
      </c>
      <c r="F206" s="5">
        <v>1300409.1809016</v>
      </c>
      <c r="G206" s="5">
        <v>1131748.4999375499</v>
      </c>
      <c r="H206" s="6">
        <v>0.14902664414696001</v>
      </c>
      <c r="I206" s="5">
        <v>168660.68096404901</v>
      </c>
      <c r="J206" s="5">
        <v>2152.03333096397</v>
      </c>
      <c r="K206" s="5">
        <v>1872.91856279072</v>
      </c>
      <c r="L206" s="55" t="s">
        <v>4283</v>
      </c>
      <c r="M206" s="60" t="s">
        <v>4381</v>
      </c>
    </row>
    <row r="207" spans="1:13" ht="18.75" customHeight="1" x14ac:dyDescent="0.25">
      <c r="A207" s="4" t="s">
        <v>4557</v>
      </c>
      <c r="B207" s="4">
        <v>420</v>
      </c>
      <c r="C207" s="4" t="s">
        <v>382</v>
      </c>
      <c r="D207" s="4" t="s">
        <v>383</v>
      </c>
      <c r="E207" s="5">
        <v>15449.72</v>
      </c>
      <c r="F207" s="5">
        <v>19333609.649370201</v>
      </c>
      <c r="G207" s="5">
        <v>25500700.909807399</v>
      </c>
      <c r="H207" s="6">
        <v>-0.24184006872004499</v>
      </c>
      <c r="I207" s="5">
        <v>-6167091.2604371198</v>
      </c>
      <c r="J207" s="5">
        <v>1251.38899924207</v>
      </c>
      <c r="K207" s="5">
        <v>1650.5607162982501</v>
      </c>
      <c r="L207" s="55" t="s">
        <v>4283</v>
      </c>
      <c r="M207" s="60" t="s">
        <v>4364</v>
      </c>
    </row>
    <row r="208" spans="1:13" ht="18.75" customHeight="1" x14ac:dyDescent="0.25">
      <c r="A208" s="4" t="s">
        <v>4558</v>
      </c>
      <c r="B208" s="4">
        <v>421</v>
      </c>
      <c r="C208" s="4" t="s">
        <v>384</v>
      </c>
      <c r="D208" s="4" t="s">
        <v>385</v>
      </c>
      <c r="E208" s="5">
        <v>194.2</v>
      </c>
      <c r="F208" s="5">
        <v>708333.19280640001</v>
      </c>
      <c r="G208" s="5">
        <v>841246.75507839397</v>
      </c>
      <c r="H208" s="6">
        <v>-0.157995928625731</v>
      </c>
      <c r="I208" s="5">
        <v>-132913.56227199399</v>
      </c>
      <c r="J208" s="5">
        <v>3647.4417755221398</v>
      </c>
      <c r="K208" s="5">
        <v>4331.8576471595998</v>
      </c>
      <c r="L208" s="55" t="s">
        <v>4281</v>
      </c>
      <c r="M208" s="60" t="s">
        <v>4361</v>
      </c>
    </row>
    <row r="209" spans="1:13" ht="18.75" customHeight="1" x14ac:dyDescent="0.25">
      <c r="A209" s="4" t="s">
        <v>4559</v>
      </c>
      <c r="B209" s="4">
        <v>424</v>
      </c>
      <c r="C209" s="4" t="s">
        <v>386</v>
      </c>
      <c r="D209" s="4" t="s">
        <v>387</v>
      </c>
      <c r="E209" s="5">
        <v>214542.33</v>
      </c>
      <c r="F209" s="5">
        <v>267119486.315357</v>
      </c>
      <c r="G209" s="5">
        <v>286187407.76922798</v>
      </c>
      <c r="H209" s="6">
        <v>-6.6627394973461707E-2</v>
      </c>
      <c r="I209" s="5">
        <v>-19067921.4538715</v>
      </c>
      <c r="J209" s="5">
        <v>1245.0665857658801</v>
      </c>
      <c r="K209" s="5">
        <v>1333.9437852158501</v>
      </c>
      <c r="L209" s="55" t="s">
        <v>4281</v>
      </c>
      <c r="M209" s="60" t="s">
        <v>4364</v>
      </c>
    </row>
    <row r="210" spans="1:13" ht="18.75" customHeight="1" x14ac:dyDescent="0.25">
      <c r="A210" s="4" t="s">
        <v>4560</v>
      </c>
      <c r="B210" s="4">
        <v>425</v>
      </c>
      <c r="C210" s="4" t="s">
        <v>388</v>
      </c>
      <c r="D210" s="4" t="s">
        <v>389</v>
      </c>
      <c r="E210" s="5">
        <v>443.11</v>
      </c>
      <c r="F210" s="5">
        <v>489064.47905636003</v>
      </c>
      <c r="G210" s="5">
        <v>773675.32997734402</v>
      </c>
      <c r="H210" s="6">
        <v>-0.36786858762747299</v>
      </c>
      <c r="I210" s="5">
        <v>-284610.85092098499</v>
      </c>
      <c r="J210" s="5">
        <v>1103.7089640413401</v>
      </c>
      <c r="K210" s="5">
        <v>1746.0118931582299</v>
      </c>
      <c r="L210" s="55" t="s">
        <v>4281</v>
      </c>
      <c r="M210" s="60" t="s">
        <v>4381</v>
      </c>
    </row>
    <row r="211" spans="1:13" ht="18.75" customHeight="1" x14ac:dyDescent="0.25">
      <c r="A211" s="4" t="s">
        <v>4561</v>
      </c>
      <c r="B211" s="4">
        <v>429</v>
      </c>
      <c r="C211" s="4" t="s">
        <v>390</v>
      </c>
      <c r="D211" s="4" t="s">
        <v>391</v>
      </c>
      <c r="E211" s="5">
        <v>854.91</v>
      </c>
      <c r="F211" s="5">
        <v>912667.41905976005</v>
      </c>
      <c r="G211" s="5">
        <v>1050631.6526973399</v>
      </c>
      <c r="H211" s="6">
        <v>-0.13131551222864199</v>
      </c>
      <c r="I211" s="5">
        <v>-137964.233637575</v>
      </c>
      <c r="J211" s="5">
        <v>1067.5596484539401</v>
      </c>
      <c r="K211" s="5">
        <v>1228.9383124508299</v>
      </c>
      <c r="L211" s="55" t="s">
        <v>4283</v>
      </c>
      <c r="M211" s="60" t="s">
        <v>4364</v>
      </c>
    </row>
    <row r="212" spans="1:13" ht="18.75" customHeight="1" x14ac:dyDescent="0.25">
      <c r="A212" s="4" t="s">
        <v>4562</v>
      </c>
      <c r="B212" s="4">
        <v>430</v>
      </c>
      <c r="C212" s="4" t="s">
        <v>392</v>
      </c>
      <c r="D212" s="4" t="s">
        <v>393</v>
      </c>
      <c r="E212" s="5">
        <v>672</v>
      </c>
      <c r="F212" s="5">
        <v>614556.24244496005</v>
      </c>
      <c r="G212" s="5">
        <v>1177426.1726239501</v>
      </c>
      <c r="H212" s="6">
        <v>-0.478051145172534</v>
      </c>
      <c r="I212" s="5">
        <v>-562869.93017899501</v>
      </c>
      <c r="J212" s="5">
        <v>914.51821792404803</v>
      </c>
      <c r="K212" s="5">
        <v>1752.12228069041</v>
      </c>
      <c r="L212" s="55" t="s">
        <v>4283</v>
      </c>
      <c r="M212" s="60" t="s">
        <v>4364</v>
      </c>
    </row>
    <row r="213" spans="1:13" ht="18.75" customHeight="1" x14ac:dyDescent="0.25">
      <c r="A213" s="4" t="s">
        <v>4563</v>
      </c>
      <c r="B213" s="4">
        <v>434</v>
      </c>
      <c r="C213" s="4" t="s">
        <v>394</v>
      </c>
      <c r="D213" s="4" t="s">
        <v>395</v>
      </c>
      <c r="E213" s="5">
        <v>3092.1</v>
      </c>
      <c r="F213" s="5">
        <v>2568676.1620060802</v>
      </c>
      <c r="G213" s="5">
        <v>2426099.2172947298</v>
      </c>
      <c r="H213" s="6">
        <v>5.8767977704692997E-2</v>
      </c>
      <c r="I213" s="5">
        <v>142576.94471134999</v>
      </c>
      <c r="J213" s="5">
        <v>830.72221532488595</v>
      </c>
      <c r="K213" s="5">
        <v>784.612146209608</v>
      </c>
      <c r="L213" s="55" t="s">
        <v>4283</v>
      </c>
      <c r="M213" s="60" t="s">
        <v>4282</v>
      </c>
    </row>
    <row r="214" spans="1:13" ht="18.75" customHeight="1" x14ac:dyDescent="0.25">
      <c r="A214" s="4" t="s">
        <v>4564</v>
      </c>
      <c r="B214" s="4">
        <v>435</v>
      </c>
      <c r="C214" s="4" t="s">
        <v>396</v>
      </c>
      <c r="D214" s="4" t="s">
        <v>397</v>
      </c>
      <c r="E214" s="5">
        <v>4804.63</v>
      </c>
      <c r="F214" s="5">
        <v>5589013.81165116</v>
      </c>
      <c r="G214" s="5">
        <v>8255880.7728248304</v>
      </c>
      <c r="H214" s="6">
        <v>-0.32302634141131997</v>
      </c>
      <c r="I214" s="5">
        <v>-2666866.9611736699</v>
      </c>
      <c r="J214" s="5">
        <v>1163.25582025071</v>
      </c>
      <c r="K214" s="5">
        <v>1718.31770039</v>
      </c>
      <c r="L214" s="55" t="s">
        <v>4283</v>
      </c>
      <c r="M214" s="60" t="s">
        <v>4361</v>
      </c>
    </row>
    <row r="215" spans="1:13" ht="18.75" customHeight="1" x14ac:dyDescent="0.25">
      <c r="A215" s="4" t="s">
        <v>4565</v>
      </c>
      <c r="B215" s="4">
        <v>436</v>
      </c>
      <c r="C215" s="4" t="s">
        <v>398</v>
      </c>
      <c r="D215" s="4" t="s">
        <v>399</v>
      </c>
      <c r="E215" s="5">
        <v>589.37</v>
      </c>
      <c r="F215" s="5">
        <v>2062194.3440288401</v>
      </c>
      <c r="G215" s="5">
        <v>2058714.03654756</v>
      </c>
      <c r="H215" s="6">
        <v>1.6905249682568301E-3</v>
      </c>
      <c r="I215" s="5">
        <v>3480.3074812842501</v>
      </c>
      <c r="J215" s="5">
        <v>3498.9808507878602</v>
      </c>
      <c r="K215" s="5">
        <v>3493.07571906876</v>
      </c>
      <c r="L215" s="55" t="s">
        <v>4284</v>
      </c>
      <c r="M215" s="60" t="s">
        <v>4364</v>
      </c>
    </row>
    <row r="216" spans="1:13" ht="18.75" customHeight="1" x14ac:dyDescent="0.25">
      <c r="A216" s="4" t="s">
        <v>4566</v>
      </c>
      <c r="B216" s="4">
        <v>437</v>
      </c>
      <c r="C216" s="4" t="s">
        <v>400</v>
      </c>
      <c r="D216" s="4" t="s">
        <v>401</v>
      </c>
      <c r="E216" s="5">
        <v>185.41</v>
      </c>
      <c r="F216" s="5">
        <v>1230862.9215964801</v>
      </c>
      <c r="G216" s="5">
        <v>782201.97179465799</v>
      </c>
      <c r="H216" s="6">
        <v>0.57358708617472398</v>
      </c>
      <c r="I216" s="5">
        <v>448660.94980182202</v>
      </c>
      <c r="J216" s="5">
        <v>6638.6005155950597</v>
      </c>
      <c r="K216" s="5">
        <v>4218.7690620498297</v>
      </c>
      <c r="L216" s="55" t="s">
        <v>4283</v>
      </c>
      <c r="M216" s="60" t="s">
        <v>4282</v>
      </c>
    </row>
    <row r="217" spans="1:13" ht="18.75" customHeight="1" x14ac:dyDescent="0.25">
      <c r="A217" s="4" t="s">
        <v>4567</v>
      </c>
      <c r="B217" s="4">
        <v>439</v>
      </c>
      <c r="C217" s="4" t="s">
        <v>402</v>
      </c>
      <c r="D217" s="4" t="s">
        <v>403</v>
      </c>
      <c r="E217" s="5">
        <v>20689.95</v>
      </c>
      <c r="F217" s="5">
        <v>23204056.465459999</v>
      </c>
      <c r="G217" s="5">
        <v>22411801.3845331</v>
      </c>
      <c r="H217" s="6">
        <v>3.5349906387874198E-2</v>
      </c>
      <c r="I217" s="5">
        <v>792255.08092687302</v>
      </c>
      <c r="J217" s="5">
        <v>1121.5134142644099</v>
      </c>
      <c r="K217" s="5">
        <v>1083.2216310108599</v>
      </c>
      <c r="L217" s="55" t="s">
        <v>4283</v>
      </c>
      <c r="M217" s="60" t="s">
        <v>4364</v>
      </c>
    </row>
    <row r="218" spans="1:13" ht="18.75" customHeight="1" x14ac:dyDescent="0.25">
      <c r="A218" s="4" t="s">
        <v>4568</v>
      </c>
      <c r="B218" s="4">
        <v>440</v>
      </c>
      <c r="C218" s="4" t="s">
        <v>404</v>
      </c>
      <c r="D218" s="4" t="s">
        <v>405</v>
      </c>
      <c r="E218" s="5">
        <v>3269.57</v>
      </c>
      <c r="F218" s="5">
        <v>9298340.0468337592</v>
      </c>
      <c r="G218" s="5">
        <v>8717675.3706991598</v>
      </c>
      <c r="H218" s="6">
        <v>6.6607742482160101E-2</v>
      </c>
      <c r="I218" s="5">
        <v>580664.67613459902</v>
      </c>
      <c r="J218" s="5">
        <v>2843.9030352106702</v>
      </c>
      <c r="K218" s="5">
        <v>2666.3063860688599</v>
      </c>
      <c r="L218" s="55" t="s">
        <v>4281</v>
      </c>
      <c r="M218" s="60" t="s">
        <v>4364</v>
      </c>
    </row>
    <row r="219" spans="1:13" ht="18.75" customHeight="1" x14ac:dyDescent="0.25">
      <c r="A219" s="4" t="s">
        <v>4569</v>
      </c>
      <c r="B219" s="4">
        <v>441</v>
      </c>
      <c r="C219" s="4" t="s">
        <v>406</v>
      </c>
      <c r="D219" s="4" t="s">
        <v>407</v>
      </c>
      <c r="E219" s="5">
        <v>258.12</v>
      </c>
      <c r="F219" s="5">
        <v>1112946.0348771201</v>
      </c>
      <c r="G219" s="5">
        <v>1120403.6261271799</v>
      </c>
      <c r="H219" s="6">
        <v>-6.65616486430243E-3</v>
      </c>
      <c r="I219" s="5">
        <v>-7457.5912500647801</v>
      </c>
      <c r="J219" s="5">
        <v>4311.7388612936602</v>
      </c>
      <c r="K219" s="5">
        <v>4340.63081561748</v>
      </c>
      <c r="L219" s="55" t="s">
        <v>4283</v>
      </c>
      <c r="M219" s="60" t="s">
        <v>4381</v>
      </c>
    </row>
    <row r="220" spans="1:13" ht="18.75" customHeight="1" x14ac:dyDescent="0.25">
      <c r="A220" s="4" t="s">
        <v>4570</v>
      </c>
      <c r="B220" s="4">
        <v>444</v>
      </c>
      <c r="C220" s="4" t="s">
        <v>408</v>
      </c>
      <c r="D220" s="4" t="s">
        <v>409</v>
      </c>
      <c r="E220" s="5">
        <v>433.04</v>
      </c>
      <c r="F220" s="5">
        <v>1228217.2187443201</v>
      </c>
      <c r="G220" s="5">
        <v>555561.47371946997</v>
      </c>
      <c r="H220" s="6">
        <v>1.2107674431083899</v>
      </c>
      <c r="I220" s="5">
        <v>672655.74502485001</v>
      </c>
      <c r="J220" s="5">
        <v>2836.2673627016402</v>
      </c>
      <c r="K220" s="5">
        <v>1282.9333865681499</v>
      </c>
      <c r="L220" s="55" t="s">
        <v>4283</v>
      </c>
      <c r="M220" s="60" t="s">
        <v>4364</v>
      </c>
    </row>
    <row r="221" spans="1:13" ht="18.75" customHeight="1" x14ac:dyDescent="0.25">
      <c r="A221" s="4" t="s">
        <v>4571</v>
      </c>
      <c r="B221" s="4">
        <v>445</v>
      </c>
      <c r="C221" s="4" t="s">
        <v>410</v>
      </c>
      <c r="D221" s="4" t="s">
        <v>411</v>
      </c>
      <c r="E221" s="5">
        <v>1623.89</v>
      </c>
      <c r="F221" s="5">
        <v>2980198.0774567998</v>
      </c>
      <c r="G221" s="5">
        <v>4690716.9404543303</v>
      </c>
      <c r="H221" s="6">
        <v>-0.364660431382128</v>
      </c>
      <c r="I221" s="5">
        <v>-1710518.86299753</v>
      </c>
      <c r="J221" s="5">
        <v>1835.2216452202999</v>
      </c>
      <c r="K221" s="5">
        <v>2888.5681545266798</v>
      </c>
      <c r="L221" s="55" t="s">
        <v>4284</v>
      </c>
      <c r="M221" s="60" t="s">
        <v>4364</v>
      </c>
    </row>
    <row r="222" spans="1:13" ht="18.75" customHeight="1" x14ac:dyDescent="0.25">
      <c r="A222" s="4" t="s">
        <v>4572</v>
      </c>
      <c r="B222" s="4">
        <v>446</v>
      </c>
      <c r="C222" s="4" t="s">
        <v>412</v>
      </c>
      <c r="D222" s="4" t="s">
        <v>413</v>
      </c>
      <c r="E222" s="5">
        <v>617.25</v>
      </c>
      <c r="F222" s="5">
        <v>2843750.4685603199</v>
      </c>
      <c r="G222" s="5">
        <v>2793613.26792177</v>
      </c>
      <c r="H222" s="6">
        <v>1.7947079939183E-2</v>
      </c>
      <c r="I222" s="5">
        <v>50137.200638554103</v>
      </c>
      <c r="J222" s="5">
        <v>4607.1291511710297</v>
      </c>
      <c r="K222" s="5">
        <v>4525.90241866629</v>
      </c>
      <c r="L222" s="55" t="s">
        <v>4284</v>
      </c>
      <c r="M222" s="60" t="s">
        <v>4364</v>
      </c>
    </row>
    <row r="223" spans="1:13" ht="18.75" customHeight="1" x14ac:dyDescent="0.25">
      <c r="A223" s="4" t="s">
        <v>4573</v>
      </c>
      <c r="B223" s="4">
        <v>447</v>
      </c>
      <c r="C223" s="4" t="s">
        <v>414</v>
      </c>
      <c r="D223" s="4" t="s">
        <v>415</v>
      </c>
      <c r="E223" s="5">
        <v>172.23</v>
      </c>
      <c r="F223" s="5">
        <v>1441568.7622247201</v>
      </c>
      <c r="G223" s="5">
        <v>1149972.78750867</v>
      </c>
      <c r="H223" s="6">
        <v>0.25356771732640299</v>
      </c>
      <c r="I223" s="5">
        <v>291595.97471605398</v>
      </c>
      <c r="J223" s="5">
        <v>8370.0212635703392</v>
      </c>
      <c r="K223" s="5">
        <v>6676.9598067042098</v>
      </c>
      <c r="L223" s="55" t="s">
        <v>4281</v>
      </c>
      <c r="M223" s="60" t="s">
        <v>4361</v>
      </c>
    </row>
    <row r="224" spans="1:13" ht="18.75" customHeight="1" x14ac:dyDescent="0.25">
      <c r="A224" s="4" t="s">
        <v>4574</v>
      </c>
      <c r="B224" s="4">
        <v>449</v>
      </c>
      <c r="C224" s="4" t="s">
        <v>416</v>
      </c>
      <c r="D224" s="4" t="s">
        <v>417</v>
      </c>
      <c r="E224" s="5">
        <v>644.88</v>
      </c>
      <c r="F224" s="5">
        <v>1155673.7208978001</v>
      </c>
      <c r="G224" s="5">
        <v>568514.02601521695</v>
      </c>
      <c r="H224" s="6">
        <v>1.0327972011492099</v>
      </c>
      <c r="I224" s="5">
        <v>587159.69488258299</v>
      </c>
      <c r="J224" s="5">
        <v>1792.07561235858</v>
      </c>
      <c r="K224" s="5">
        <v>881.58110968741005</v>
      </c>
      <c r="L224" s="55" t="s">
        <v>4283</v>
      </c>
      <c r="M224" s="60" t="s">
        <v>4282</v>
      </c>
    </row>
    <row r="225" spans="1:13" ht="18.75" customHeight="1" x14ac:dyDescent="0.25">
      <c r="A225" s="4" t="s">
        <v>4575</v>
      </c>
      <c r="B225" s="4">
        <v>450</v>
      </c>
      <c r="C225" s="4" t="s">
        <v>418</v>
      </c>
      <c r="D225" s="4" t="s">
        <v>419</v>
      </c>
      <c r="E225" s="5">
        <v>3182.7</v>
      </c>
      <c r="F225" s="5">
        <v>3584501.06670128</v>
      </c>
      <c r="G225" s="5">
        <v>5590425.9634771701</v>
      </c>
      <c r="H225" s="6">
        <v>-0.35881432110554801</v>
      </c>
      <c r="I225" s="5">
        <v>-2005924.8967758899</v>
      </c>
      <c r="J225" s="5">
        <v>1126.24534725274</v>
      </c>
      <c r="K225" s="5">
        <v>1756.5042144962399</v>
      </c>
      <c r="L225" s="55" t="s">
        <v>4283</v>
      </c>
      <c r="M225" s="60" t="s">
        <v>4364</v>
      </c>
    </row>
    <row r="226" spans="1:13" ht="18.75" customHeight="1" x14ac:dyDescent="0.25">
      <c r="A226" s="4" t="s">
        <v>4576</v>
      </c>
      <c r="B226" s="4">
        <v>451</v>
      </c>
      <c r="C226" s="4" t="s">
        <v>420</v>
      </c>
      <c r="D226" s="4" t="s">
        <v>421</v>
      </c>
      <c r="E226" s="5">
        <v>260.55</v>
      </c>
      <c r="F226" s="5">
        <v>1010194.39197648</v>
      </c>
      <c r="G226" s="5">
        <v>1143977.5380585899</v>
      </c>
      <c r="H226" s="6">
        <v>-0.116945605688331</v>
      </c>
      <c r="I226" s="5">
        <v>-133783.14608210701</v>
      </c>
      <c r="J226" s="5">
        <v>3877.1613585740902</v>
      </c>
      <c r="K226" s="5">
        <v>4390.62574576314</v>
      </c>
      <c r="L226" s="55" t="s">
        <v>4281</v>
      </c>
      <c r="M226" s="60" t="s">
        <v>4364</v>
      </c>
    </row>
    <row r="227" spans="1:13" ht="18.75" customHeight="1" x14ac:dyDescent="0.25">
      <c r="A227" s="4" t="s">
        <v>4577</v>
      </c>
      <c r="B227" s="4">
        <v>454</v>
      </c>
      <c r="C227" s="4" t="s">
        <v>422</v>
      </c>
      <c r="D227" s="4" t="s">
        <v>423</v>
      </c>
      <c r="E227" s="5">
        <v>8122.71</v>
      </c>
      <c r="F227" s="5">
        <v>8712664.8614589609</v>
      </c>
      <c r="G227" s="5">
        <v>7694765.7755308403</v>
      </c>
      <c r="H227" s="6">
        <v>0.13228460951534199</v>
      </c>
      <c r="I227" s="5">
        <v>1017899.0859281101</v>
      </c>
      <c r="J227" s="5">
        <v>1072.63029967326</v>
      </c>
      <c r="K227" s="5">
        <v>947.31509256526999</v>
      </c>
      <c r="L227" s="55" t="s">
        <v>4283</v>
      </c>
      <c r="M227" s="60" t="s">
        <v>4364</v>
      </c>
    </row>
    <row r="228" spans="1:13" ht="18.75" customHeight="1" x14ac:dyDescent="0.25">
      <c r="A228" s="4" t="s">
        <v>4578</v>
      </c>
      <c r="B228" s="4">
        <v>455</v>
      </c>
      <c r="C228" s="4" t="s">
        <v>424</v>
      </c>
      <c r="D228" s="4" t="s">
        <v>425</v>
      </c>
      <c r="E228" s="5">
        <v>398.54</v>
      </c>
      <c r="F228" s="5">
        <v>759331.71351679997</v>
      </c>
      <c r="G228" s="5">
        <v>886659.20223124302</v>
      </c>
      <c r="H228" s="6">
        <v>-0.143603639813391</v>
      </c>
      <c r="I228" s="5">
        <v>-127327.488714444</v>
      </c>
      <c r="J228" s="5">
        <v>1905.2835688181899</v>
      </c>
      <c r="K228" s="5">
        <v>2224.7684102756102</v>
      </c>
      <c r="L228" s="55" t="s">
        <v>4281</v>
      </c>
      <c r="M228" s="60" t="s">
        <v>4282</v>
      </c>
    </row>
    <row r="229" spans="1:13" ht="18.75" customHeight="1" x14ac:dyDescent="0.25">
      <c r="A229" s="4" t="s">
        <v>4579</v>
      </c>
      <c r="B229" s="4">
        <v>459</v>
      </c>
      <c r="C229" s="4" t="s">
        <v>426</v>
      </c>
      <c r="D229" s="4" t="s">
        <v>427</v>
      </c>
      <c r="E229" s="5">
        <v>1621.16</v>
      </c>
      <c r="F229" s="5">
        <v>3030175.17609184</v>
      </c>
      <c r="G229" s="5">
        <v>3365208.9499832098</v>
      </c>
      <c r="H229" s="6">
        <v>-9.9558089518644005E-2</v>
      </c>
      <c r="I229" s="5">
        <v>-335033.77389136999</v>
      </c>
      <c r="J229" s="5">
        <v>1869.14010714047</v>
      </c>
      <c r="K229" s="5">
        <v>2075.8030977714802</v>
      </c>
      <c r="L229" s="55" t="s">
        <v>4283</v>
      </c>
      <c r="M229" s="60" t="s">
        <v>4364</v>
      </c>
    </row>
    <row r="230" spans="1:13" ht="18.75" customHeight="1" x14ac:dyDescent="0.25">
      <c r="A230" s="4" t="s">
        <v>4580</v>
      </c>
      <c r="B230" s="4">
        <v>460</v>
      </c>
      <c r="C230" s="4" t="s">
        <v>404</v>
      </c>
      <c r="D230" s="4" t="s">
        <v>405</v>
      </c>
      <c r="E230" s="5">
        <v>719.14</v>
      </c>
      <c r="F230" s="5">
        <v>1431332.4938803201</v>
      </c>
      <c r="G230" s="5">
        <v>2226968.9020008999</v>
      </c>
      <c r="H230" s="6">
        <v>-0.35727324589297799</v>
      </c>
      <c r="I230" s="5">
        <v>-795636.40812058398</v>
      </c>
      <c r="J230" s="5">
        <v>1990.33914659221</v>
      </c>
      <c r="K230" s="5">
        <v>3096.71121339503</v>
      </c>
      <c r="L230" s="55" t="s">
        <v>4284</v>
      </c>
      <c r="M230" s="60" t="s">
        <v>4364</v>
      </c>
    </row>
    <row r="231" spans="1:13" ht="18.75" customHeight="1" x14ac:dyDescent="0.25">
      <c r="A231" s="4" t="s">
        <v>4581</v>
      </c>
      <c r="B231" s="4">
        <v>461</v>
      </c>
      <c r="C231" s="4" t="s">
        <v>406</v>
      </c>
      <c r="D231" s="4" t="s">
        <v>407</v>
      </c>
      <c r="E231" s="5">
        <v>299.02999999999997</v>
      </c>
      <c r="F231" s="5">
        <v>1101364.40131188</v>
      </c>
      <c r="G231" s="5">
        <v>1966951.09295358</v>
      </c>
      <c r="H231" s="6">
        <v>-0.44006518247585602</v>
      </c>
      <c r="I231" s="5">
        <v>-865586.69164170395</v>
      </c>
      <c r="J231" s="5">
        <v>3683.1234368186501</v>
      </c>
      <c r="K231" s="5">
        <v>6577.77177190778</v>
      </c>
      <c r="L231" s="55" t="s">
        <v>4281</v>
      </c>
      <c r="M231" s="60" t="s">
        <v>4364</v>
      </c>
    </row>
    <row r="232" spans="1:13" ht="18.75" customHeight="1" x14ac:dyDescent="0.25">
      <c r="A232" s="4" t="s">
        <v>4582</v>
      </c>
      <c r="B232" s="4">
        <v>464</v>
      </c>
      <c r="C232" s="4" t="s">
        <v>408</v>
      </c>
      <c r="D232" s="4" t="s">
        <v>409</v>
      </c>
      <c r="E232" s="5">
        <v>1192.1099999999999</v>
      </c>
      <c r="F232" s="5">
        <v>2264466.9843540001</v>
      </c>
      <c r="G232" s="5">
        <v>1753258.1627411901</v>
      </c>
      <c r="H232" s="6">
        <v>0.29157646744592203</v>
      </c>
      <c r="I232" s="5">
        <v>511208.82161280501</v>
      </c>
      <c r="J232" s="5">
        <v>1899.54533084531</v>
      </c>
      <c r="K232" s="5">
        <v>1470.71844271183</v>
      </c>
      <c r="L232" s="55" t="s">
        <v>4281</v>
      </c>
      <c r="M232" s="60" t="s">
        <v>4361</v>
      </c>
    </row>
    <row r="233" spans="1:13" ht="18.75" customHeight="1" x14ac:dyDescent="0.25">
      <c r="A233" s="4" t="s">
        <v>4583</v>
      </c>
      <c r="B233" s="4">
        <v>465</v>
      </c>
      <c r="C233" s="4" t="s">
        <v>428</v>
      </c>
      <c r="D233" s="4" t="s">
        <v>429</v>
      </c>
      <c r="E233" s="5">
        <v>645.25</v>
      </c>
      <c r="F233" s="5">
        <v>864022.31688812003</v>
      </c>
      <c r="G233" s="5">
        <v>1127113.87788092</v>
      </c>
      <c r="H233" s="6">
        <v>-0.23342056748288401</v>
      </c>
      <c r="I233" s="5">
        <v>-263091.56099279702</v>
      </c>
      <c r="J233" s="5">
        <v>1339.0504717367201</v>
      </c>
      <c r="K233" s="5">
        <v>1746.78632759538</v>
      </c>
      <c r="L233" s="55" t="s">
        <v>4283</v>
      </c>
      <c r="M233" s="60" t="s">
        <v>4282</v>
      </c>
    </row>
    <row r="234" spans="1:13" ht="18.75" customHeight="1" x14ac:dyDescent="0.25">
      <c r="A234" s="4" t="s">
        <v>4584</v>
      </c>
      <c r="B234" s="4">
        <v>469</v>
      </c>
      <c r="C234" s="4" t="s">
        <v>430</v>
      </c>
      <c r="D234" s="4" t="s">
        <v>431</v>
      </c>
      <c r="E234" s="5">
        <v>2125.27</v>
      </c>
      <c r="F234" s="5">
        <v>2839860.21193416</v>
      </c>
      <c r="G234" s="5">
        <v>3073532.5249949298</v>
      </c>
      <c r="H234" s="6">
        <v>-7.60272784362859E-2</v>
      </c>
      <c r="I234" s="5">
        <v>-233672.31306076999</v>
      </c>
      <c r="J234" s="5">
        <v>1336.2350251658199</v>
      </c>
      <c r="K234" s="5">
        <v>1446.1844965557</v>
      </c>
      <c r="L234" s="55" t="s">
        <v>4283</v>
      </c>
      <c r="M234" s="60" t="s">
        <v>4364</v>
      </c>
    </row>
    <row r="235" spans="1:13" ht="18.75" customHeight="1" x14ac:dyDescent="0.25">
      <c r="A235" s="4" t="s">
        <v>4585</v>
      </c>
      <c r="B235" s="4">
        <v>470</v>
      </c>
      <c r="C235" s="4" t="s">
        <v>368</v>
      </c>
      <c r="D235" s="4" t="s">
        <v>369</v>
      </c>
      <c r="E235" s="5">
        <v>1650.07</v>
      </c>
      <c r="F235" s="5">
        <v>4892830.5043879999</v>
      </c>
      <c r="G235" s="5">
        <v>5372001.2182194898</v>
      </c>
      <c r="H235" s="6">
        <v>-8.9197804387375804E-2</v>
      </c>
      <c r="I235" s="5">
        <v>-479170.71383148601</v>
      </c>
      <c r="J235" s="5">
        <v>2965.2260233735501</v>
      </c>
      <c r="K235" s="5">
        <v>3255.6201968519399</v>
      </c>
      <c r="L235" s="55" t="s">
        <v>4281</v>
      </c>
      <c r="M235" s="60" t="s">
        <v>4282</v>
      </c>
    </row>
    <row r="236" spans="1:13" ht="18.75" customHeight="1" x14ac:dyDescent="0.25">
      <c r="A236" s="4" t="s">
        <v>4586</v>
      </c>
      <c r="B236" s="4">
        <v>474</v>
      </c>
      <c r="C236" s="4" t="s">
        <v>372</v>
      </c>
      <c r="D236" s="4" t="s">
        <v>373</v>
      </c>
      <c r="E236" s="5">
        <v>3440.07</v>
      </c>
      <c r="F236" s="5">
        <v>10153020.817628</v>
      </c>
      <c r="G236" s="5">
        <v>10085246.573163601</v>
      </c>
      <c r="H236" s="6">
        <v>6.72013757648471E-3</v>
      </c>
      <c r="I236" s="5">
        <v>67774.244464431002</v>
      </c>
      <c r="J236" s="5">
        <v>2951.3994824605302</v>
      </c>
      <c r="K236" s="5">
        <v>2931.6980681101199</v>
      </c>
      <c r="L236" s="55" t="s">
        <v>4281</v>
      </c>
      <c r="M236" s="60" t="s">
        <v>4364</v>
      </c>
    </row>
    <row r="237" spans="1:13" ht="18.75" customHeight="1" x14ac:dyDescent="0.25">
      <c r="A237" s="4" t="s">
        <v>4587</v>
      </c>
      <c r="B237" s="4">
        <v>506</v>
      </c>
      <c r="C237" s="4" t="s">
        <v>432</v>
      </c>
      <c r="D237" s="4" t="s">
        <v>433</v>
      </c>
      <c r="E237" s="5">
        <v>1758.64</v>
      </c>
      <c r="F237" s="5">
        <v>1512854.7811690399</v>
      </c>
      <c r="G237" s="5">
        <v>1388987.203395</v>
      </c>
      <c r="H237" s="6">
        <v>8.9178343379464606E-2</v>
      </c>
      <c r="I237" s="5">
        <v>123867.577774041</v>
      </c>
      <c r="J237" s="5">
        <v>860.24131213269402</v>
      </c>
      <c r="K237" s="5">
        <v>789.80758051391899</v>
      </c>
      <c r="L237" s="55" t="s">
        <v>4284</v>
      </c>
      <c r="M237" s="60" t="s">
        <v>4364</v>
      </c>
    </row>
    <row r="238" spans="1:13" ht="18.75" customHeight="1" x14ac:dyDescent="0.25">
      <c r="A238" s="4" t="s">
        <v>4588</v>
      </c>
      <c r="B238" s="4">
        <v>510</v>
      </c>
      <c r="C238" s="4" t="s">
        <v>434</v>
      </c>
      <c r="D238" s="4" t="s">
        <v>435</v>
      </c>
      <c r="E238" s="5">
        <v>1676.59</v>
      </c>
      <c r="F238" s="5">
        <v>2957009.53175712</v>
      </c>
      <c r="G238" s="5">
        <v>3488216.2842787998</v>
      </c>
      <c r="H238" s="6">
        <v>-0.152286070939982</v>
      </c>
      <c r="I238" s="5">
        <v>-531206.752521683</v>
      </c>
      <c r="J238" s="5">
        <v>1763.70462173645</v>
      </c>
      <c r="K238" s="5">
        <v>2080.5422221764402</v>
      </c>
      <c r="L238" s="55" t="s">
        <v>4284</v>
      </c>
      <c r="M238" s="60" t="s">
        <v>4364</v>
      </c>
    </row>
    <row r="239" spans="1:13" ht="18.75" customHeight="1" x14ac:dyDescent="0.25">
      <c r="A239" s="4" t="s">
        <v>4589</v>
      </c>
      <c r="B239" s="4">
        <v>511</v>
      </c>
      <c r="C239" s="4" t="s">
        <v>436</v>
      </c>
      <c r="D239" s="4" t="s">
        <v>437</v>
      </c>
      <c r="E239" s="5">
        <v>1058.58</v>
      </c>
      <c r="F239" s="5">
        <v>3408689.8512345199</v>
      </c>
      <c r="G239" s="5">
        <v>3609432.0150840702</v>
      </c>
      <c r="H239" s="6">
        <v>-5.5615998032553002E-2</v>
      </c>
      <c r="I239" s="5">
        <v>-200742.16384954899</v>
      </c>
      <c r="J239" s="5">
        <v>3220.0588063580599</v>
      </c>
      <c r="K239" s="5">
        <v>3409.6922434620601</v>
      </c>
      <c r="L239" s="55" t="s">
        <v>4284</v>
      </c>
      <c r="M239" s="60" t="s">
        <v>4364</v>
      </c>
    </row>
    <row r="240" spans="1:13" ht="18.75" customHeight="1" x14ac:dyDescent="0.25">
      <c r="A240" s="4" t="s">
        <v>4590</v>
      </c>
      <c r="B240" s="4">
        <v>512</v>
      </c>
      <c r="C240" s="4" t="s">
        <v>438</v>
      </c>
      <c r="D240" s="4" t="s">
        <v>439</v>
      </c>
      <c r="E240" s="5">
        <v>781.05</v>
      </c>
      <c r="F240" s="5">
        <v>3612588.6151032001</v>
      </c>
      <c r="G240" s="5">
        <v>3429921.00380451</v>
      </c>
      <c r="H240" s="6">
        <v>5.3257089914335601E-2</v>
      </c>
      <c r="I240" s="5">
        <v>182667.61129868499</v>
      </c>
      <c r="J240" s="5">
        <v>4625.2975034929896</v>
      </c>
      <c r="K240" s="5">
        <v>4391.4230891806101</v>
      </c>
      <c r="L240" s="55" t="s">
        <v>4284</v>
      </c>
      <c r="M240" s="60" t="s">
        <v>4364</v>
      </c>
    </row>
    <row r="241" spans="1:13" ht="18.75" customHeight="1" x14ac:dyDescent="0.25">
      <c r="A241" s="4" t="s">
        <v>4591</v>
      </c>
      <c r="B241" s="4">
        <v>513</v>
      </c>
      <c r="C241" s="4" t="s">
        <v>440</v>
      </c>
      <c r="D241" s="4" t="s">
        <v>441</v>
      </c>
      <c r="E241" s="5">
        <v>237.38</v>
      </c>
      <c r="F241" s="5">
        <v>1616785.9410784</v>
      </c>
      <c r="G241" s="5">
        <v>1306386.1306365801</v>
      </c>
      <c r="H241" s="6">
        <v>0.23760188749903999</v>
      </c>
      <c r="I241" s="5">
        <v>310399.81044181902</v>
      </c>
      <c r="J241" s="5">
        <v>6810.9610796124398</v>
      </c>
      <c r="K241" s="5">
        <v>5503.3538235596197</v>
      </c>
      <c r="L241" s="55" t="s">
        <v>4281</v>
      </c>
      <c r="M241" s="60" t="s">
        <v>4282</v>
      </c>
    </row>
    <row r="242" spans="1:13" ht="18.75" customHeight="1" x14ac:dyDescent="0.25">
      <c r="A242" s="4" t="s">
        <v>4592</v>
      </c>
      <c r="B242" s="4">
        <v>514</v>
      </c>
      <c r="C242" s="4" t="s">
        <v>442</v>
      </c>
      <c r="D242" s="4" t="s">
        <v>443</v>
      </c>
      <c r="E242" s="5">
        <v>5098.0600000000004</v>
      </c>
      <c r="F242" s="5">
        <v>7350451.0875929203</v>
      </c>
      <c r="G242" s="5">
        <v>8262239.2871611398</v>
      </c>
      <c r="H242" s="6">
        <v>-0.110356063033065</v>
      </c>
      <c r="I242" s="5">
        <v>-911788.19956821704</v>
      </c>
      <c r="J242" s="5">
        <v>1441.81337363486</v>
      </c>
      <c r="K242" s="5">
        <v>1620.66340670003</v>
      </c>
      <c r="L242" s="55" t="s">
        <v>4284</v>
      </c>
      <c r="M242" s="60" t="s">
        <v>4364</v>
      </c>
    </row>
    <row r="243" spans="1:13" ht="18.75" customHeight="1" x14ac:dyDescent="0.25">
      <c r="A243" s="4" t="s">
        <v>4593</v>
      </c>
      <c r="B243" s="4">
        <v>515</v>
      </c>
      <c r="C243" s="4" t="s">
        <v>444</v>
      </c>
      <c r="D243" s="4" t="s">
        <v>445</v>
      </c>
      <c r="E243" s="5">
        <v>1843.85</v>
      </c>
      <c r="F243" s="5">
        <v>5174799.5421300801</v>
      </c>
      <c r="G243" s="5">
        <v>5647108.7204505298</v>
      </c>
      <c r="H243" s="6">
        <v>-8.3637344648602299E-2</v>
      </c>
      <c r="I243" s="5">
        <v>-472309.17832044797</v>
      </c>
      <c r="J243" s="5">
        <v>2806.5187201399699</v>
      </c>
      <c r="K243" s="5">
        <v>3062.6725169892002</v>
      </c>
      <c r="L243" s="55" t="s">
        <v>4284</v>
      </c>
      <c r="M243" s="60" t="s">
        <v>4364</v>
      </c>
    </row>
    <row r="244" spans="1:13" ht="18.75" customHeight="1" x14ac:dyDescent="0.25">
      <c r="A244" s="4" t="s">
        <v>4594</v>
      </c>
      <c r="B244" s="4">
        <v>516</v>
      </c>
      <c r="C244" s="4" t="s">
        <v>446</v>
      </c>
      <c r="D244" s="4" t="s">
        <v>447</v>
      </c>
      <c r="E244" s="5">
        <v>283.20999999999998</v>
      </c>
      <c r="F244" s="5">
        <v>1137401.3703725201</v>
      </c>
      <c r="G244" s="5">
        <v>1320167.9212325199</v>
      </c>
      <c r="H244" s="6">
        <v>-0.13844189661067299</v>
      </c>
      <c r="I244" s="5">
        <v>-182766.55085999999</v>
      </c>
      <c r="J244" s="5">
        <v>4016.1059650878101</v>
      </c>
      <c r="K244" s="5">
        <v>4661.4452923008303</v>
      </c>
      <c r="L244" s="55" t="s">
        <v>4281</v>
      </c>
      <c r="M244" s="60" t="s">
        <v>4364</v>
      </c>
    </row>
    <row r="245" spans="1:13" ht="18.75" customHeight="1" x14ac:dyDescent="0.25">
      <c r="A245" s="4" t="s">
        <v>4595</v>
      </c>
      <c r="B245" s="4">
        <v>518</v>
      </c>
      <c r="C245" s="4" t="s">
        <v>448</v>
      </c>
      <c r="D245" s="4" t="s">
        <v>449</v>
      </c>
      <c r="E245" s="5">
        <v>1775.9</v>
      </c>
      <c r="F245" s="5">
        <v>990561.93529020005</v>
      </c>
      <c r="G245" s="5">
        <v>1099149.8943410199</v>
      </c>
      <c r="H245" s="6">
        <v>-9.8792675694084495E-2</v>
      </c>
      <c r="I245" s="5">
        <v>-108587.95905082001</v>
      </c>
      <c r="J245" s="5">
        <v>557.78024398344496</v>
      </c>
      <c r="K245" s="5">
        <v>618.92555568501598</v>
      </c>
      <c r="L245" s="55" t="s">
        <v>4284</v>
      </c>
      <c r="M245" s="60" t="s">
        <v>4364</v>
      </c>
    </row>
    <row r="246" spans="1:13" ht="18.75" customHeight="1" x14ac:dyDescent="0.25">
      <c r="A246" s="4" t="s">
        <v>4596</v>
      </c>
      <c r="B246" s="4">
        <v>519</v>
      </c>
      <c r="C246" s="4" t="s">
        <v>450</v>
      </c>
      <c r="D246" s="4" t="s">
        <v>451</v>
      </c>
      <c r="E246" s="5">
        <v>1429.03</v>
      </c>
      <c r="F246" s="5">
        <v>1592445.3946640401</v>
      </c>
      <c r="G246" s="5">
        <v>1859928.7694397101</v>
      </c>
      <c r="H246" s="6">
        <v>-0.143813773500715</v>
      </c>
      <c r="I246" s="5">
        <v>-267483.374775665</v>
      </c>
      <c r="J246" s="5">
        <v>1114.3540686087999</v>
      </c>
      <c r="K246" s="5">
        <v>1301.5323467245</v>
      </c>
      <c r="L246" s="55" t="s">
        <v>4284</v>
      </c>
      <c r="M246" s="60" t="s">
        <v>4364</v>
      </c>
    </row>
    <row r="247" spans="1:13" ht="18.75" customHeight="1" x14ac:dyDescent="0.25">
      <c r="A247" s="4" t="s">
        <v>4597</v>
      </c>
      <c r="B247" s="4">
        <v>520</v>
      </c>
      <c r="C247" s="4" t="s">
        <v>452</v>
      </c>
      <c r="D247" s="4" t="s">
        <v>453</v>
      </c>
      <c r="E247" s="5">
        <v>158.99</v>
      </c>
      <c r="F247" s="5">
        <v>368377.50184336002</v>
      </c>
      <c r="G247" s="5">
        <v>471084.488485209</v>
      </c>
      <c r="H247" s="6">
        <v>-0.21802243366600299</v>
      </c>
      <c r="I247" s="5">
        <v>-102706.986641849</v>
      </c>
      <c r="J247" s="5">
        <v>2316.9853565844401</v>
      </c>
      <c r="K247" s="5">
        <v>2962.9818761256001</v>
      </c>
      <c r="L247" s="55" t="s">
        <v>4283</v>
      </c>
      <c r="M247" s="61" t="s">
        <v>4316</v>
      </c>
    </row>
    <row r="248" spans="1:13" ht="18.75" customHeight="1" x14ac:dyDescent="0.25">
      <c r="A248" s="4" t="s">
        <v>4598</v>
      </c>
      <c r="B248" s="4">
        <v>523</v>
      </c>
      <c r="C248" s="4" t="s">
        <v>454</v>
      </c>
      <c r="D248" s="4" t="s">
        <v>455</v>
      </c>
      <c r="E248" s="5">
        <v>2000.76</v>
      </c>
      <c r="F248" s="5">
        <v>1251332.3479426</v>
      </c>
      <c r="G248" s="5">
        <v>1526015.34989778</v>
      </c>
      <c r="H248" s="6">
        <v>-0.18000015659972399</v>
      </c>
      <c r="I248" s="5">
        <v>-274683.00195518299</v>
      </c>
      <c r="J248" s="5">
        <v>625.42851113706797</v>
      </c>
      <c r="K248" s="5">
        <v>762.71784216886704</v>
      </c>
      <c r="L248" s="55" t="s">
        <v>4283</v>
      </c>
      <c r="M248" s="60" t="s">
        <v>4282</v>
      </c>
    </row>
    <row r="249" spans="1:13" ht="18.75" customHeight="1" x14ac:dyDescent="0.25">
      <c r="A249" s="4" t="s">
        <v>4599</v>
      </c>
      <c r="B249" s="4">
        <v>524</v>
      </c>
      <c r="C249" s="4" t="s">
        <v>456</v>
      </c>
      <c r="D249" s="4" t="s">
        <v>457</v>
      </c>
      <c r="E249" s="5">
        <v>2371.9699999999998</v>
      </c>
      <c r="F249" s="5">
        <v>4175641.3432169599</v>
      </c>
      <c r="G249" s="5">
        <v>4311571.1183096701</v>
      </c>
      <c r="H249" s="6">
        <v>-3.1526738481819097E-2</v>
      </c>
      <c r="I249" s="5">
        <v>-135929.775092714</v>
      </c>
      <c r="J249" s="5">
        <v>1760.4106895184</v>
      </c>
      <c r="K249" s="5">
        <v>1817.71739031677</v>
      </c>
      <c r="L249" s="55" t="s">
        <v>4284</v>
      </c>
      <c r="M249" s="60" t="s">
        <v>4364</v>
      </c>
    </row>
    <row r="250" spans="1:13" ht="18.75" customHeight="1" x14ac:dyDescent="0.25">
      <c r="A250" s="4" t="s">
        <v>4600</v>
      </c>
      <c r="B250" s="4">
        <v>525</v>
      </c>
      <c r="C250" s="4" t="s">
        <v>458</v>
      </c>
      <c r="D250" s="4" t="s">
        <v>459</v>
      </c>
      <c r="E250" s="5">
        <v>1639.8</v>
      </c>
      <c r="F250" s="5">
        <v>4629442.7803297201</v>
      </c>
      <c r="G250" s="5">
        <v>4085206.9651441602</v>
      </c>
      <c r="H250" s="6">
        <v>0.13322111213191901</v>
      </c>
      <c r="I250" s="5">
        <v>544235.81518556504</v>
      </c>
      <c r="J250" s="5">
        <v>2823.17525328072</v>
      </c>
      <c r="K250" s="5">
        <v>2491.28367187715</v>
      </c>
      <c r="L250" s="55" t="s">
        <v>4284</v>
      </c>
      <c r="M250" s="60" t="s">
        <v>4364</v>
      </c>
    </row>
    <row r="251" spans="1:13" ht="18.75" customHeight="1" x14ac:dyDescent="0.25">
      <c r="A251" s="4" t="s">
        <v>4601</v>
      </c>
      <c r="B251" s="4">
        <v>526</v>
      </c>
      <c r="C251" s="4" t="s">
        <v>460</v>
      </c>
      <c r="D251" s="4" t="s">
        <v>461</v>
      </c>
      <c r="E251" s="5">
        <v>398</v>
      </c>
      <c r="F251" s="5">
        <v>1683123.2409507199</v>
      </c>
      <c r="G251" s="5">
        <v>1489664.00808091</v>
      </c>
      <c r="H251" s="6">
        <v>0.129867696218988</v>
      </c>
      <c r="I251" s="5">
        <v>193459.23286981101</v>
      </c>
      <c r="J251" s="5">
        <v>4228.9528667103496</v>
      </c>
      <c r="K251" s="5">
        <v>3742.8743921630899</v>
      </c>
      <c r="L251" s="55" t="s">
        <v>4281</v>
      </c>
      <c r="M251" s="60" t="s">
        <v>4364</v>
      </c>
    </row>
    <row r="252" spans="1:13" ht="18.75" customHeight="1" x14ac:dyDescent="0.25">
      <c r="A252" s="4" t="s">
        <v>4602</v>
      </c>
      <c r="B252" s="4">
        <v>528</v>
      </c>
      <c r="C252" s="4" t="s">
        <v>462</v>
      </c>
      <c r="D252" s="4" t="s">
        <v>463</v>
      </c>
      <c r="E252" s="5">
        <v>844.14</v>
      </c>
      <c r="F252" s="5">
        <v>434120.92035799997</v>
      </c>
      <c r="G252" s="5">
        <v>484613.36442378297</v>
      </c>
      <c r="H252" s="6">
        <v>-0.104191191932602</v>
      </c>
      <c r="I252" s="5">
        <v>-50492.444065782503</v>
      </c>
      <c r="J252" s="5">
        <v>514.27597360390496</v>
      </c>
      <c r="K252" s="5">
        <v>574.09122233726896</v>
      </c>
      <c r="L252" s="55" t="s">
        <v>4284</v>
      </c>
      <c r="M252" s="60" t="s">
        <v>4364</v>
      </c>
    </row>
    <row r="253" spans="1:13" ht="18.75" customHeight="1" x14ac:dyDescent="0.25">
      <c r="A253" s="4" t="s">
        <v>4603</v>
      </c>
      <c r="B253" s="4">
        <v>529</v>
      </c>
      <c r="C253" s="4" t="s">
        <v>464</v>
      </c>
      <c r="D253" s="4" t="s">
        <v>465</v>
      </c>
      <c r="E253" s="5">
        <v>7494.13</v>
      </c>
      <c r="F253" s="5">
        <v>9335498.6421230398</v>
      </c>
      <c r="G253" s="5">
        <v>9863744.5828912202</v>
      </c>
      <c r="H253" s="6">
        <v>-5.35543004311392E-2</v>
      </c>
      <c r="I253" s="5">
        <v>-528245.94076817902</v>
      </c>
      <c r="J253" s="5">
        <v>1245.7081265100901</v>
      </c>
      <c r="K253" s="5">
        <v>1316.19608718974</v>
      </c>
      <c r="L253" s="55" t="s">
        <v>4284</v>
      </c>
      <c r="M253" s="60" t="s">
        <v>4364</v>
      </c>
    </row>
    <row r="254" spans="1:13" ht="18.75" customHeight="1" x14ac:dyDescent="0.25">
      <c r="A254" s="4" t="s">
        <v>4604</v>
      </c>
      <c r="B254" s="4">
        <v>530</v>
      </c>
      <c r="C254" s="4" t="s">
        <v>466</v>
      </c>
      <c r="D254" s="4" t="s">
        <v>467</v>
      </c>
      <c r="E254" s="5">
        <v>1577.22</v>
      </c>
      <c r="F254" s="5">
        <v>5022795.6001492804</v>
      </c>
      <c r="G254" s="5">
        <v>4777335.8537022499</v>
      </c>
      <c r="H254" s="6">
        <v>5.1380048203395701E-2</v>
      </c>
      <c r="I254" s="5">
        <v>245459.746447032</v>
      </c>
      <c r="J254" s="5">
        <v>3184.5878191687102</v>
      </c>
      <c r="K254" s="5">
        <v>3028.9597226146302</v>
      </c>
      <c r="L254" s="55" t="s">
        <v>4284</v>
      </c>
      <c r="M254" s="60" t="s">
        <v>4364</v>
      </c>
    </row>
    <row r="255" spans="1:13" ht="18.75" customHeight="1" x14ac:dyDescent="0.25">
      <c r="A255" s="4" t="s">
        <v>4605</v>
      </c>
      <c r="B255" s="4">
        <v>531</v>
      </c>
      <c r="C255" s="4" t="s">
        <v>468</v>
      </c>
      <c r="D255" s="4" t="s">
        <v>469</v>
      </c>
      <c r="E255" s="5">
        <v>678.47</v>
      </c>
      <c r="F255" s="5">
        <v>3090340.2825719202</v>
      </c>
      <c r="G255" s="5">
        <v>3156307.0167251201</v>
      </c>
      <c r="H255" s="6">
        <v>-2.0899973863014201E-2</v>
      </c>
      <c r="I255" s="5">
        <v>-65966.734153203695</v>
      </c>
      <c r="J255" s="5">
        <v>4554.8665122583398</v>
      </c>
      <c r="K255" s="5">
        <v>4652.0951799270797</v>
      </c>
      <c r="L255" s="55" t="s">
        <v>4281</v>
      </c>
      <c r="M255" s="60" t="s">
        <v>4364</v>
      </c>
    </row>
    <row r="256" spans="1:13" ht="18.75" customHeight="1" x14ac:dyDescent="0.25">
      <c r="A256" s="4" t="s">
        <v>4606</v>
      </c>
      <c r="B256" s="4">
        <v>533</v>
      </c>
      <c r="C256" s="4" t="s">
        <v>470</v>
      </c>
      <c r="D256" s="4" t="s">
        <v>471</v>
      </c>
      <c r="E256" s="5">
        <v>4587.6499999999996</v>
      </c>
      <c r="F256" s="5">
        <v>2181057.0402379199</v>
      </c>
      <c r="G256" s="5">
        <v>2577159.8535950002</v>
      </c>
      <c r="H256" s="6">
        <v>-0.153697417257428</v>
      </c>
      <c r="I256" s="5">
        <v>-396102.813357084</v>
      </c>
      <c r="J256" s="5">
        <v>475.41923212056702</v>
      </c>
      <c r="K256" s="5">
        <v>561.76034649439305</v>
      </c>
      <c r="L256" s="55" t="s">
        <v>4281</v>
      </c>
      <c r="M256" s="60" t="s">
        <v>4361</v>
      </c>
    </row>
    <row r="257" spans="1:13" ht="18.75" customHeight="1" x14ac:dyDescent="0.25">
      <c r="A257" s="4" t="s">
        <v>4607</v>
      </c>
      <c r="B257" s="4">
        <v>534</v>
      </c>
      <c r="C257" s="4" t="s">
        <v>472</v>
      </c>
      <c r="D257" s="4" t="s">
        <v>473</v>
      </c>
      <c r="E257" s="5">
        <v>6885.08</v>
      </c>
      <c r="F257" s="5">
        <v>4253161.0409179199</v>
      </c>
      <c r="G257" s="5">
        <v>4655710.9787431499</v>
      </c>
      <c r="H257" s="6">
        <v>-8.6463687214085899E-2</v>
      </c>
      <c r="I257" s="5">
        <v>-402549.93782523402</v>
      </c>
      <c r="J257" s="5">
        <v>617.73589281721104</v>
      </c>
      <c r="K257" s="5">
        <v>676.20288780132603</v>
      </c>
      <c r="L257" s="55" t="s">
        <v>4281</v>
      </c>
      <c r="M257" s="60" t="s">
        <v>4364</v>
      </c>
    </row>
    <row r="258" spans="1:13" ht="18.75" customHeight="1" x14ac:dyDescent="0.25">
      <c r="A258" s="4" t="s">
        <v>4608</v>
      </c>
      <c r="B258" s="4">
        <v>535</v>
      </c>
      <c r="C258" s="4" t="s">
        <v>474</v>
      </c>
      <c r="D258" s="4" t="s">
        <v>475</v>
      </c>
      <c r="E258" s="5">
        <v>752.68</v>
      </c>
      <c r="F258" s="5">
        <v>1993050.6047918799</v>
      </c>
      <c r="G258" s="5">
        <v>2425649.8528983002</v>
      </c>
      <c r="H258" s="6">
        <v>-0.17834364988397799</v>
      </c>
      <c r="I258" s="5">
        <v>-432599.24810641701</v>
      </c>
      <c r="J258" s="5">
        <v>2647.9388382737402</v>
      </c>
      <c r="K258" s="5">
        <v>3222.6840794206</v>
      </c>
      <c r="L258" s="55" t="s">
        <v>4281</v>
      </c>
      <c r="M258" s="60" t="s">
        <v>4381</v>
      </c>
    </row>
    <row r="259" spans="1:13" ht="18.75" customHeight="1" x14ac:dyDescent="0.25">
      <c r="A259" s="4" t="s">
        <v>4609</v>
      </c>
      <c r="B259" s="4">
        <v>536</v>
      </c>
      <c r="C259" s="4" t="s">
        <v>476</v>
      </c>
      <c r="D259" s="4" t="s">
        <v>477</v>
      </c>
      <c r="E259" s="5">
        <v>505.28</v>
      </c>
      <c r="F259" s="5">
        <v>272329.30961987999</v>
      </c>
      <c r="G259" s="5">
        <v>293337.67404704</v>
      </c>
      <c r="H259" s="6">
        <v>-7.16183643829926E-2</v>
      </c>
      <c r="I259" s="5">
        <v>-21008.364427160501</v>
      </c>
      <c r="J259" s="5">
        <v>538.96712638513304</v>
      </c>
      <c r="K259" s="5">
        <v>580.544795058266</v>
      </c>
      <c r="L259" s="55" t="s">
        <v>4281</v>
      </c>
      <c r="M259" s="60" t="s">
        <v>4282</v>
      </c>
    </row>
    <row r="260" spans="1:13" ht="18.75" customHeight="1" x14ac:dyDescent="0.25">
      <c r="A260" s="4" t="s">
        <v>4610</v>
      </c>
      <c r="B260" s="4">
        <v>624</v>
      </c>
      <c r="C260" s="4" t="s">
        <v>478</v>
      </c>
      <c r="D260" s="4" t="s">
        <v>479</v>
      </c>
      <c r="E260" s="5">
        <v>1060.5999999999999</v>
      </c>
      <c r="F260" s="5">
        <v>4182710.13488856</v>
      </c>
      <c r="G260" s="5">
        <v>4116886.52535515</v>
      </c>
      <c r="H260" s="6">
        <v>1.59886868700461E-2</v>
      </c>
      <c r="I260" s="5">
        <v>65823.609533415598</v>
      </c>
      <c r="J260" s="5">
        <v>3943.7206627272899</v>
      </c>
      <c r="K260" s="5">
        <v>3881.6580476665499</v>
      </c>
      <c r="L260" s="55" t="s">
        <v>4284</v>
      </c>
      <c r="M260" s="60" t="s">
        <v>4364</v>
      </c>
    </row>
    <row r="261" spans="1:13" ht="18.75" customHeight="1" x14ac:dyDescent="0.25">
      <c r="A261" s="4" t="s">
        <v>4611</v>
      </c>
      <c r="B261" s="4">
        <v>625</v>
      </c>
      <c r="C261" s="4" t="s">
        <v>480</v>
      </c>
      <c r="D261" s="4" t="s">
        <v>481</v>
      </c>
      <c r="E261" s="5">
        <v>109.26</v>
      </c>
      <c r="F261" s="5">
        <v>657016.66916000005</v>
      </c>
      <c r="G261" s="5">
        <v>512012.77736816503</v>
      </c>
      <c r="H261" s="6">
        <v>0.28320365858286001</v>
      </c>
      <c r="I261" s="5">
        <v>145003.89179183499</v>
      </c>
      <c r="J261" s="5">
        <v>6013.3321358228104</v>
      </c>
      <c r="K261" s="5">
        <v>4686.1868695603598</v>
      </c>
      <c r="L261" s="55" t="s">
        <v>4281</v>
      </c>
      <c r="M261" s="60" t="s">
        <v>4361</v>
      </c>
    </row>
    <row r="262" spans="1:13" ht="18.75" customHeight="1" x14ac:dyDescent="0.25">
      <c r="A262" s="4" t="s">
        <v>4612</v>
      </c>
      <c r="B262" s="4">
        <v>628</v>
      </c>
      <c r="C262" s="4" t="s">
        <v>482</v>
      </c>
      <c r="D262" s="4" t="s">
        <v>483</v>
      </c>
      <c r="E262" s="5">
        <v>403.42</v>
      </c>
      <c r="F262" s="5">
        <v>767693.29853799997</v>
      </c>
      <c r="G262" s="5">
        <v>950237.60874737205</v>
      </c>
      <c r="H262" s="6">
        <v>-0.192103857528863</v>
      </c>
      <c r="I262" s="5">
        <v>-182544.31020937199</v>
      </c>
      <c r="J262" s="5">
        <v>1902.9629134351301</v>
      </c>
      <c r="K262" s="5">
        <v>2355.4548826220098</v>
      </c>
      <c r="L262" s="55" t="s">
        <v>4283</v>
      </c>
      <c r="M262" s="60" t="s">
        <v>4364</v>
      </c>
    </row>
    <row r="263" spans="1:13" ht="18.75" customHeight="1" x14ac:dyDescent="0.25">
      <c r="A263" s="4" t="s">
        <v>4613</v>
      </c>
      <c r="B263" s="4">
        <v>629</v>
      </c>
      <c r="C263" s="4" t="s">
        <v>484</v>
      </c>
      <c r="D263" s="4" t="s">
        <v>485</v>
      </c>
      <c r="E263" s="5">
        <v>108.64</v>
      </c>
      <c r="F263" s="5">
        <v>520335.13630399999</v>
      </c>
      <c r="G263" s="5">
        <v>566600.44271691504</v>
      </c>
      <c r="H263" s="6">
        <v>-8.1654200958733894E-2</v>
      </c>
      <c r="I263" s="5">
        <v>-46265.306412914499</v>
      </c>
      <c r="J263" s="5">
        <v>4789.5354961708399</v>
      </c>
      <c r="K263" s="5">
        <v>5215.3943549053301</v>
      </c>
      <c r="L263" s="55" t="s">
        <v>4281</v>
      </c>
      <c r="M263" s="60" t="s">
        <v>4364</v>
      </c>
    </row>
    <row r="264" spans="1:13" ht="18.75" customHeight="1" x14ac:dyDescent="0.25">
      <c r="A264" s="4" t="s">
        <v>4614</v>
      </c>
      <c r="B264" s="4">
        <v>632</v>
      </c>
      <c r="C264" s="4" t="s">
        <v>486</v>
      </c>
      <c r="D264" s="4" t="s">
        <v>487</v>
      </c>
      <c r="E264" s="5">
        <v>233.82</v>
      </c>
      <c r="F264" s="5">
        <v>439923.24784884002</v>
      </c>
      <c r="G264" s="5">
        <v>306227.50958216301</v>
      </c>
      <c r="H264" s="6">
        <v>0.43658957501597301</v>
      </c>
      <c r="I264" s="5">
        <v>133695.73826667701</v>
      </c>
      <c r="J264" s="5">
        <v>1881.46115750937</v>
      </c>
      <c r="K264" s="5">
        <v>1309.67201087231</v>
      </c>
      <c r="L264" s="55" t="s">
        <v>4283</v>
      </c>
      <c r="M264" s="60" t="s">
        <v>4361</v>
      </c>
    </row>
    <row r="265" spans="1:13" ht="18.75" customHeight="1" x14ac:dyDescent="0.25">
      <c r="A265" s="4" t="s">
        <v>4615</v>
      </c>
      <c r="B265" s="4">
        <v>633</v>
      </c>
      <c r="C265" s="4" t="s">
        <v>488</v>
      </c>
      <c r="D265" s="4" t="s">
        <v>489</v>
      </c>
      <c r="E265" s="5">
        <v>7546.71</v>
      </c>
      <c r="F265" s="5">
        <v>12453609.8171547</v>
      </c>
      <c r="G265" s="5">
        <v>15074886.125928599</v>
      </c>
      <c r="H265" s="6">
        <v>-0.17388365569577</v>
      </c>
      <c r="I265" s="5">
        <v>-2621276.3087739102</v>
      </c>
      <c r="J265" s="5">
        <v>1650.2038394419201</v>
      </c>
      <c r="K265" s="5">
        <v>1997.5441120605699</v>
      </c>
      <c r="L265" s="55" t="s">
        <v>4283</v>
      </c>
      <c r="M265" s="60" t="s">
        <v>4361</v>
      </c>
    </row>
    <row r="266" spans="1:13" ht="18.75" customHeight="1" x14ac:dyDescent="0.25">
      <c r="A266" s="4" t="s">
        <v>4616</v>
      </c>
      <c r="B266" s="4">
        <v>634</v>
      </c>
      <c r="C266" s="4" t="s">
        <v>490</v>
      </c>
      <c r="D266" s="4" t="s">
        <v>491</v>
      </c>
      <c r="E266" s="5">
        <v>611.91</v>
      </c>
      <c r="F266" s="5">
        <v>2232774.4426166802</v>
      </c>
      <c r="G266" s="5">
        <v>2582417.3423844301</v>
      </c>
      <c r="H266" s="6">
        <v>-0.135393646111792</v>
      </c>
      <c r="I266" s="5">
        <v>-349642.89976775198</v>
      </c>
      <c r="J266" s="5">
        <v>3648.8608498254298</v>
      </c>
      <c r="K266" s="5">
        <v>4220.2568063676599</v>
      </c>
      <c r="L266" s="55" t="s">
        <v>4284</v>
      </c>
      <c r="M266" s="60" t="s">
        <v>4364</v>
      </c>
    </row>
    <row r="267" spans="1:13" ht="18.75" customHeight="1" x14ac:dyDescent="0.25">
      <c r="A267" s="4" t="s">
        <v>4617</v>
      </c>
      <c r="B267" s="4">
        <v>635</v>
      </c>
      <c r="C267" s="4" t="s">
        <v>492</v>
      </c>
      <c r="D267" s="4" t="s">
        <v>493</v>
      </c>
      <c r="E267" s="5">
        <v>146.53</v>
      </c>
      <c r="F267" s="5">
        <v>1009400.19952264</v>
      </c>
      <c r="G267" s="5">
        <v>1001746.0255887</v>
      </c>
      <c r="H267" s="6">
        <v>7.6408328442707498E-3</v>
      </c>
      <c r="I267" s="5">
        <v>7654.1739339358201</v>
      </c>
      <c r="J267" s="5">
        <v>6888.6930971312404</v>
      </c>
      <c r="K267" s="5">
        <v>6836.4568729182001</v>
      </c>
      <c r="L267" s="55" t="s">
        <v>4281</v>
      </c>
      <c r="M267" s="60" t="s">
        <v>4361</v>
      </c>
    </row>
    <row r="268" spans="1:13" ht="18.75" customHeight="1" x14ac:dyDescent="0.25">
      <c r="A268" s="4" t="s">
        <v>4618</v>
      </c>
      <c r="B268" s="4">
        <v>636</v>
      </c>
      <c r="C268" s="4" t="s">
        <v>494</v>
      </c>
      <c r="D268" s="4" t="s">
        <v>495</v>
      </c>
      <c r="E268" s="5">
        <v>118.55</v>
      </c>
      <c r="F268" s="5">
        <v>1701946.1256232799</v>
      </c>
      <c r="G268" s="5">
        <v>1840463.0513253501</v>
      </c>
      <c r="H268" s="6">
        <v>-7.5261997573015396E-2</v>
      </c>
      <c r="I268" s="5">
        <v>-138516.925702073</v>
      </c>
      <c r="J268" s="5">
        <v>14356.357027611</v>
      </c>
      <c r="K268" s="5">
        <v>15524.7832250135</v>
      </c>
      <c r="L268" s="55" t="s">
        <v>4281</v>
      </c>
      <c r="M268" s="60" t="s">
        <v>4361</v>
      </c>
    </row>
    <row r="269" spans="1:13" ht="18.75" customHeight="1" x14ac:dyDescent="0.25">
      <c r="A269" s="4" t="s">
        <v>4619</v>
      </c>
      <c r="B269" s="4">
        <v>637</v>
      </c>
      <c r="C269" s="4" t="s">
        <v>496</v>
      </c>
      <c r="D269" s="4" t="s">
        <v>497</v>
      </c>
      <c r="E269" s="5">
        <v>5434.77</v>
      </c>
      <c r="F269" s="5">
        <v>8861534.2898280006</v>
      </c>
      <c r="G269" s="5">
        <v>7043817.9326326</v>
      </c>
      <c r="H269" s="6">
        <v>0.25805839596936297</v>
      </c>
      <c r="I269" s="5">
        <v>1817716.3571954099</v>
      </c>
      <c r="J269" s="5">
        <v>1630.52609214889</v>
      </c>
      <c r="K269" s="5">
        <v>1296.06550647637</v>
      </c>
      <c r="L269" s="55" t="s">
        <v>4283</v>
      </c>
      <c r="M269" s="60" t="s">
        <v>4361</v>
      </c>
    </row>
    <row r="270" spans="1:13" ht="18.75" customHeight="1" x14ac:dyDescent="0.25">
      <c r="A270" s="4" t="s">
        <v>4620</v>
      </c>
      <c r="B270" s="4">
        <v>638</v>
      </c>
      <c r="C270" s="4" t="s">
        <v>498</v>
      </c>
      <c r="D270" s="4" t="s">
        <v>499</v>
      </c>
      <c r="E270" s="5">
        <v>6079.43</v>
      </c>
      <c r="F270" s="5">
        <v>8965216.43024664</v>
      </c>
      <c r="G270" s="5">
        <v>10107269.335610799</v>
      </c>
      <c r="H270" s="6">
        <v>-0.112993219775037</v>
      </c>
      <c r="I270" s="5">
        <v>-1142052.90536417</v>
      </c>
      <c r="J270" s="5">
        <v>1474.68042731747</v>
      </c>
      <c r="K270" s="5">
        <v>1662.53568765671</v>
      </c>
      <c r="L270" s="55" t="s">
        <v>4283</v>
      </c>
      <c r="M270" s="60" t="s">
        <v>4364</v>
      </c>
    </row>
    <row r="271" spans="1:13" ht="18.75" customHeight="1" x14ac:dyDescent="0.25">
      <c r="A271" s="4" t="s">
        <v>4621</v>
      </c>
      <c r="B271" s="4">
        <v>639</v>
      </c>
      <c r="C271" s="4" t="s">
        <v>500</v>
      </c>
      <c r="D271" s="4" t="s">
        <v>501</v>
      </c>
      <c r="E271" s="5">
        <v>97.62</v>
      </c>
      <c r="F271" s="5">
        <v>357589.82553440001</v>
      </c>
      <c r="G271" s="5">
        <v>296220.85969750403</v>
      </c>
      <c r="H271" s="6">
        <v>0.207173005640334</v>
      </c>
      <c r="I271" s="5">
        <v>61368.965836895703</v>
      </c>
      <c r="J271" s="5">
        <v>3663.0795486007</v>
      </c>
      <c r="K271" s="5">
        <v>3034.4279829697198</v>
      </c>
      <c r="L271" s="55" t="s">
        <v>4283</v>
      </c>
      <c r="M271" s="61" t="s">
        <v>4317</v>
      </c>
    </row>
    <row r="272" spans="1:13" ht="18.75" customHeight="1" x14ac:dyDescent="0.25">
      <c r="A272" s="4" t="s">
        <v>4622</v>
      </c>
      <c r="B272" s="4">
        <v>642</v>
      </c>
      <c r="C272" s="4" t="s">
        <v>502</v>
      </c>
      <c r="D272" s="4" t="s">
        <v>503</v>
      </c>
      <c r="E272" s="5">
        <v>6073.16</v>
      </c>
      <c r="F272" s="5">
        <v>8825868.1629331205</v>
      </c>
      <c r="G272" s="5">
        <v>8045300.9920223197</v>
      </c>
      <c r="H272" s="6">
        <v>9.7021500088661006E-2</v>
      </c>
      <c r="I272" s="5">
        <v>780567.17091079697</v>
      </c>
      <c r="J272" s="5">
        <v>1453.25796832837</v>
      </c>
      <c r="K272" s="5">
        <v>1324.73061668428</v>
      </c>
      <c r="L272" s="55" t="s">
        <v>4284</v>
      </c>
      <c r="M272" s="60" t="s">
        <v>4361</v>
      </c>
    </row>
    <row r="273" spans="1:13" ht="18.75" customHeight="1" x14ac:dyDescent="0.25">
      <c r="A273" s="4" t="s">
        <v>4623</v>
      </c>
      <c r="B273" s="4">
        <v>643</v>
      </c>
      <c r="C273" s="4" t="s">
        <v>504</v>
      </c>
      <c r="D273" s="4" t="s">
        <v>505</v>
      </c>
      <c r="E273" s="5">
        <v>11312.74</v>
      </c>
      <c r="F273" s="5">
        <v>8177934.5102851205</v>
      </c>
      <c r="G273" s="5">
        <v>12197696.516624101</v>
      </c>
      <c r="H273" s="6">
        <v>-0.32955091158896099</v>
      </c>
      <c r="I273" s="5">
        <v>-4019762.00633896</v>
      </c>
      <c r="J273" s="5">
        <v>722.89600134760599</v>
      </c>
      <c r="K273" s="5">
        <v>1078.22654075176</v>
      </c>
      <c r="L273" s="55" t="s">
        <v>4284</v>
      </c>
      <c r="M273" s="60" t="s">
        <v>4364</v>
      </c>
    </row>
    <row r="274" spans="1:13" ht="18.75" customHeight="1" x14ac:dyDescent="0.25">
      <c r="A274" s="4" t="s">
        <v>4624</v>
      </c>
      <c r="B274" s="4">
        <v>644</v>
      </c>
      <c r="C274" s="4" t="s">
        <v>506</v>
      </c>
      <c r="D274" s="4" t="s">
        <v>507</v>
      </c>
      <c r="E274" s="5">
        <v>109.14</v>
      </c>
      <c r="F274" s="5">
        <v>298418.67356560001</v>
      </c>
      <c r="G274" s="5">
        <v>283204.11394233903</v>
      </c>
      <c r="H274" s="6">
        <v>5.37229470697533E-2</v>
      </c>
      <c r="I274" s="5">
        <v>15214.5596232607</v>
      </c>
      <c r="J274" s="5">
        <v>2734.27408434671</v>
      </c>
      <c r="K274" s="5">
        <v>2594.8700196292798</v>
      </c>
      <c r="L274" s="55" t="s">
        <v>4281</v>
      </c>
      <c r="M274" s="60" t="s">
        <v>4282</v>
      </c>
    </row>
    <row r="275" spans="1:13" ht="18.75" customHeight="1" x14ac:dyDescent="0.25">
      <c r="A275" s="4" t="s">
        <v>4625</v>
      </c>
      <c r="B275" s="4">
        <v>647</v>
      </c>
      <c r="C275" s="4" t="s">
        <v>508</v>
      </c>
      <c r="D275" s="4" t="s">
        <v>509</v>
      </c>
      <c r="E275" s="5">
        <v>3951.55</v>
      </c>
      <c r="F275" s="5">
        <v>4341098.9599480797</v>
      </c>
      <c r="G275" s="5">
        <v>4738037.0384002402</v>
      </c>
      <c r="H275" s="6">
        <v>-8.3776904915496803E-2</v>
      </c>
      <c r="I275" s="5">
        <v>-396938.07845215901</v>
      </c>
      <c r="J275" s="5">
        <v>1098.58130605663</v>
      </c>
      <c r="K275" s="5">
        <v>1199.0325412560201</v>
      </c>
      <c r="L275" s="55" t="s">
        <v>4284</v>
      </c>
      <c r="M275" s="60" t="s">
        <v>4364</v>
      </c>
    </row>
    <row r="276" spans="1:13" ht="18.75" customHeight="1" x14ac:dyDescent="0.25">
      <c r="A276" s="4" t="s">
        <v>4626</v>
      </c>
      <c r="B276" s="4">
        <v>651</v>
      </c>
      <c r="C276" s="4" t="s">
        <v>510</v>
      </c>
      <c r="D276" s="4" t="s">
        <v>511</v>
      </c>
      <c r="E276" s="5">
        <v>2859.58</v>
      </c>
      <c r="F276" s="5">
        <v>3246314.78138748</v>
      </c>
      <c r="G276" s="5">
        <v>3845562.7958975602</v>
      </c>
      <c r="H276" s="6">
        <v>-0.15582843040538999</v>
      </c>
      <c r="I276" s="5">
        <v>-599248.01451007905</v>
      </c>
      <c r="J276" s="5">
        <v>1135.2418122197901</v>
      </c>
      <c r="K276" s="5">
        <v>1344.79986427992</v>
      </c>
      <c r="L276" s="55" t="s">
        <v>4284</v>
      </c>
      <c r="M276" s="60" t="s">
        <v>4364</v>
      </c>
    </row>
    <row r="277" spans="1:13" ht="18.75" customHeight="1" x14ac:dyDescent="0.25">
      <c r="A277" s="4" t="s">
        <v>4627</v>
      </c>
      <c r="B277" s="4">
        <v>652</v>
      </c>
      <c r="C277" s="4" t="s">
        <v>512</v>
      </c>
      <c r="D277" s="4" t="s">
        <v>513</v>
      </c>
      <c r="E277" s="5">
        <v>134.88</v>
      </c>
      <c r="F277" s="5">
        <v>410640.8541</v>
      </c>
      <c r="G277" s="5">
        <v>431585.41136809799</v>
      </c>
      <c r="H277" s="6">
        <v>-4.8529344867577297E-2</v>
      </c>
      <c r="I277" s="5">
        <v>-20944.5572680976</v>
      </c>
      <c r="J277" s="5">
        <v>3044.4903180605002</v>
      </c>
      <c r="K277" s="5">
        <v>3199.7732159556499</v>
      </c>
      <c r="L277" s="55" t="s">
        <v>4281</v>
      </c>
      <c r="M277" s="60" t="s">
        <v>4282</v>
      </c>
    </row>
    <row r="278" spans="1:13" ht="18.75" customHeight="1" x14ac:dyDescent="0.25">
      <c r="A278" s="4" t="s">
        <v>4628</v>
      </c>
      <c r="B278" s="4">
        <v>655</v>
      </c>
      <c r="C278" s="4" t="s">
        <v>514</v>
      </c>
      <c r="D278" s="4" t="s">
        <v>515</v>
      </c>
      <c r="E278" s="5">
        <v>2256.84</v>
      </c>
      <c r="F278" s="5">
        <v>3505790.4620073601</v>
      </c>
      <c r="G278" s="5">
        <v>3719049.7764920001</v>
      </c>
      <c r="H278" s="6">
        <v>-5.7342420053810697E-2</v>
      </c>
      <c r="I278" s="5">
        <v>-213259.31448463499</v>
      </c>
      <c r="J278" s="5">
        <v>1553.40673774276</v>
      </c>
      <c r="K278" s="5">
        <v>1647.90139154393</v>
      </c>
      <c r="L278" s="55" t="s">
        <v>4284</v>
      </c>
      <c r="M278" s="60" t="s">
        <v>4364</v>
      </c>
    </row>
    <row r="279" spans="1:13" ht="18.75" customHeight="1" x14ac:dyDescent="0.25">
      <c r="A279" s="4" t="s">
        <v>4629</v>
      </c>
      <c r="B279" s="4">
        <v>656</v>
      </c>
      <c r="C279" s="4" t="s">
        <v>516</v>
      </c>
      <c r="D279" s="4" t="s">
        <v>517</v>
      </c>
      <c r="E279" s="5">
        <v>262.14</v>
      </c>
      <c r="F279" s="5">
        <v>848298.24642800004</v>
      </c>
      <c r="G279" s="5">
        <v>731972.09109322296</v>
      </c>
      <c r="H279" s="6">
        <v>0.15892157194277701</v>
      </c>
      <c r="I279" s="5">
        <v>116326.155334777</v>
      </c>
      <c r="J279" s="5">
        <v>3236.0503792935101</v>
      </c>
      <c r="K279" s="5">
        <v>2792.2945414405399</v>
      </c>
      <c r="L279" s="55" t="s">
        <v>4281</v>
      </c>
      <c r="M279" s="60" t="s">
        <v>4364</v>
      </c>
    </row>
    <row r="280" spans="1:13" ht="18.75" customHeight="1" x14ac:dyDescent="0.25">
      <c r="A280" s="4" t="s">
        <v>4630</v>
      </c>
      <c r="B280" s="4">
        <v>659</v>
      </c>
      <c r="C280" s="4" t="s">
        <v>518</v>
      </c>
      <c r="D280" s="4" t="s">
        <v>519</v>
      </c>
      <c r="E280" s="5">
        <v>248.09</v>
      </c>
      <c r="F280" s="5">
        <v>156840.62689516001</v>
      </c>
      <c r="G280" s="5">
        <v>395958.94456417701</v>
      </c>
      <c r="H280" s="6">
        <v>-0.60389674472995902</v>
      </c>
      <c r="I280" s="5">
        <v>-239118.31766901701</v>
      </c>
      <c r="J280" s="5">
        <v>632.19245795945005</v>
      </c>
      <c r="K280" s="5">
        <v>1596.0294432027799</v>
      </c>
      <c r="L280" s="55" t="s">
        <v>4284</v>
      </c>
      <c r="M280" s="60" t="s">
        <v>4364</v>
      </c>
    </row>
    <row r="281" spans="1:13" ht="18.75" customHeight="1" x14ac:dyDescent="0.25">
      <c r="A281" s="4" t="s">
        <v>4631</v>
      </c>
      <c r="B281" s="4">
        <v>663</v>
      </c>
      <c r="C281" s="4" t="s">
        <v>520</v>
      </c>
      <c r="D281" s="4" t="s">
        <v>521</v>
      </c>
      <c r="E281" s="5">
        <v>7149.78</v>
      </c>
      <c r="F281" s="5">
        <v>4334262.8213240402</v>
      </c>
      <c r="G281" s="5">
        <v>4673702.0089521101</v>
      </c>
      <c r="H281" s="6">
        <v>-7.2627477528070097E-2</v>
      </c>
      <c r="I281" s="5">
        <v>-339439.187628065</v>
      </c>
      <c r="J281" s="5">
        <v>606.20925697350697</v>
      </c>
      <c r="K281" s="5">
        <v>653.68473001296604</v>
      </c>
      <c r="L281" s="55" t="s">
        <v>4284</v>
      </c>
      <c r="M281" s="60" t="s">
        <v>4361</v>
      </c>
    </row>
    <row r="282" spans="1:13" ht="18.75" customHeight="1" x14ac:dyDescent="0.25">
      <c r="A282" s="4" t="s">
        <v>4632</v>
      </c>
      <c r="B282" s="4">
        <v>664</v>
      </c>
      <c r="C282" s="4" t="s">
        <v>522</v>
      </c>
      <c r="D282" s="4" t="s">
        <v>523</v>
      </c>
      <c r="E282" s="5">
        <v>118.2</v>
      </c>
      <c r="F282" s="5">
        <v>83937.341509439997</v>
      </c>
      <c r="G282" s="5">
        <v>144346.52332633999</v>
      </c>
      <c r="H282" s="6">
        <v>-0.41850112094717101</v>
      </c>
      <c r="I282" s="5">
        <v>-60409.181816900498</v>
      </c>
      <c r="J282" s="5">
        <v>710.12979280406103</v>
      </c>
      <c r="K282" s="5">
        <v>1221.20578110271</v>
      </c>
      <c r="L282" s="55" t="s">
        <v>4281</v>
      </c>
      <c r="M282" s="60" t="s">
        <v>4364</v>
      </c>
    </row>
    <row r="283" spans="1:13" ht="18.75" customHeight="1" x14ac:dyDescent="0.25">
      <c r="A283" s="4" t="s">
        <v>4633</v>
      </c>
      <c r="B283" s="4">
        <v>668</v>
      </c>
      <c r="C283" s="4" t="s">
        <v>524</v>
      </c>
      <c r="D283" s="4" t="s">
        <v>525</v>
      </c>
      <c r="E283" s="5">
        <v>1599.15</v>
      </c>
      <c r="F283" s="5">
        <v>872694.30500028003</v>
      </c>
      <c r="G283" s="5">
        <v>875784.68453107995</v>
      </c>
      <c r="H283" s="6">
        <v>-3.5286978470678901E-3</v>
      </c>
      <c r="I283" s="5">
        <v>-3090.3795307998098</v>
      </c>
      <c r="J283" s="5">
        <v>545.72385642389997</v>
      </c>
      <c r="K283" s="5">
        <v>547.65637027863499</v>
      </c>
      <c r="L283" s="55" t="s">
        <v>4284</v>
      </c>
      <c r="M283" s="60" t="s">
        <v>4364</v>
      </c>
    </row>
    <row r="284" spans="1:13" ht="18.75" customHeight="1" x14ac:dyDescent="0.25">
      <c r="A284" s="4" t="s">
        <v>4634</v>
      </c>
      <c r="B284" s="4">
        <v>669</v>
      </c>
      <c r="C284" s="4" t="s">
        <v>526</v>
      </c>
      <c r="D284" s="4" t="s">
        <v>527</v>
      </c>
      <c r="E284" s="5">
        <v>9001.7099999999991</v>
      </c>
      <c r="F284" s="5">
        <v>16520248.5098026</v>
      </c>
      <c r="G284" s="5">
        <v>20912715.079803102</v>
      </c>
      <c r="H284" s="6">
        <v>-0.210038082249907</v>
      </c>
      <c r="I284" s="5">
        <v>-4392466.57000056</v>
      </c>
      <c r="J284" s="5">
        <v>1835.23447320593</v>
      </c>
      <c r="K284" s="5">
        <v>2323.1936020826201</v>
      </c>
      <c r="L284" s="55" t="s">
        <v>4284</v>
      </c>
      <c r="M284" s="60" t="s">
        <v>4364</v>
      </c>
    </row>
    <row r="285" spans="1:13" ht="18.75" customHeight="1" x14ac:dyDescent="0.25">
      <c r="A285" s="4" t="s">
        <v>4635</v>
      </c>
      <c r="B285" s="4">
        <v>670</v>
      </c>
      <c r="C285" s="4" t="s">
        <v>528</v>
      </c>
      <c r="D285" s="4" t="s">
        <v>529</v>
      </c>
      <c r="E285" s="5">
        <v>1397.94</v>
      </c>
      <c r="F285" s="5">
        <v>6068393.9192661596</v>
      </c>
      <c r="G285" s="5">
        <v>6079743.68552294</v>
      </c>
      <c r="H285" s="6">
        <v>-1.866816570542E-3</v>
      </c>
      <c r="I285" s="5">
        <v>-11349.766256782201</v>
      </c>
      <c r="J285" s="5">
        <v>4340.9544896534599</v>
      </c>
      <c r="K285" s="5">
        <v>4349.0734119654198</v>
      </c>
      <c r="L285" s="55" t="s">
        <v>4284</v>
      </c>
      <c r="M285" s="60" t="s">
        <v>4364</v>
      </c>
    </row>
    <row r="286" spans="1:13" ht="18.75" customHeight="1" x14ac:dyDescent="0.25">
      <c r="A286" s="4" t="s">
        <v>4636</v>
      </c>
      <c r="B286" s="4">
        <v>671</v>
      </c>
      <c r="C286" s="4" t="s">
        <v>530</v>
      </c>
      <c r="D286" s="4" t="s">
        <v>531</v>
      </c>
      <c r="E286" s="5">
        <v>523.87</v>
      </c>
      <c r="F286" s="5">
        <v>3878402.3752740002</v>
      </c>
      <c r="G286" s="5">
        <v>3768417.63153905</v>
      </c>
      <c r="H286" s="6">
        <v>2.9185922179764599E-2</v>
      </c>
      <c r="I286" s="5">
        <v>109984.743734951</v>
      </c>
      <c r="J286" s="5">
        <v>7403.3679639490701</v>
      </c>
      <c r="K286" s="5">
        <v>7193.4213288393103</v>
      </c>
      <c r="L286" s="55" t="s">
        <v>4284</v>
      </c>
      <c r="M286" s="60" t="s">
        <v>4364</v>
      </c>
    </row>
    <row r="287" spans="1:13" ht="18.75" customHeight="1" x14ac:dyDescent="0.25">
      <c r="A287" s="4" t="s">
        <v>4637</v>
      </c>
      <c r="B287" s="4">
        <v>672</v>
      </c>
      <c r="C287" s="4" t="s">
        <v>532</v>
      </c>
      <c r="D287" s="4" t="s">
        <v>533</v>
      </c>
      <c r="E287" s="5">
        <v>378.2</v>
      </c>
      <c r="F287" s="5">
        <v>6027234.2049787603</v>
      </c>
      <c r="G287" s="5">
        <v>5373946.7827093396</v>
      </c>
      <c r="H287" s="6">
        <v>0.121565666480244</v>
      </c>
      <c r="I287" s="5">
        <v>653287.42226942303</v>
      </c>
      <c r="J287" s="5">
        <v>15936.631953936399</v>
      </c>
      <c r="K287" s="5">
        <v>14209.272296957501</v>
      </c>
      <c r="L287" s="55" t="s">
        <v>4284</v>
      </c>
      <c r="M287" s="60" t="s">
        <v>4361</v>
      </c>
    </row>
    <row r="288" spans="1:13" ht="18.75" customHeight="1" x14ac:dyDescent="0.25">
      <c r="A288" s="4" t="s">
        <v>4638</v>
      </c>
      <c r="B288" s="4">
        <v>673</v>
      </c>
      <c r="C288" s="4" t="s">
        <v>534</v>
      </c>
      <c r="D288" s="4" t="s">
        <v>535</v>
      </c>
      <c r="E288" s="5">
        <v>4634.8100000000004</v>
      </c>
      <c r="F288" s="5">
        <v>8328184.1397043196</v>
      </c>
      <c r="G288" s="5">
        <v>5470719.6368600205</v>
      </c>
      <c r="H288" s="6">
        <v>0.52231967501891097</v>
      </c>
      <c r="I288" s="5">
        <v>2857464.5028443001</v>
      </c>
      <c r="J288" s="5">
        <v>1796.8771405309601</v>
      </c>
      <c r="K288" s="5">
        <v>1180.3546718980999</v>
      </c>
      <c r="L288" s="55" t="s">
        <v>4284</v>
      </c>
      <c r="M288" s="60" t="s">
        <v>4364</v>
      </c>
    </row>
    <row r="289" spans="1:13" ht="18.75" customHeight="1" x14ac:dyDescent="0.25">
      <c r="A289" s="4" t="s">
        <v>4639</v>
      </c>
      <c r="B289" s="4">
        <v>674</v>
      </c>
      <c r="C289" s="4" t="s">
        <v>536</v>
      </c>
      <c r="D289" s="4" t="s">
        <v>537</v>
      </c>
      <c r="E289" s="5">
        <v>2165.27</v>
      </c>
      <c r="F289" s="5">
        <v>2724606.1918484801</v>
      </c>
      <c r="G289" s="5">
        <v>3787694.5788828498</v>
      </c>
      <c r="H289" s="6">
        <v>-0.28066898343950503</v>
      </c>
      <c r="I289" s="5">
        <v>-1063088.3870343701</v>
      </c>
      <c r="J289" s="5">
        <v>1258.3216835999599</v>
      </c>
      <c r="K289" s="5">
        <v>1749.2943507658899</v>
      </c>
      <c r="L289" s="55" t="s">
        <v>4284</v>
      </c>
      <c r="M289" s="60" t="s">
        <v>4364</v>
      </c>
    </row>
    <row r="290" spans="1:13" ht="18.75" customHeight="1" x14ac:dyDescent="0.25">
      <c r="A290" s="4" t="s">
        <v>4640</v>
      </c>
      <c r="B290" s="4">
        <v>675</v>
      </c>
      <c r="C290" s="4" t="s">
        <v>538</v>
      </c>
      <c r="D290" s="4" t="s">
        <v>539</v>
      </c>
      <c r="E290" s="5">
        <v>287.77</v>
      </c>
      <c r="F290" s="5">
        <v>935677.65801252006</v>
      </c>
      <c r="G290" s="5">
        <v>989089.47723985906</v>
      </c>
      <c r="H290" s="6">
        <v>-5.4000998348894602E-2</v>
      </c>
      <c r="I290" s="5">
        <v>-53411.819227338703</v>
      </c>
      <c r="J290" s="5">
        <v>3251.4774229854402</v>
      </c>
      <c r="K290" s="5">
        <v>3437.0833555959898</v>
      </c>
      <c r="L290" s="55" t="s">
        <v>4284</v>
      </c>
      <c r="M290" s="60" t="s">
        <v>4364</v>
      </c>
    </row>
    <row r="291" spans="1:13" ht="18.75" customHeight="1" x14ac:dyDescent="0.25">
      <c r="A291" s="4" t="s">
        <v>4641</v>
      </c>
      <c r="B291" s="4">
        <v>676</v>
      </c>
      <c r="C291" s="4" t="s">
        <v>540</v>
      </c>
      <c r="D291" s="4" t="s">
        <v>541</v>
      </c>
      <c r="E291" s="5">
        <v>98.99</v>
      </c>
      <c r="F291" s="5">
        <v>783649.00885195995</v>
      </c>
      <c r="G291" s="5">
        <v>643535.11128284398</v>
      </c>
      <c r="H291" s="6">
        <v>0.217725334814767</v>
      </c>
      <c r="I291" s="5">
        <v>140113.897569116</v>
      </c>
      <c r="J291" s="5">
        <v>7916.4461950900104</v>
      </c>
      <c r="K291" s="5">
        <v>6501.0113272335002</v>
      </c>
      <c r="L291" s="55" t="s">
        <v>4283</v>
      </c>
      <c r="M291" s="61" t="s">
        <v>4316</v>
      </c>
    </row>
    <row r="292" spans="1:13" ht="18.75" customHeight="1" x14ac:dyDescent="0.25">
      <c r="A292" s="4" t="s">
        <v>4642</v>
      </c>
      <c r="B292" s="4">
        <v>678</v>
      </c>
      <c r="C292" s="4" t="s">
        <v>542</v>
      </c>
      <c r="D292" s="4" t="s">
        <v>543</v>
      </c>
      <c r="E292" s="5">
        <v>4667.53</v>
      </c>
      <c r="F292" s="5">
        <v>5694357.3212644001</v>
      </c>
      <c r="G292" s="5">
        <v>5567091.0289835902</v>
      </c>
      <c r="H292" s="6">
        <v>2.28604654779727E-2</v>
      </c>
      <c r="I292" s="5">
        <v>127266.292280811</v>
      </c>
      <c r="J292" s="5">
        <v>1219.99372714571</v>
      </c>
      <c r="K292" s="5">
        <v>1192.7274230660701</v>
      </c>
      <c r="L292" s="55" t="s">
        <v>4284</v>
      </c>
      <c r="M292" s="60" t="s">
        <v>4364</v>
      </c>
    </row>
    <row r="293" spans="1:13" ht="18.75" customHeight="1" x14ac:dyDescent="0.25">
      <c r="A293" s="4" t="s">
        <v>4643</v>
      </c>
      <c r="B293" s="4">
        <v>679</v>
      </c>
      <c r="C293" s="4" t="s">
        <v>544</v>
      </c>
      <c r="D293" s="4" t="s">
        <v>545</v>
      </c>
      <c r="E293" s="5">
        <v>1645.05</v>
      </c>
      <c r="F293" s="5">
        <v>7765024.87512</v>
      </c>
      <c r="G293" s="5">
        <v>6842150.3980002096</v>
      </c>
      <c r="H293" s="6">
        <v>0.13488076458967099</v>
      </c>
      <c r="I293" s="5">
        <v>922874.47711978899</v>
      </c>
      <c r="J293" s="5">
        <v>4720.2363910640997</v>
      </c>
      <c r="K293" s="5">
        <v>4159.2355235404502</v>
      </c>
      <c r="L293" s="55" t="s">
        <v>4284</v>
      </c>
      <c r="M293" s="60" t="s">
        <v>4364</v>
      </c>
    </row>
    <row r="294" spans="1:13" ht="18.75" customHeight="1" x14ac:dyDescent="0.25">
      <c r="A294" s="4" t="s">
        <v>4644</v>
      </c>
      <c r="B294" s="4">
        <v>680</v>
      </c>
      <c r="C294" s="4" t="s">
        <v>546</v>
      </c>
      <c r="D294" s="4" t="s">
        <v>547</v>
      </c>
      <c r="E294" s="5">
        <v>52.87</v>
      </c>
      <c r="F294" s="5">
        <v>314990.52010000002</v>
      </c>
      <c r="G294" s="5">
        <v>246484.89807306</v>
      </c>
      <c r="H294" s="6">
        <v>0.27793030146063602</v>
      </c>
      <c r="I294" s="5">
        <v>68505.622026939804</v>
      </c>
      <c r="J294" s="5">
        <v>5957.8309078872699</v>
      </c>
      <c r="K294" s="5">
        <v>4662.0937785712104</v>
      </c>
      <c r="L294" s="55" t="s">
        <v>4283</v>
      </c>
      <c r="M294" s="61" t="s">
        <v>4359</v>
      </c>
    </row>
    <row r="295" spans="1:13" ht="18.75" customHeight="1" x14ac:dyDescent="0.25">
      <c r="A295" s="4" t="s">
        <v>4645</v>
      </c>
      <c r="B295" s="4">
        <v>683</v>
      </c>
      <c r="C295" s="4" t="s">
        <v>548</v>
      </c>
      <c r="D295" s="4" t="s">
        <v>549</v>
      </c>
      <c r="E295" s="5">
        <v>3374.31</v>
      </c>
      <c r="F295" s="5">
        <v>13017086.8996855</v>
      </c>
      <c r="G295" s="5">
        <v>13594649.741614301</v>
      </c>
      <c r="H295" s="6">
        <v>-4.2484569511259902E-2</v>
      </c>
      <c r="I295" s="5">
        <v>-577562.84192884504</v>
      </c>
      <c r="J295" s="5">
        <v>3857.70332295654</v>
      </c>
      <c r="K295" s="5">
        <v>4028.86804757545</v>
      </c>
      <c r="L295" s="55" t="s">
        <v>4283</v>
      </c>
      <c r="M295" s="60" t="s">
        <v>4364</v>
      </c>
    </row>
    <row r="296" spans="1:13" ht="18.75" customHeight="1" x14ac:dyDescent="0.25">
      <c r="A296" s="4" t="s">
        <v>4646</v>
      </c>
      <c r="B296" s="4">
        <v>684</v>
      </c>
      <c r="C296" s="4" t="s">
        <v>550</v>
      </c>
      <c r="D296" s="4" t="s">
        <v>551</v>
      </c>
      <c r="E296" s="5">
        <v>226.45</v>
      </c>
      <c r="F296" s="5">
        <v>1232796.5429295599</v>
      </c>
      <c r="G296" s="5">
        <v>1201056.88421651</v>
      </c>
      <c r="H296" s="6">
        <v>2.6426440854011399E-2</v>
      </c>
      <c r="I296" s="5">
        <v>31739.6587130507</v>
      </c>
      <c r="J296" s="5">
        <v>5444.0121127381799</v>
      </c>
      <c r="K296" s="5">
        <v>5303.8502283793696</v>
      </c>
      <c r="L296" s="55" t="s">
        <v>4281</v>
      </c>
      <c r="M296" s="60" t="s">
        <v>4364</v>
      </c>
    </row>
    <row r="297" spans="1:13" ht="18.75" customHeight="1" x14ac:dyDescent="0.25">
      <c r="A297" s="4" t="s">
        <v>4647</v>
      </c>
      <c r="B297" s="4">
        <v>687</v>
      </c>
      <c r="C297" s="4" t="s">
        <v>552</v>
      </c>
      <c r="D297" s="4" t="s">
        <v>553</v>
      </c>
      <c r="E297" s="5">
        <v>7516.99</v>
      </c>
      <c r="F297" s="5">
        <v>14246332.613384601</v>
      </c>
      <c r="G297" s="5">
        <v>15870407.187663401</v>
      </c>
      <c r="H297" s="6">
        <v>-0.102333516404119</v>
      </c>
      <c r="I297" s="5">
        <v>-1624074.5742788</v>
      </c>
      <c r="J297" s="5">
        <v>1895.2177152536501</v>
      </c>
      <c r="K297" s="5">
        <v>2111.27155785273</v>
      </c>
      <c r="L297" s="55" t="s">
        <v>4281</v>
      </c>
      <c r="M297" s="60" t="s">
        <v>4364</v>
      </c>
    </row>
    <row r="298" spans="1:13" ht="18.75" customHeight="1" x14ac:dyDescent="0.25">
      <c r="A298" s="4" t="s">
        <v>4648</v>
      </c>
      <c r="B298" s="4">
        <v>688</v>
      </c>
      <c r="C298" s="4" t="s">
        <v>554</v>
      </c>
      <c r="D298" s="4" t="s">
        <v>555</v>
      </c>
      <c r="E298" s="5">
        <v>178.39</v>
      </c>
      <c r="F298" s="5">
        <v>584347.32965159998</v>
      </c>
      <c r="G298" s="5">
        <v>702681.29155197297</v>
      </c>
      <c r="H298" s="6">
        <v>-0.168403461602081</v>
      </c>
      <c r="I298" s="5">
        <v>-118333.961900373</v>
      </c>
      <c r="J298" s="5">
        <v>3275.6731299489902</v>
      </c>
      <c r="K298" s="5">
        <v>3939.0172742416798</v>
      </c>
      <c r="L298" s="55" t="s">
        <v>4281</v>
      </c>
      <c r="M298" s="60" t="s">
        <v>4364</v>
      </c>
    </row>
    <row r="299" spans="1:13" ht="18.75" customHeight="1" x14ac:dyDescent="0.25">
      <c r="A299" s="4" t="s">
        <v>4649</v>
      </c>
      <c r="B299" s="4">
        <v>691</v>
      </c>
      <c r="C299" s="4" t="s">
        <v>556</v>
      </c>
      <c r="D299" s="4" t="s">
        <v>557</v>
      </c>
      <c r="E299" s="5">
        <v>5606.34</v>
      </c>
      <c r="F299" s="5">
        <v>10557213.1180043</v>
      </c>
      <c r="G299" s="5">
        <v>8937007.6054292805</v>
      </c>
      <c r="H299" s="6">
        <v>0.18129172359557</v>
      </c>
      <c r="I299" s="5">
        <v>1620205.5125750001</v>
      </c>
      <c r="J299" s="5">
        <v>1883.08470731427</v>
      </c>
      <c r="K299" s="5">
        <v>1594.08947823879</v>
      </c>
      <c r="L299" s="55" t="s">
        <v>4284</v>
      </c>
      <c r="M299" s="60" t="s">
        <v>4364</v>
      </c>
    </row>
    <row r="300" spans="1:13" ht="18.75" customHeight="1" x14ac:dyDescent="0.25">
      <c r="A300" s="4" t="s">
        <v>4650</v>
      </c>
      <c r="B300" s="4">
        <v>692</v>
      </c>
      <c r="C300" s="4" t="s">
        <v>558</v>
      </c>
      <c r="D300" s="4" t="s">
        <v>559</v>
      </c>
      <c r="E300" s="5">
        <v>1132.2</v>
      </c>
      <c r="F300" s="5">
        <v>1597837.4515522399</v>
      </c>
      <c r="G300" s="5">
        <v>1896305.28343793</v>
      </c>
      <c r="H300" s="6">
        <v>-0.157394399779648</v>
      </c>
      <c r="I300" s="5">
        <v>-298467.831885689</v>
      </c>
      <c r="J300" s="5">
        <v>1411.26784274178</v>
      </c>
      <c r="K300" s="5">
        <v>1674.88542963958</v>
      </c>
      <c r="L300" s="55" t="s">
        <v>4281</v>
      </c>
      <c r="M300" s="60" t="s">
        <v>4364</v>
      </c>
    </row>
    <row r="301" spans="1:13" ht="18.75" customHeight="1" x14ac:dyDescent="0.25">
      <c r="A301" s="4" t="s">
        <v>4651</v>
      </c>
      <c r="B301" s="4">
        <v>696</v>
      </c>
      <c r="C301" s="4" t="s">
        <v>560</v>
      </c>
      <c r="D301" s="4" t="s">
        <v>561</v>
      </c>
      <c r="E301" s="5">
        <v>3244.6</v>
      </c>
      <c r="F301" s="5">
        <v>4558908.5024445597</v>
      </c>
      <c r="G301" s="5">
        <v>4720998.0422135601</v>
      </c>
      <c r="H301" s="6">
        <v>-3.4333744331102999E-2</v>
      </c>
      <c r="I301" s="5">
        <v>-162089.53976899901</v>
      </c>
      <c r="J301" s="5">
        <v>1405.07566493391</v>
      </c>
      <c r="K301" s="5">
        <v>1455.0323744725299</v>
      </c>
      <c r="L301" s="55" t="s">
        <v>4281</v>
      </c>
      <c r="M301" s="60" t="s">
        <v>4364</v>
      </c>
    </row>
    <row r="302" spans="1:13" ht="18.75" customHeight="1" x14ac:dyDescent="0.25">
      <c r="A302" s="4" t="s">
        <v>4652</v>
      </c>
      <c r="B302" s="4">
        <v>698</v>
      </c>
      <c r="C302" s="4" t="s">
        <v>562</v>
      </c>
      <c r="D302" s="4" t="s">
        <v>563</v>
      </c>
      <c r="E302" s="5">
        <v>3445.89</v>
      </c>
      <c r="F302" s="5">
        <v>8887780.6649383996</v>
      </c>
      <c r="G302" s="5">
        <v>10426855.426256999</v>
      </c>
      <c r="H302" s="6">
        <v>-0.14760679978768201</v>
      </c>
      <c r="I302" s="5">
        <v>-1539074.7613186301</v>
      </c>
      <c r="J302" s="5">
        <v>2579.2409696590398</v>
      </c>
      <c r="K302" s="5">
        <v>3025.88168114973</v>
      </c>
      <c r="L302" s="55" t="s">
        <v>4283</v>
      </c>
      <c r="M302" s="60" t="s">
        <v>4364</v>
      </c>
    </row>
    <row r="303" spans="1:13" ht="18.75" customHeight="1" x14ac:dyDescent="0.25">
      <c r="A303" s="4" t="s">
        <v>4653</v>
      </c>
      <c r="B303" s="4">
        <v>699</v>
      </c>
      <c r="C303" s="4" t="s">
        <v>564</v>
      </c>
      <c r="D303" s="4" t="s">
        <v>565</v>
      </c>
      <c r="E303" s="5">
        <v>601.83000000000004</v>
      </c>
      <c r="F303" s="5">
        <v>2450930.28704772</v>
      </c>
      <c r="G303" s="5">
        <v>2622906.7562863198</v>
      </c>
      <c r="H303" s="6">
        <v>-6.5567130370312796E-2</v>
      </c>
      <c r="I303" s="5">
        <v>-171976.46923859901</v>
      </c>
      <c r="J303" s="5">
        <v>4072.4628002055701</v>
      </c>
      <c r="K303" s="5">
        <v>4358.2186934621404</v>
      </c>
      <c r="L303" s="55" t="s">
        <v>4283</v>
      </c>
      <c r="M303" s="60" t="s">
        <v>4364</v>
      </c>
    </row>
    <row r="304" spans="1:13" ht="18.75" customHeight="1" x14ac:dyDescent="0.25">
      <c r="A304" s="4" t="s">
        <v>4654</v>
      </c>
      <c r="B304" s="4">
        <v>702</v>
      </c>
      <c r="C304" s="4" t="s">
        <v>566</v>
      </c>
      <c r="D304" s="4" t="s">
        <v>567</v>
      </c>
      <c r="E304" s="5">
        <v>905.94</v>
      </c>
      <c r="F304" s="5">
        <v>2315783.7017850801</v>
      </c>
      <c r="G304" s="5">
        <v>1042704.25590797</v>
      </c>
      <c r="H304" s="6">
        <v>1.22094010709541</v>
      </c>
      <c r="I304" s="5">
        <v>1273079.4458771099</v>
      </c>
      <c r="J304" s="5">
        <v>2556.2219371979199</v>
      </c>
      <c r="K304" s="5">
        <v>1150.9639224539901</v>
      </c>
      <c r="L304" s="55" t="s">
        <v>4283</v>
      </c>
      <c r="M304" s="60" t="s">
        <v>4364</v>
      </c>
    </row>
    <row r="305" spans="1:13" ht="18.75" customHeight="1" x14ac:dyDescent="0.25">
      <c r="A305" s="4" t="s">
        <v>4655</v>
      </c>
      <c r="B305" s="4">
        <v>703</v>
      </c>
      <c r="C305" s="4" t="s">
        <v>568</v>
      </c>
      <c r="D305" s="4" t="s">
        <v>569</v>
      </c>
      <c r="E305" s="5">
        <v>422.83</v>
      </c>
      <c r="F305" s="5">
        <v>4321144.8523006402</v>
      </c>
      <c r="G305" s="5">
        <v>4071155.6075959299</v>
      </c>
      <c r="H305" s="6">
        <v>6.1404983940745797E-2</v>
      </c>
      <c r="I305" s="5">
        <v>249989.24470470601</v>
      </c>
      <c r="J305" s="5">
        <v>10219.579623727401</v>
      </c>
      <c r="K305" s="5">
        <v>9628.3508918381704</v>
      </c>
      <c r="L305" s="55" t="s">
        <v>4283</v>
      </c>
      <c r="M305" s="60" t="s">
        <v>4364</v>
      </c>
    </row>
    <row r="306" spans="1:13" ht="18.75" customHeight="1" x14ac:dyDescent="0.25">
      <c r="A306" s="4" t="s">
        <v>4656</v>
      </c>
      <c r="B306" s="4">
        <v>704</v>
      </c>
      <c r="C306" s="4" t="s">
        <v>570</v>
      </c>
      <c r="D306" s="4" t="s">
        <v>571</v>
      </c>
      <c r="E306" s="5">
        <v>582.04999999999995</v>
      </c>
      <c r="F306" s="5">
        <v>7810591.3025904</v>
      </c>
      <c r="G306" s="5">
        <v>7505300.3374541001</v>
      </c>
      <c r="H306" s="6">
        <v>4.0676715309151602E-2</v>
      </c>
      <c r="I306" s="5">
        <v>305290.96513630101</v>
      </c>
      <c r="J306" s="5">
        <v>13419.107125831801</v>
      </c>
      <c r="K306" s="5">
        <v>12894.5972639019</v>
      </c>
      <c r="L306" s="55" t="s">
        <v>4281</v>
      </c>
      <c r="M306" s="60" t="s">
        <v>4364</v>
      </c>
    </row>
    <row r="307" spans="1:13" ht="18.75" customHeight="1" x14ac:dyDescent="0.25">
      <c r="A307" s="4" t="s">
        <v>4657</v>
      </c>
      <c r="B307" s="4">
        <v>705</v>
      </c>
      <c r="C307" s="4" t="s">
        <v>572</v>
      </c>
      <c r="D307" s="4" t="s">
        <v>573</v>
      </c>
      <c r="E307" s="5">
        <v>775.98</v>
      </c>
      <c r="F307" s="5">
        <v>14666147.2619999</v>
      </c>
      <c r="G307" s="5">
        <v>13257734.495498501</v>
      </c>
      <c r="H307" s="6">
        <v>0.106233290987958</v>
      </c>
      <c r="I307" s="5">
        <v>1408412.7665013899</v>
      </c>
      <c r="J307" s="5">
        <v>18900.161424263399</v>
      </c>
      <c r="K307" s="5">
        <v>17085.149740326498</v>
      </c>
      <c r="L307" s="55" t="s">
        <v>4281</v>
      </c>
      <c r="M307" s="60" t="s">
        <v>4364</v>
      </c>
    </row>
    <row r="308" spans="1:13" ht="18.75" customHeight="1" x14ac:dyDescent="0.25">
      <c r="A308" s="4" t="s">
        <v>4658</v>
      </c>
      <c r="B308" s="4">
        <v>706</v>
      </c>
      <c r="C308" s="4" t="s">
        <v>574</v>
      </c>
      <c r="D308" s="4" t="s">
        <v>575</v>
      </c>
      <c r="E308" s="5">
        <v>1652.43</v>
      </c>
      <c r="F308" s="5">
        <v>37377831.351263799</v>
      </c>
      <c r="G308" s="5">
        <v>33336416.0302031</v>
      </c>
      <c r="H308" s="6">
        <v>0.121231248056153</v>
      </c>
      <c r="I308" s="5">
        <v>4041415.3210606901</v>
      </c>
      <c r="J308" s="5">
        <v>22619.918151609301</v>
      </c>
      <c r="K308" s="5">
        <v>20174.177441830001</v>
      </c>
      <c r="L308" s="55" t="s">
        <v>4284</v>
      </c>
      <c r="M308" s="60" t="s">
        <v>4364</v>
      </c>
    </row>
    <row r="309" spans="1:13" ht="18.75" customHeight="1" x14ac:dyDescent="0.25">
      <c r="A309" s="4" t="s">
        <v>4659</v>
      </c>
      <c r="B309" s="4">
        <v>707</v>
      </c>
      <c r="C309" s="4" t="s">
        <v>576</v>
      </c>
      <c r="D309" s="4" t="s">
        <v>577</v>
      </c>
      <c r="E309" s="5">
        <v>1629.42</v>
      </c>
      <c r="F309" s="5">
        <v>7687382.7490608403</v>
      </c>
      <c r="G309" s="5">
        <v>7503439.3947192598</v>
      </c>
      <c r="H309" s="6">
        <v>2.4514538555617402E-2</v>
      </c>
      <c r="I309" s="5">
        <v>183943.35434158301</v>
      </c>
      <c r="J309" s="5">
        <v>4717.8644849460798</v>
      </c>
      <c r="K309" s="5">
        <v>4604.9756322613302</v>
      </c>
      <c r="L309" s="55" t="s">
        <v>4283</v>
      </c>
      <c r="M309" s="60" t="s">
        <v>4364</v>
      </c>
    </row>
    <row r="310" spans="1:13" ht="18.75" customHeight="1" x14ac:dyDescent="0.25">
      <c r="A310" s="4" t="s">
        <v>4660</v>
      </c>
      <c r="B310" s="4">
        <v>708</v>
      </c>
      <c r="C310" s="4" t="s">
        <v>578</v>
      </c>
      <c r="D310" s="4" t="s">
        <v>579</v>
      </c>
      <c r="E310" s="5">
        <v>788.8</v>
      </c>
      <c r="F310" s="5">
        <v>5987325.4669209998</v>
      </c>
      <c r="G310" s="5">
        <v>6008509.2966897599</v>
      </c>
      <c r="H310" s="6">
        <v>-3.5256381779144E-3</v>
      </c>
      <c r="I310" s="5">
        <v>-21183.829768762898</v>
      </c>
      <c r="J310" s="5">
        <v>7590.4227521818002</v>
      </c>
      <c r="K310" s="5">
        <v>7617.2785201442202</v>
      </c>
      <c r="L310" s="55" t="s">
        <v>4283</v>
      </c>
      <c r="M310" s="60" t="s">
        <v>4364</v>
      </c>
    </row>
    <row r="311" spans="1:13" ht="18.75" customHeight="1" x14ac:dyDescent="0.25">
      <c r="A311" s="4" t="s">
        <v>4661</v>
      </c>
      <c r="B311" s="4">
        <v>709</v>
      </c>
      <c r="C311" s="4" t="s">
        <v>580</v>
      </c>
      <c r="D311" s="4" t="s">
        <v>581</v>
      </c>
      <c r="E311" s="5">
        <v>450.56</v>
      </c>
      <c r="F311" s="5">
        <v>5507796.0362655204</v>
      </c>
      <c r="G311" s="5">
        <v>4709156.1365027903</v>
      </c>
      <c r="H311" s="6">
        <v>0.16959299641226799</v>
      </c>
      <c r="I311" s="5">
        <v>798639.89976273</v>
      </c>
      <c r="J311" s="5">
        <v>12224.334242421701</v>
      </c>
      <c r="K311" s="5">
        <v>10451.784748985199</v>
      </c>
      <c r="L311" s="55" t="s">
        <v>4283</v>
      </c>
      <c r="M311" s="60" t="s">
        <v>4282</v>
      </c>
    </row>
    <row r="312" spans="1:13" ht="18.75" customHeight="1" x14ac:dyDescent="0.25">
      <c r="A312" s="4" t="s">
        <v>4662</v>
      </c>
      <c r="B312" s="4">
        <v>710</v>
      </c>
      <c r="C312" s="4" t="s">
        <v>582</v>
      </c>
      <c r="D312" s="4" t="s">
        <v>583</v>
      </c>
      <c r="E312" s="5">
        <v>400.71</v>
      </c>
      <c r="F312" s="5">
        <v>8395384.6978188008</v>
      </c>
      <c r="G312" s="5">
        <v>6471251.2015902502</v>
      </c>
      <c r="H312" s="6">
        <v>0.29733562124055901</v>
      </c>
      <c r="I312" s="5">
        <v>1924133.4962285501</v>
      </c>
      <c r="J312" s="5">
        <v>20951.273234555701</v>
      </c>
      <c r="K312" s="5">
        <v>16149.4627076695</v>
      </c>
      <c r="L312" s="55" t="s">
        <v>4284</v>
      </c>
      <c r="M312" s="60" t="s">
        <v>4364</v>
      </c>
    </row>
    <row r="313" spans="1:13" ht="18.75" customHeight="1" x14ac:dyDescent="0.25">
      <c r="A313" s="4" t="s">
        <v>4663</v>
      </c>
      <c r="B313" s="4">
        <v>711</v>
      </c>
      <c r="C313" s="4" t="s">
        <v>584</v>
      </c>
      <c r="D313" s="4" t="s">
        <v>585</v>
      </c>
      <c r="E313" s="5">
        <v>732.68</v>
      </c>
      <c r="F313" s="5">
        <v>1610744.6562743201</v>
      </c>
      <c r="G313" s="5">
        <v>1696158.67981526</v>
      </c>
      <c r="H313" s="6">
        <v>-5.0357330689275802E-2</v>
      </c>
      <c r="I313" s="5">
        <v>-85414.023540942697</v>
      </c>
      <c r="J313" s="5">
        <v>2198.4285858414601</v>
      </c>
      <c r="K313" s="5">
        <v>2315.0061142862701</v>
      </c>
      <c r="L313" s="55" t="s">
        <v>4283</v>
      </c>
      <c r="M313" s="60" t="s">
        <v>4364</v>
      </c>
    </row>
    <row r="314" spans="1:13" ht="18.75" customHeight="1" x14ac:dyDescent="0.25">
      <c r="A314" s="4" t="s">
        <v>4664</v>
      </c>
      <c r="B314" s="4">
        <v>712</v>
      </c>
      <c r="C314" s="4" t="s">
        <v>586</v>
      </c>
      <c r="D314" s="4" t="s">
        <v>587</v>
      </c>
      <c r="E314" s="5">
        <v>378.57</v>
      </c>
      <c r="F314" s="5">
        <v>1453942.7376443199</v>
      </c>
      <c r="G314" s="5">
        <v>801519.47073992202</v>
      </c>
      <c r="H314" s="6">
        <v>0.81398305433817297</v>
      </c>
      <c r="I314" s="5">
        <v>652423.26690439798</v>
      </c>
      <c r="J314" s="5">
        <v>3840.6179508263199</v>
      </c>
      <c r="K314" s="5">
        <v>2117.22923300822</v>
      </c>
      <c r="L314" s="55" t="s">
        <v>4283</v>
      </c>
      <c r="M314" s="60" t="s">
        <v>4364</v>
      </c>
    </row>
    <row r="315" spans="1:13" ht="18.75" customHeight="1" x14ac:dyDescent="0.25">
      <c r="A315" s="4" t="s">
        <v>4665</v>
      </c>
      <c r="B315" s="4">
        <v>713</v>
      </c>
      <c r="C315" s="4" t="s">
        <v>588</v>
      </c>
      <c r="D315" s="4" t="s">
        <v>589</v>
      </c>
      <c r="E315" s="5">
        <v>6585.71</v>
      </c>
      <c r="F315" s="5">
        <v>4702496.4026611196</v>
      </c>
      <c r="G315" s="5">
        <v>5878271.2705450105</v>
      </c>
      <c r="H315" s="6">
        <v>-0.20002051857924499</v>
      </c>
      <c r="I315" s="5">
        <v>-1175774.8678838899</v>
      </c>
      <c r="J315" s="5">
        <v>714.04547158334003</v>
      </c>
      <c r="K315" s="5">
        <v>892.57973256414402</v>
      </c>
      <c r="L315" s="55" t="s">
        <v>4284</v>
      </c>
      <c r="M315" s="60" t="s">
        <v>4381</v>
      </c>
    </row>
    <row r="316" spans="1:13" ht="18.75" customHeight="1" x14ac:dyDescent="0.25">
      <c r="A316" s="4" t="s">
        <v>4666</v>
      </c>
      <c r="B316" s="4">
        <v>714</v>
      </c>
      <c r="C316" s="4" t="s">
        <v>590</v>
      </c>
      <c r="D316" s="4" t="s">
        <v>591</v>
      </c>
      <c r="E316" s="5">
        <v>19312.14</v>
      </c>
      <c r="F316" s="5">
        <v>9451316.3648035191</v>
      </c>
      <c r="G316" s="5">
        <v>11480897.4292005</v>
      </c>
      <c r="H316" s="6">
        <v>-0.176778956254317</v>
      </c>
      <c r="I316" s="5">
        <v>-2029581.0643969299</v>
      </c>
      <c r="J316" s="5">
        <v>489.39767238656702</v>
      </c>
      <c r="K316" s="5">
        <v>594.49120756169202</v>
      </c>
      <c r="L316" s="55" t="s">
        <v>4284</v>
      </c>
      <c r="M316" s="60" t="s">
        <v>4364</v>
      </c>
    </row>
    <row r="317" spans="1:13" ht="18.75" customHeight="1" x14ac:dyDescent="0.25">
      <c r="A317" s="4" t="s">
        <v>4667</v>
      </c>
      <c r="B317" s="4">
        <v>715</v>
      </c>
      <c r="C317" s="4" t="s">
        <v>592</v>
      </c>
      <c r="D317" s="4" t="s">
        <v>593</v>
      </c>
      <c r="E317" s="5">
        <v>590.07000000000005</v>
      </c>
      <c r="F317" s="5">
        <v>1449210.3378506</v>
      </c>
      <c r="G317" s="5">
        <v>1810643.0900506999</v>
      </c>
      <c r="H317" s="6">
        <v>-0.19961568029952301</v>
      </c>
      <c r="I317" s="5">
        <v>-361432.75220010098</v>
      </c>
      <c r="J317" s="5">
        <v>2455.9973187089699</v>
      </c>
      <c r="K317" s="5">
        <v>3068.52253131103</v>
      </c>
      <c r="L317" s="55" t="s">
        <v>4283</v>
      </c>
      <c r="M317" s="60" t="s">
        <v>4364</v>
      </c>
    </row>
    <row r="318" spans="1:13" ht="18.75" customHeight="1" x14ac:dyDescent="0.25">
      <c r="A318" s="4" t="s">
        <v>4668</v>
      </c>
      <c r="B318" s="4">
        <v>716</v>
      </c>
      <c r="C318" s="4" t="s">
        <v>594</v>
      </c>
      <c r="D318" s="4" t="s">
        <v>595</v>
      </c>
      <c r="E318" s="5">
        <v>186.57</v>
      </c>
      <c r="F318" s="5">
        <v>1025039.969883</v>
      </c>
      <c r="G318" s="5">
        <v>1131292.97996723</v>
      </c>
      <c r="H318" s="6">
        <v>-9.3921744380761604E-2</v>
      </c>
      <c r="I318" s="5">
        <v>-106253.010084232</v>
      </c>
      <c r="J318" s="5">
        <v>5494.1307277858205</v>
      </c>
      <c r="K318" s="5">
        <v>6063.6382053236402</v>
      </c>
      <c r="L318" s="55" t="s">
        <v>4283</v>
      </c>
      <c r="M318" s="60" t="s">
        <v>4364</v>
      </c>
    </row>
    <row r="319" spans="1:13" ht="18.75" customHeight="1" x14ac:dyDescent="0.25">
      <c r="A319" s="4" t="s">
        <v>4669</v>
      </c>
      <c r="B319" s="4">
        <v>717</v>
      </c>
      <c r="C319" s="4" t="s">
        <v>596</v>
      </c>
      <c r="D319" s="4" t="s">
        <v>597</v>
      </c>
      <c r="E319" s="5">
        <v>190.75</v>
      </c>
      <c r="F319" s="5">
        <v>2023873.73699468</v>
      </c>
      <c r="G319" s="5">
        <v>2012334.1040146099</v>
      </c>
      <c r="H319" s="6">
        <v>5.73445182738008E-3</v>
      </c>
      <c r="I319" s="5">
        <v>11539.6329800659</v>
      </c>
      <c r="J319" s="5">
        <v>10610.0851218594</v>
      </c>
      <c r="K319" s="5">
        <v>10549.5890118722</v>
      </c>
      <c r="L319" s="55" t="s">
        <v>4281</v>
      </c>
      <c r="M319" s="60" t="s">
        <v>4364</v>
      </c>
    </row>
    <row r="320" spans="1:13" ht="18.75" customHeight="1" x14ac:dyDescent="0.25">
      <c r="A320" s="4" t="s">
        <v>4670</v>
      </c>
      <c r="B320" s="4">
        <v>718</v>
      </c>
      <c r="C320" s="4" t="s">
        <v>598</v>
      </c>
      <c r="D320" s="4" t="s">
        <v>599</v>
      </c>
      <c r="E320" s="5">
        <v>163.36000000000001</v>
      </c>
      <c r="F320" s="5">
        <v>2809921.8930103602</v>
      </c>
      <c r="G320" s="5">
        <v>2872628.5715410002</v>
      </c>
      <c r="H320" s="6">
        <v>-2.1829024173841499E-2</v>
      </c>
      <c r="I320" s="5">
        <v>-62706.6785306362</v>
      </c>
      <c r="J320" s="5">
        <v>17200.795133511001</v>
      </c>
      <c r="K320" s="5">
        <v>17584.650903164798</v>
      </c>
      <c r="L320" s="55" t="s">
        <v>4281</v>
      </c>
      <c r="M320" s="60" t="s">
        <v>4282</v>
      </c>
    </row>
    <row r="321" spans="1:13" ht="18.75" customHeight="1" x14ac:dyDescent="0.25">
      <c r="A321" s="4" t="s">
        <v>4671</v>
      </c>
      <c r="B321" s="4">
        <v>719</v>
      </c>
      <c r="C321" s="4" t="s">
        <v>600</v>
      </c>
      <c r="D321" s="4" t="s">
        <v>601</v>
      </c>
      <c r="E321" s="5">
        <v>213.59</v>
      </c>
      <c r="F321" s="5">
        <v>517525.6787168</v>
      </c>
      <c r="G321" s="5">
        <v>265675.137255512</v>
      </c>
      <c r="H321" s="6">
        <v>0.94796428473873995</v>
      </c>
      <c r="I321" s="5">
        <v>251850.541461288</v>
      </c>
      <c r="J321" s="5">
        <v>2422.9864633962302</v>
      </c>
      <c r="K321" s="5">
        <v>1243.8556920057699</v>
      </c>
      <c r="L321" s="55" t="s">
        <v>4283</v>
      </c>
      <c r="M321" s="60" t="s">
        <v>4361</v>
      </c>
    </row>
    <row r="322" spans="1:13" ht="18.75" customHeight="1" x14ac:dyDescent="0.25">
      <c r="A322" s="4" t="s">
        <v>4672</v>
      </c>
      <c r="B322" s="4">
        <v>720</v>
      </c>
      <c r="C322" s="4" t="s">
        <v>602</v>
      </c>
      <c r="D322" s="4" t="s">
        <v>603</v>
      </c>
      <c r="E322" s="5">
        <v>176.04</v>
      </c>
      <c r="F322" s="5">
        <v>208176.29029584001</v>
      </c>
      <c r="G322" s="5">
        <v>300012.22571711999</v>
      </c>
      <c r="H322" s="6">
        <v>-0.30610731013299303</v>
      </c>
      <c r="I322" s="5">
        <v>-91835.935421279995</v>
      </c>
      <c r="J322" s="5">
        <v>1182.55106961963</v>
      </c>
      <c r="K322" s="5">
        <v>1704.2275943940001</v>
      </c>
      <c r="L322" s="55" t="s">
        <v>4281</v>
      </c>
      <c r="M322" s="60" t="s">
        <v>4364</v>
      </c>
    </row>
    <row r="323" spans="1:13" ht="18.75" customHeight="1" x14ac:dyDescent="0.25">
      <c r="A323" s="4" t="s">
        <v>4673</v>
      </c>
      <c r="B323" s="4">
        <v>724</v>
      </c>
      <c r="C323" s="4" t="s">
        <v>604</v>
      </c>
      <c r="D323" s="4" t="s">
        <v>605</v>
      </c>
      <c r="E323" s="5">
        <v>621.20000000000005</v>
      </c>
      <c r="F323" s="5">
        <v>699405.92362784001</v>
      </c>
      <c r="G323" s="5">
        <v>668555.15139128396</v>
      </c>
      <c r="H323" s="6">
        <v>4.61454409144171E-2</v>
      </c>
      <c r="I323" s="5">
        <v>30850.772236555698</v>
      </c>
      <c r="J323" s="5">
        <v>1125.8949189115301</v>
      </c>
      <c r="K323" s="5">
        <v>1076.2317311514601</v>
      </c>
      <c r="L323" s="55" t="s">
        <v>4283</v>
      </c>
      <c r="M323" s="60" t="s">
        <v>4364</v>
      </c>
    </row>
    <row r="324" spans="1:13" ht="18.75" customHeight="1" x14ac:dyDescent="0.25">
      <c r="A324" s="4" t="s">
        <v>4674</v>
      </c>
      <c r="B324" s="4">
        <v>815</v>
      </c>
      <c r="C324" s="4" t="s">
        <v>606</v>
      </c>
      <c r="D324" s="4" t="s">
        <v>607</v>
      </c>
      <c r="E324" s="5">
        <v>4517.8500000000004</v>
      </c>
      <c r="F324" s="5">
        <v>5401195.7508795196</v>
      </c>
      <c r="G324" s="5">
        <v>6466723.8794156797</v>
      </c>
      <c r="H324" s="6">
        <v>-0.16477093322754399</v>
      </c>
      <c r="I324" s="5">
        <v>-1065528.1285361601</v>
      </c>
      <c r="J324" s="5">
        <v>1195.52347928318</v>
      </c>
      <c r="K324" s="5">
        <v>1431.37197547853</v>
      </c>
      <c r="L324" s="55" t="s">
        <v>4284</v>
      </c>
      <c r="M324" s="60" t="s">
        <v>4364</v>
      </c>
    </row>
    <row r="325" spans="1:13" ht="18.75" customHeight="1" x14ac:dyDescent="0.25">
      <c r="A325" s="4" t="s">
        <v>4675</v>
      </c>
      <c r="B325" s="4">
        <v>816</v>
      </c>
      <c r="C325" s="4" t="s">
        <v>608</v>
      </c>
      <c r="D325" s="4" t="s">
        <v>609</v>
      </c>
      <c r="E325" s="5">
        <v>143.65</v>
      </c>
      <c r="F325" s="5">
        <v>487176.91620835999</v>
      </c>
      <c r="G325" s="5">
        <v>447062.03785637999</v>
      </c>
      <c r="H325" s="6">
        <v>8.97300037917039E-2</v>
      </c>
      <c r="I325" s="5">
        <v>40114.878351979802</v>
      </c>
      <c r="J325" s="5">
        <v>3391.41605435684</v>
      </c>
      <c r="K325" s="5">
        <v>3112.1617671867798</v>
      </c>
      <c r="L325" s="55" t="s">
        <v>4283</v>
      </c>
      <c r="M325" s="60" t="s">
        <v>4364</v>
      </c>
    </row>
    <row r="326" spans="1:13" ht="18.75" customHeight="1" x14ac:dyDescent="0.25">
      <c r="A326" s="4" t="s">
        <v>4676</v>
      </c>
      <c r="B326" s="4">
        <v>819</v>
      </c>
      <c r="C326" s="4" t="s">
        <v>610</v>
      </c>
      <c r="D326" s="4" t="s">
        <v>611</v>
      </c>
      <c r="E326" s="5">
        <v>67896.2</v>
      </c>
      <c r="F326" s="5">
        <v>79964647.436952293</v>
      </c>
      <c r="G326" s="5">
        <v>81445859.694202602</v>
      </c>
      <c r="H326" s="6">
        <v>-1.8186464760905501E-2</v>
      </c>
      <c r="I326" s="5">
        <v>-1481212.2572502601</v>
      </c>
      <c r="J326" s="5">
        <v>1177.7484960417901</v>
      </c>
      <c r="K326" s="5">
        <v>1199.5643304662501</v>
      </c>
      <c r="L326" s="55" t="s">
        <v>4283</v>
      </c>
      <c r="M326" s="60" t="s">
        <v>4364</v>
      </c>
    </row>
    <row r="327" spans="1:13" ht="18.75" customHeight="1" x14ac:dyDescent="0.25">
      <c r="A327" s="4" t="s">
        <v>4677</v>
      </c>
      <c r="B327" s="4">
        <v>820</v>
      </c>
      <c r="C327" s="4" t="s">
        <v>612</v>
      </c>
      <c r="D327" s="4" t="s">
        <v>613</v>
      </c>
      <c r="E327" s="5">
        <v>10914.98</v>
      </c>
      <c r="F327" s="5">
        <v>7239126.1731791999</v>
      </c>
      <c r="G327" s="5">
        <v>8529129.8026855495</v>
      </c>
      <c r="H327" s="6">
        <v>-0.15124680469749299</v>
      </c>
      <c r="I327" s="5">
        <v>-1290003.62950635</v>
      </c>
      <c r="J327" s="5">
        <v>663.22853300502595</v>
      </c>
      <c r="K327" s="5">
        <v>781.41506468042496</v>
      </c>
      <c r="L327" s="55" t="s">
        <v>4284</v>
      </c>
      <c r="M327" s="60" t="s">
        <v>4364</v>
      </c>
    </row>
    <row r="328" spans="1:13" ht="18.75" customHeight="1" x14ac:dyDescent="0.25">
      <c r="A328" s="4" t="s">
        <v>4678</v>
      </c>
      <c r="B328" s="4">
        <v>821</v>
      </c>
      <c r="C328" s="4" t="s">
        <v>614</v>
      </c>
      <c r="D328" s="4" t="s">
        <v>615</v>
      </c>
      <c r="E328" s="5">
        <v>3468.82</v>
      </c>
      <c r="F328" s="5">
        <v>1884636.5820917599</v>
      </c>
      <c r="G328" s="5">
        <v>2187675.8050163002</v>
      </c>
      <c r="H328" s="6">
        <v>-0.138521083530601</v>
      </c>
      <c r="I328" s="5">
        <v>-303039.22292453801</v>
      </c>
      <c r="J328" s="5">
        <v>543.30769024964104</v>
      </c>
      <c r="K328" s="5">
        <v>630.66858615214903</v>
      </c>
      <c r="L328" s="55" t="s">
        <v>4284</v>
      </c>
      <c r="M328" s="60" t="s">
        <v>4364</v>
      </c>
    </row>
    <row r="329" spans="1:13" ht="18.75" customHeight="1" x14ac:dyDescent="0.25">
      <c r="A329" s="4" t="s">
        <v>4679</v>
      </c>
      <c r="B329" s="4">
        <v>822</v>
      </c>
      <c r="C329" s="4" t="s">
        <v>616</v>
      </c>
      <c r="D329" s="4" t="s">
        <v>617</v>
      </c>
      <c r="E329" s="5">
        <v>2675.25</v>
      </c>
      <c r="F329" s="5">
        <v>2127147.1854062402</v>
      </c>
      <c r="G329" s="5">
        <v>2309584.8354855799</v>
      </c>
      <c r="H329" s="6">
        <v>-7.8991534442157799E-2</v>
      </c>
      <c r="I329" s="5">
        <v>-182437.65007934501</v>
      </c>
      <c r="J329" s="5">
        <v>795.12089913325497</v>
      </c>
      <c r="K329" s="5">
        <v>863.31551648839695</v>
      </c>
      <c r="L329" s="55" t="s">
        <v>4284</v>
      </c>
      <c r="M329" s="60" t="s">
        <v>4282</v>
      </c>
    </row>
    <row r="330" spans="1:13" ht="18.75" customHeight="1" x14ac:dyDescent="0.25">
      <c r="A330" s="4" t="s">
        <v>4680</v>
      </c>
      <c r="B330" s="4">
        <v>823</v>
      </c>
      <c r="C330" s="4" t="s">
        <v>618</v>
      </c>
      <c r="D330" s="4" t="s">
        <v>619</v>
      </c>
      <c r="E330" s="5">
        <v>269.08</v>
      </c>
      <c r="F330" s="5">
        <v>629677.75858003995</v>
      </c>
      <c r="G330" s="5">
        <v>738600.62231221504</v>
      </c>
      <c r="H330" s="6">
        <v>-0.14747193603924699</v>
      </c>
      <c r="I330" s="5">
        <v>-108922.863732175</v>
      </c>
      <c r="J330" s="5">
        <v>2340.11356689475</v>
      </c>
      <c r="K330" s="5">
        <v>2744.9108901152599</v>
      </c>
      <c r="L330" s="55" t="s">
        <v>4281</v>
      </c>
      <c r="M330" s="60" t="s">
        <v>4364</v>
      </c>
    </row>
    <row r="331" spans="1:13" ht="18.75" customHeight="1" x14ac:dyDescent="0.25">
      <c r="A331" s="4" t="s">
        <v>4681</v>
      </c>
      <c r="B331" s="4">
        <v>826</v>
      </c>
      <c r="C331" s="4" t="s">
        <v>620</v>
      </c>
      <c r="D331" s="4" t="s">
        <v>621</v>
      </c>
      <c r="E331" s="5">
        <v>11719.2</v>
      </c>
      <c r="F331" s="5">
        <v>15967948.980123</v>
      </c>
      <c r="G331" s="5">
        <v>17859454.958573598</v>
      </c>
      <c r="H331" s="6">
        <v>-0.105910621731631</v>
      </c>
      <c r="I331" s="5">
        <v>-1891505.9784506001</v>
      </c>
      <c r="J331" s="5">
        <v>1362.54599120444</v>
      </c>
      <c r="K331" s="5">
        <v>1523.94830351676</v>
      </c>
      <c r="L331" s="55" t="s">
        <v>4284</v>
      </c>
      <c r="M331" s="60" t="s">
        <v>4364</v>
      </c>
    </row>
    <row r="332" spans="1:13" ht="18.75" customHeight="1" x14ac:dyDescent="0.25">
      <c r="A332" s="4" t="s">
        <v>4682</v>
      </c>
      <c r="B332" s="4">
        <v>827</v>
      </c>
      <c r="C332" s="4" t="s">
        <v>622</v>
      </c>
      <c r="D332" s="4" t="s">
        <v>623</v>
      </c>
      <c r="E332" s="5">
        <v>2257.52</v>
      </c>
      <c r="F332" s="5">
        <v>4992052.1363067199</v>
      </c>
      <c r="G332" s="5">
        <v>4982682.4206328699</v>
      </c>
      <c r="H332" s="6">
        <v>1.8804561244054601E-3</v>
      </c>
      <c r="I332" s="5">
        <v>9369.7156738461908</v>
      </c>
      <c r="J332" s="5">
        <v>2211.29918508218</v>
      </c>
      <c r="K332" s="5">
        <v>2207.14873871898</v>
      </c>
      <c r="L332" s="55" t="s">
        <v>4284</v>
      </c>
      <c r="M332" s="60" t="s">
        <v>4364</v>
      </c>
    </row>
    <row r="333" spans="1:13" ht="18.75" customHeight="1" x14ac:dyDescent="0.25">
      <c r="A333" s="4" t="s">
        <v>4683</v>
      </c>
      <c r="B333" s="4">
        <v>828</v>
      </c>
      <c r="C333" s="4" t="s">
        <v>624</v>
      </c>
      <c r="D333" s="4" t="s">
        <v>625</v>
      </c>
      <c r="E333" s="5">
        <v>339.33</v>
      </c>
      <c r="F333" s="5">
        <v>1173012.5565740799</v>
      </c>
      <c r="G333" s="5">
        <v>1157520.3235849701</v>
      </c>
      <c r="H333" s="6">
        <v>1.3383983566814601E-2</v>
      </c>
      <c r="I333" s="5">
        <v>15492.2329891149</v>
      </c>
      <c r="J333" s="5">
        <v>3456.8489569860599</v>
      </c>
      <c r="K333" s="5">
        <v>3411.1935979281702</v>
      </c>
      <c r="L333" s="55" t="s">
        <v>4281</v>
      </c>
      <c r="M333" s="60" t="s">
        <v>4364</v>
      </c>
    </row>
    <row r="334" spans="1:13" ht="18.75" customHeight="1" x14ac:dyDescent="0.25">
      <c r="A334" s="4" t="s">
        <v>4684</v>
      </c>
      <c r="B334" s="4">
        <v>830</v>
      </c>
      <c r="C334" s="4" t="s">
        <v>626</v>
      </c>
      <c r="D334" s="4" t="s">
        <v>627</v>
      </c>
      <c r="E334" s="5">
        <v>3261.17</v>
      </c>
      <c r="F334" s="5">
        <v>4170840.29852464</v>
      </c>
      <c r="G334" s="5">
        <v>4810542.1445046999</v>
      </c>
      <c r="H334" s="6">
        <v>-0.13297915843244701</v>
      </c>
      <c r="I334" s="5">
        <v>-639701.845980054</v>
      </c>
      <c r="J334" s="5">
        <v>1278.9398585552501</v>
      </c>
      <c r="K334" s="5">
        <v>1475.0970187094499</v>
      </c>
      <c r="L334" s="55" t="s">
        <v>4284</v>
      </c>
      <c r="M334" s="60" t="s">
        <v>4364</v>
      </c>
    </row>
    <row r="335" spans="1:13" ht="18.75" customHeight="1" x14ac:dyDescent="0.25">
      <c r="A335" s="4" t="s">
        <v>4685</v>
      </c>
      <c r="B335" s="4">
        <v>831</v>
      </c>
      <c r="C335" s="4" t="s">
        <v>628</v>
      </c>
      <c r="D335" s="4" t="s">
        <v>629</v>
      </c>
      <c r="E335" s="5">
        <v>1204.23</v>
      </c>
      <c r="F335" s="5">
        <v>3047543.3114780802</v>
      </c>
      <c r="G335" s="5">
        <v>2961277.06765803</v>
      </c>
      <c r="H335" s="6">
        <v>2.9131432773455299E-2</v>
      </c>
      <c r="I335" s="5">
        <v>86266.2438200545</v>
      </c>
      <c r="J335" s="5">
        <v>2530.6987132674699</v>
      </c>
      <c r="K335" s="5">
        <v>2459.0626937196598</v>
      </c>
      <c r="L335" s="55" t="s">
        <v>4284</v>
      </c>
      <c r="M335" s="60" t="s">
        <v>4364</v>
      </c>
    </row>
    <row r="336" spans="1:13" ht="18.75" customHeight="1" x14ac:dyDescent="0.25">
      <c r="A336" s="4" t="s">
        <v>4686</v>
      </c>
      <c r="B336" s="4">
        <v>832</v>
      </c>
      <c r="C336" s="4" t="s">
        <v>630</v>
      </c>
      <c r="D336" s="4" t="s">
        <v>631</v>
      </c>
      <c r="E336" s="5">
        <v>590.62</v>
      </c>
      <c r="F336" s="5">
        <v>2090493.9873778</v>
      </c>
      <c r="G336" s="5">
        <v>2001192.0744374199</v>
      </c>
      <c r="H336" s="6">
        <v>4.4624358691549099E-2</v>
      </c>
      <c r="I336" s="5">
        <v>89301.9129403806</v>
      </c>
      <c r="J336" s="5">
        <v>3539.4906833121099</v>
      </c>
      <c r="K336" s="5">
        <v>3388.2903972730701</v>
      </c>
      <c r="L336" s="55" t="s">
        <v>4281</v>
      </c>
      <c r="M336" s="60" t="s">
        <v>4364</v>
      </c>
    </row>
    <row r="337" spans="1:13" ht="18.75" customHeight="1" x14ac:dyDescent="0.25">
      <c r="A337" s="4" t="s">
        <v>4687</v>
      </c>
      <c r="B337" s="4">
        <v>833</v>
      </c>
      <c r="C337" s="4" t="s">
        <v>632</v>
      </c>
      <c r="D337" s="4" t="s">
        <v>633</v>
      </c>
      <c r="E337" s="5">
        <v>420.81</v>
      </c>
      <c r="F337" s="5">
        <v>2448029.5887694401</v>
      </c>
      <c r="G337" s="5">
        <v>2349867.9102533399</v>
      </c>
      <c r="H337" s="6">
        <v>4.1773275037198902E-2</v>
      </c>
      <c r="I337" s="5">
        <v>98161.678516100597</v>
      </c>
      <c r="J337" s="5">
        <v>5817.4225630793899</v>
      </c>
      <c r="K337" s="5">
        <v>5584.1541556838902</v>
      </c>
      <c r="L337" s="55" t="s">
        <v>4281</v>
      </c>
      <c r="M337" s="60" t="s">
        <v>4364</v>
      </c>
    </row>
    <row r="338" spans="1:13" ht="18.75" customHeight="1" x14ac:dyDescent="0.25">
      <c r="A338" s="4" t="s">
        <v>4688</v>
      </c>
      <c r="B338" s="4">
        <v>834</v>
      </c>
      <c r="C338" s="4" t="s">
        <v>634</v>
      </c>
      <c r="D338" s="4" t="s">
        <v>635</v>
      </c>
      <c r="E338" s="5">
        <v>8810.73</v>
      </c>
      <c r="F338" s="5">
        <v>12828881.063536899</v>
      </c>
      <c r="G338" s="5">
        <v>13790958.764667399</v>
      </c>
      <c r="H338" s="6">
        <v>-6.97614805139843E-2</v>
      </c>
      <c r="I338" s="5">
        <v>-962077.701130506</v>
      </c>
      <c r="J338" s="5">
        <v>1456.0520029029201</v>
      </c>
      <c r="K338" s="5">
        <v>1565.2458723247</v>
      </c>
      <c r="L338" s="55" t="s">
        <v>4284</v>
      </c>
      <c r="M338" s="60" t="s">
        <v>4364</v>
      </c>
    </row>
    <row r="339" spans="1:13" ht="18.75" customHeight="1" x14ac:dyDescent="0.25">
      <c r="A339" s="4" t="s">
        <v>4689</v>
      </c>
      <c r="B339" s="4">
        <v>835</v>
      </c>
      <c r="C339" s="4" t="s">
        <v>636</v>
      </c>
      <c r="D339" s="4" t="s">
        <v>637</v>
      </c>
      <c r="E339" s="5">
        <v>4992.04</v>
      </c>
      <c r="F339" s="5">
        <v>10862303.054657999</v>
      </c>
      <c r="G339" s="5">
        <v>11169057.5197716</v>
      </c>
      <c r="H339" s="6">
        <v>-2.7464668757463201E-2</v>
      </c>
      <c r="I339" s="5">
        <v>-306754.46511357999</v>
      </c>
      <c r="J339" s="5">
        <v>2175.9246830269799</v>
      </c>
      <c r="K339" s="5">
        <v>2237.3734024109499</v>
      </c>
      <c r="L339" s="55" t="s">
        <v>4284</v>
      </c>
      <c r="M339" s="60" t="s">
        <v>4361</v>
      </c>
    </row>
    <row r="340" spans="1:13" ht="18.75" customHeight="1" x14ac:dyDescent="0.25">
      <c r="A340" s="4" t="s">
        <v>4690</v>
      </c>
      <c r="B340" s="4">
        <v>836</v>
      </c>
      <c r="C340" s="4" t="s">
        <v>638</v>
      </c>
      <c r="D340" s="4" t="s">
        <v>639</v>
      </c>
      <c r="E340" s="5">
        <v>3926.64</v>
      </c>
      <c r="F340" s="5">
        <v>11789216.227757299</v>
      </c>
      <c r="G340" s="5">
        <v>12960986.023731001</v>
      </c>
      <c r="H340" s="6">
        <v>-9.0407457721830203E-2</v>
      </c>
      <c r="I340" s="5">
        <v>-1171769.79597369</v>
      </c>
      <c r="J340" s="5">
        <v>3002.3674764575499</v>
      </c>
      <c r="K340" s="5">
        <v>3300.7828636521199</v>
      </c>
      <c r="L340" s="55" t="s">
        <v>4284</v>
      </c>
      <c r="M340" s="60" t="s">
        <v>4364</v>
      </c>
    </row>
    <row r="341" spans="1:13" ht="18.75" customHeight="1" x14ac:dyDescent="0.25">
      <c r="A341" s="4" t="s">
        <v>4691</v>
      </c>
      <c r="B341" s="4">
        <v>838</v>
      </c>
      <c r="C341" s="4" t="s">
        <v>640</v>
      </c>
      <c r="D341" s="4" t="s">
        <v>641</v>
      </c>
      <c r="E341" s="5">
        <v>2285.4699999999998</v>
      </c>
      <c r="F341" s="5">
        <v>3386874.6119840001</v>
      </c>
      <c r="G341" s="5">
        <v>3751932.13173154</v>
      </c>
      <c r="H341" s="6">
        <v>-9.7298540306768405E-2</v>
      </c>
      <c r="I341" s="5">
        <v>-365057.519747541</v>
      </c>
      <c r="J341" s="5">
        <v>1481.9160225179101</v>
      </c>
      <c r="K341" s="5">
        <v>1641.64575852299</v>
      </c>
      <c r="L341" s="55" t="s">
        <v>4281</v>
      </c>
      <c r="M341" s="60" t="s">
        <v>4364</v>
      </c>
    </row>
    <row r="342" spans="1:13" ht="18.75" customHeight="1" x14ac:dyDescent="0.25">
      <c r="A342" s="4" t="s">
        <v>4692</v>
      </c>
      <c r="B342" s="4">
        <v>839</v>
      </c>
      <c r="C342" s="4" t="s">
        <v>642</v>
      </c>
      <c r="D342" s="4" t="s">
        <v>643</v>
      </c>
      <c r="E342" s="5">
        <v>1580.23</v>
      </c>
      <c r="F342" s="5">
        <v>3643505.2328297999</v>
      </c>
      <c r="G342" s="5">
        <v>4093623.0970802498</v>
      </c>
      <c r="H342" s="6">
        <v>-0.10995586393175601</v>
      </c>
      <c r="I342" s="5">
        <v>-450117.864250449</v>
      </c>
      <c r="J342" s="5">
        <v>2305.6803331349201</v>
      </c>
      <c r="K342" s="5">
        <v>2590.52359281892</v>
      </c>
      <c r="L342" s="55" t="s">
        <v>4284</v>
      </c>
      <c r="M342" s="60" t="s">
        <v>4364</v>
      </c>
    </row>
    <row r="343" spans="1:13" ht="18.75" customHeight="1" x14ac:dyDescent="0.25">
      <c r="A343" s="4" t="s">
        <v>4693</v>
      </c>
      <c r="B343" s="4">
        <v>840</v>
      </c>
      <c r="C343" s="4" t="s">
        <v>644</v>
      </c>
      <c r="D343" s="4" t="s">
        <v>645</v>
      </c>
      <c r="E343" s="5">
        <v>344.39</v>
      </c>
      <c r="F343" s="5">
        <v>1213127.7653650001</v>
      </c>
      <c r="G343" s="5">
        <v>1318513.29119274</v>
      </c>
      <c r="H343" s="6">
        <v>-7.99275415209586E-2</v>
      </c>
      <c r="I343" s="5">
        <v>-105385.525827744</v>
      </c>
      <c r="J343" s="5">
        <v>3522.5406236098602</v>
      </c>
      <c r="K343" s="5">
        <v>3828.5469705646001</v>
      </c>
      <c r="L343" s="55" t="s">
        <v>4281</v>
      </c>
      <c r="M343" s="60" t="s">
        <v>4361</v>
      </c>
    </row>
    <row r="344" spans="1:13" ht="18.75" customHeight="1" x14ac:dyDescent="0.25">
      <c r="A344" s="4" t="s">
        <v>4694</v>
      </c>
      <c r="B344" s="4">
        <v>842</v>
      </c>
      <c r="C344" s="4" t="s">
        <v>646</v>
      </c>
      <c r="D344" s="4" t="s">
        <v>647</v>
      </c>
      <c r="E344" s="5">
        <v>7725.2</v>
      </c>
      <c r="F344" s="5">
        <v>10663776.128675999</v>
      </c>
      <c r="G344" s="5">
        <v>11181946.0590223</v>
      </c>
      <c r="H344" s="6">
        <v>-4.6339870324113699E-2</v>
      </c>
      <c r="I344" s="5">
        <v>-518169.930346329</v>
      </c>
      <c r="J344" s="5">
        <v>1380.3883561171201</v>
      </c>
      <c r="K344" s="5">
        <v>1447.46363317744</v>
      </c>
      <c r="L344" s="55" t="s">
        <v>4284</v>
      </c>
      <c r="M344" s="60" t="s">
        <v>4364</v>
      </c>
    </row>
    <row r="345" spans="1:13" ht="18.75" customHeight="1" x14ac:dyDescent="0.25">
      <c r="A345" s="4" t="s">
        <v>4695</v>
      </c>
      <c r="B345" s="4">
        <v>843</v>
      </c>
      <c r="C345" s="4" t="s">
        <v>648</v>
      </c>
      <c r="D345" s="4" t="s">
        <v>649</v>
      </c>
      <c r="E345" s="5">
        <v>1392.03</v>
      </c>
      <c r="F345" s="5">
        <v>6083343.6661766795</v>
      </c>
      <c r="G345" s="5">
        <v>4839664.98538059</v>
      </c>
      <c r="H345" s="6">
        <v>0.25697619247467102</v>
      </c>
      <c r="I345" s="5">
        <v>1243678.68079609</v>
      </c>
      <c r="J345" s="5">
        <v>4370.1239672827996</v>
      </c>
      <c r="K345" s="5">
        <v>3476.69589404007</v>
      </c>
      <c r="L345" s="55" t="s">
        <v>4284</v>
      </c>
      <c r="M345" s="60" t="s">
        <v>4364</v>
      </c>
    </row>
    <row r="346" spans="1:13" ht="18.75" customHeight="1" x14ac:dyDescent="0.25">
      <c r="A346" s="4" t="s">
        <v>4696</v>
      </c>
      <c r="B346" s="4">
        <v>844</v>
      </c>
      <c r="C346" s="4" t="s">
        <v>650</v>
      </c>
      <c r="D346" s="4" t="s">
        <v>651</v>
      </c>
      <c r="E346" s="5">
        <v>1944.68</v>
      </c>
      <c r="F346" s="5">
        <v>13782646.7041706</v>
      </c>
      <c r="G346" s="5">
        <v>12099765.409651199</v>
      </c>
      <c r="H346" s="6">
        <v>0.13908379522606401</v>
      </c>
      <c r="I346" s="5">
        <v>1682881.2945193399</v>
      </c>
      <c r="J346" s="5">
        <v>7087.35972199568</v>
      </c>
      <c r="K346" s="5">
        <v>6221.9827476249102</v>
      </c>
      <c r="L346" s="55" t="s">
        <v>4284</v>
      </c>
      <c r="M346" s="60" t="s">
        <v>4364</v>
      </c>
    </row>
    <row r="347" spans="1:13" ht="18.75" customHeight="1" x14ac:dyDescent="0.25">
      <c r="A347" s="4" t="s">
        <v>4697</v>
      </c>
      <c r="B347" s="4">
        <v>845</v>
      </c>
      <c r="C347" s="4" t="s">
        <v>652</v>
      </c>
      <c r="D347" s="4" t="s">
        <v>653</v>
      </c>
      <c r="E347" s="5">
        <v>1005.19</v>
      </c>
      <c r="F347" s="5">
        <v>10286398.5435265</v>
      </c>
      <c r="G347" s="5">
        <v>10466552.7589317</v>
      </c>
      <c r="H347" s="6">
        <v>-1.7212373505829499E-2</v>
      </c>
      <c r="I347" s="5">
        <v>-180154.21540520299</v>
      </c>
      <c r="J347" s="5">
        <v>10233.2877799486</v>
      </c>
      <c r="K347" s="5">
        <v>10412.5118225726</v>
      </c>
      <c r="L347" s="55" t="s">
        <v>4284</v>
      </c>
      <c r="M347" s="60" t="s">
        <v>4282</v>
      </c>
    </row>
    <row r="348" spans="1:13" ht="18.75" customHeight="1" x14ac:dyDescent="0.25">
      <c r="A348" s="4" t="s">
        <v>4698</v>
      </c>
      <c r="B348" s="4">
        <v>846</v>
      </c>
      <c r="C348" s="4" t="s">
        <v>654</v>
      </c>
      <c r="D348" s="4" t="s">
        <v>655</v>
      </c>
      <c r="E348" s="5">
        <v>737.79</v>
      </c>
      <c r="F348" s="5">
        <v>503117.02455864003</v>
      </c>
      <c r="G348" s="5">
        <v>455014.22977623</v>
      </c>
      <c r="H348" s="6">
        <v>0.10571712187125699</v>
      </c>
      <c r="I348" s="5">
        <v>48102.794782409801</v>
      </c>
      <c r="J348" s="5">
        <v>681.92442911755404</v>
      </c>
      <c r="K348" s="5">
        <v>616.72593797182196</v>
      </c>
      <c r="L348" s="55" t="s">
        <v>4284</v>
      </c>
      <c r="M348" s="60" t="s">
        <v>4282</v>
      </c>
    </row>
    <row r="349" spans="1:13" ht="18.75" customHeight="1" x14ac:dyDescent="0.25">
      <c r="A349" s="4" t="s">
        <v>4699</v>
      </c>
      <c r="B349" s="4">
        <v>847</v>
      </c>
      <c r="C349" s="4" t="s">
        <v>656</v>
      </c>
      <c r="D349" s="4" t="s">
        <v>657</v>
      </c>
      <c r="E349" s="5">
        <v>1013.08</v>
      </c>
      <c r="F349" s="5">
        <v>1550976.0719814401</v>
      </c>
      <c r="G349" s="5">
        <v>1907844.90896759</v>
      </c>
      <c r="H349" s="6">
        <v>-0.18705337908167</v>
      </c>
      <c r="I349" s="5">
        <v>-356868.83698614902</v>
      </c>
      <c r="J349" s="5">
        <v>1530.9512298944201</v>
      </c>
      <c r="K349" s="5">
        <v>1883.21248960357</v>
      </c>
      <c r="L349" s="55" t="s">
        <v>4284</v>
      </c>
      <c r="M349" s="60" t="s">
        <v>4381</v>
      </c>
    </row>
    <row r="350" spans="1:13" ht="18.75" customHeight="1" x14ac:dyDescent="0.25">
      <c r="A350" s="4" t="s">
        <v>4700</v>
      </c>
      <c r="B350" s="4">
        <v>848</v>
      </c>
      <c r="C350" s="4" t="s">
        <v>658</v>
      </c>
      <c r="D350" s="4" t="s">
        <v>659</v>
      </c>
      <c r="E350" s="5">
        <v>247.74</v>
      </c>
      <c r="F350" s="5">
        <v>721738.07767023996</v>
      </c>
      <c r="G350" s="5">
        <v>737557.62567524903</v>
      </c>
      <c r="H350" s="6">
        <v>-2.1448558667569201E-2</v>
      </c>
      <c r="I350" s="5">
        <v>-15819.548005008601</v>
      </c>
      <c r="J350" s="5">
        <v>2913.2884381619401</v>
      </c>
      <c r="K350" s="5">
        <v>2977.14388340699</v>
      </c>
      <c r="L350" s="55" t="s">
        <v>4281</v>
      </c>
      <c r="M350" s="60" t="s">
        <v>4364</v>
      </c>
    </row>
    <row r="351" spans="1:13" ht="18.75" customHeight="1" x14ac:dyDescent="0.25">
      <c r="A351" s="4" t="s">
        <v>4701</v>
      </c>
      <c r="B351" s="4">
        <v>849</v>
      </c>
      <c r="C351" s="4" t="s">
        <v>660</v>
      </c>
      <c r="D351" s="4" t="s">
        <v>661</v>
      </c>
      <c r="E351" s="5">
        <v>183.13</v>
      </c>
      <c r="F351" s="5">
        <v>1123297.5919693201</v>
      </c>
      <c r="G351" s="5">
        <v>1038523.35047114</v>
      </c>
      <c r="H351" s="6">
        <v>8.1629595964041402E-2</v>
      </c>
      <c r="I351" s="5">
        <v>84774.241498181698</v>
      </c>
      <c r="J351" s="5">
        <v>6133.8808058172899</v>
      </c>
      <c r="K351" s="5">
        <v>5670.9624336325996</v>
      </c>
      <c r="L351" s="55" t="s">
        <v>4281</v>
      </c>
      <c r="M351" s="60" t="s">
        <v>4364</v>
      </c>
    </row>
    <row r="352" spans="1:13" ht="18.75" customHeight="1" x14ac:dyDescent="0.25">
      <c r="A352" s="4" t="s">
        <v>4702</v>
      </c>
      <c r="B352" s="4">
        <v>850</v>
      </c>
      <c r="C352" s="4" t="s">
        <v>662</v>
      </c>
      <c r="D352" s="4" t="s">
        <v>663</v>
      </c>
      <c r="E352" s="5">
        <v>64.09</v>
      </c>
      <c r="F352" s="5">
        <v>584538.44149999996</v>
      </c>
      <c r="G352" s="5">
        <v>505794.33698992699</v>
      </c>
      <c r="H352" s="6">
        <v>0.155684037466085</v>
      </c>
      <c r="I352" s="5">
        <v>78744.104510073201</v>
      </c>
      <c r="J352" s="5">
        <v>9120.58732251521</v>
      </c>
      <c r="K352" s="5">
        <v>7891.93847698435</v>
      </c>
      <c r="L352" s="55" t="s">
        <v>4283</v>
      </c>
      <c r="M352" s="61" t="s">
        <v>4316</v>
      </c>
    </row>
    <row r="353" spans="1:13" ht="18.75" customHeight="1" x14ac:dyDescent="0.25">
      <c r="A353" s="4" t="s">
        <v>4703</v>
      </c>
      <c r="B353" s="4">
        <v>851</v>
      </c>
      <c r="C353" s="4" t="s">
        <v>664</v>
      </c>
      <c r="D353" s="4" t="s">
        <v>665</v>
      </c>
      <c r="E353" s="5">
        <v>3022.34</v>
      </c>
      <c r="F353" s="5">
        <v>4391009.1529634399</v>
      </c>
      <c r="G353" s="5">
        <v>4716933.0652104802</v>
      </c>
      <c r="H353" s="6">
        <v>-6.9096573502574005E-2</v>
      </c>
      <c r="I353" s="5">
        <v>-325923.91224703798</v>
      </c>
      <c r="J353" s="5">
        <v>1452.85082186764</v>
      </c>
      <c r="K353" s="5">
        <v>1560.68909031098</v>
      </c>
      <c r="L353" s="55" t="s">
        <v>4284</v>
      </c>
      <c r="M353" s="60" t="s">
        <v>4364</v>
      </c>
    </row>
    <row r="354" spans="1:13" ht="18.75" customHeight="1" x14ac:dyDescent="0.25">
      <c r="A354" s="4" t="s">
        <v>4704</v>
      </c>
      <c r="B354" s="4">
        <v>852</v>
      </c>
      <c r="C354" s="4" t="s">
        <v>666</v>
      </c>
      <c r="D354" s="4" t="s">
        <v>667</v>
      </c>
      <c r="E354" s="5">
        <v>1282.26</v>
      </c>
      <c r="F354" s="5">
        <v>4070509.4202832798</v>
      </c>
      <c r="G354" s="5">
        <v>3638239.90997202</v>
      </c>
      <c r="H354" s="6">
        <v>0.11881281086672101</v>
      </c>
      <c r="I354" s="5">
        <v>432269.51031126198</v>
      </c>
      <c r="J354" s="5">
        <v>3174.4805423886601</v>
      </c>
      <c r="K354" s="5">
        <v>2837.3652067225198</v>
      </c>
      <c r="L354" s="55" t="s">
        <v>4284</v>
      </c>
      <c r="M354" s="60" t="s">
        <v>4364</v>
      </c>
    </row>
    <row r="355" spans="1:13" ht="18.75" customHeight="1" x14ac:dyDescent="0.25">
      <c r="A355" s="4" t="s">
        <v>4705</v>
      </c>
      <c r="B355" s="4">
        <v>853</v>
      </c>
      <c r="C355" s="4" t="s">
        <v>668</v>
      </c>
      <c r="D355" s="4" t="s">
        <v>669</v>
      </c>
      <c r="E355" s="5">
        <v>862.15</v>
      </c>
      <c r="F355" s="5">
        <v>4164953.89641476</v>
      </c>
      <c r="G355" s="5">
        <v>3679624.0110492799</v>
      </c>
      <c r="H355" s="6">
        <v>0.13189659701864101</v>
      </c>
      <c r="I355" s="5">
        <v>485329.885365483</v>
      </c>
      <c r="J355" s="5">
        <v>4830.8924159540202</v>
      </c>
      <c r="K355" s="5">
        <v>4267.9626643267202</v>
      </c>
      <c r="L355" s="55" t="s">
        <v>4284</v>
      </c>
      <c r="M355" s="60" t="s">
        <v>4364</v>
      </c>
    </row>
    <row r="356" spans="1:13" ht="18.75" customHeight="1" x14ac:dyDescent="0.25">
      <c r="A356" s="4" t="s">
        <v>4706</v>
      </c>
      <c r="B356" s="4">
        <v>854</v>
      </c>
      <c r="C356" s="4" t="s">
        <v>670</v>
      </c>
      <c r="D356" s="4" t="s">
        <v>671</v>
      </c>
      <c r="E356" s="5">
        <v>1100.44</v>
      </c>
      <c r="F356" s="5">
        <v>9187217.0995760802</v>
      </c>
      <c r="G356" s="5">
        <v>7950502.7867853502</v>
      </c>
      <c r="H356" s="6">
        <v>0.15555171112527599</v>
      </c>
      <c r="I356" s="5">
        <v>1236714.31279073</v>
      </c>
      <c r="J356" s="5">
        <v>8348.6760746393102</v>
      </c>
      <c r="K356" s="5">
        <v>7224.8398702204104</v>
      </c>
      <c r="L356" s="55" t="s">
        <v>4284</v>
      </c>
      <c r="M356" s="60" t="s">
        <v>4381</v>
      </c>
    </row>
    <row r="357" spans="1:13" ht="18.75" customHeight="1" x14ac:dyDescent="0.25">
      <c r="A357" s="4" t="s">
        <v>4707</v>
      </c>
      <c r="B357" s="4">
        <v>855</v>
      </c>
      <c r="C357" s="4" t="s">
        <v>672</v>
      </c>
      <c r="D357" s="4" t="s">
        <v>673</v>
      </c>
      <c r="E357" s="5">
        <v>6272.17</v>
      </c>
      <c r="F357" s="5">
        <v>4028101.6248530401</v>
      </c>
      <c r="G357" s="5">
        <v>4387523.9244304104</v>
      </c>
      <c r="H357" s="6">
        <v>-8.1919165745410999E-2</v>
      </c>
      <c r="I357" s="5">
        <v>-359422.29957737098</v>
      </c>
      <c r="J357" s="5">
        <v>642.21818363549505</v>
      </c>
      <c r="K357" s="5">
        <v>699.52248176156104</v>
      </c>
      <c r="L357" s="55" t="s">
        <v>4284</v>
      </c>
      <c r="M357" s="60" t="s">
        <v>4364</v>
      </c>
    </row>
    <row r="358" spans="1:13" ht="18.75" customHeight="1" x14ac:dyDescent="0.25">
      <c r="A358" s="4" t="s">
        <v>4708</v>
      </c>
      <c r="B358" s="4">
        <v>856</v>
      </c>
      <c r="C358" s="4" t="s">
        <v>674</v>
      </c>
      <c r="D358" s="4" t="s">
        <v>675</v>
      </c>
      <c r="E358" s="5">
        <v>3956.26</v>
      </c>
      <c r="F358" s="5">
        <v>5266554.9825900001</v>
      </c>
      <c r="G358" s="5">
        <v>7354860.0546257598</v>
      </c>
      <c r="H358" s="6">
        <v>-0.28393539190760603</v>
      </c>
      <c r="I358" s="5">
        <v>-2088305.0720357599</v>
      </c>
      <c r="J358" s="5">
        <v>1331.19536698549</v>
      </c>
      <c r="K358" s="5">
        <v>1859.04365603518</v>
      </c>
      <c r="L358" s="55" t="s">
        <v>4283</v>
      </c>
      <c r="M358" s="60" t="s">
        <v>4364</v>
      </c>
    </row>
    <row r="359" spans="1:13" ht="18.75" customHeight="1" x14ac:dyDescent="0.25">
      <c r="A359" s="4" t="s">
        <v>4709</v>
      </c>
      <c r="B359" s="4">
        <v>857</v>
      </c>
      <c r="C359" s="4" t="s">
        <v>676</v>
      </c>
      <c r="D359" s="4" t="s">
        <v>677</v>
      </c>
      <c r="E359" s="5">
        <v>570.12</v>
      </c>
      <c r="F359" s="5">
        <v>1451847.0341813201</v>
      </c>
      <c r="G359" s="5">
        <v>1367678.2547414</v>
      </c>
      <c r="H359" s="6">
        <v>6.1541359708054702E-2</v>
      </c>
      <c r="I359" s="5">
        <v>84168.779439924794</v>
      </c>
      <c r="J359" s="5">
        <v>2546.5639412427599</v>
      </c>
      <c r="K359" s="5">
        <v>2398.9304966347399</v>
      </c>
      <c r="L359" s="55" t="s">
        <v>4281</v>
      </c>
      <c r="M359" s="60" t="s">
        <v>4364</v>
      </c>
    </row>
    <row r="360" spans="1:13" ht="18.75" customHeight="1" x14ac:dyDescent="0.25">
      <c r="A360" s="4" t="s">
        <v>4710</v>
      </c>
      <c r="B360" s="4">
        <v>860</v>
      </c>
      <c r="C360" s="4" t="s">
        <v>678</v>
      </c>
      <c r="D360" s="4" t="s">
        <v>679</v>
      </c>
      <c r="E360" s="5">
        <v>6720.21</v>
      </c>
      <c r="F360" s="5">
        <v>7042648.9605135201</v>
      </c>
      <c r="G360" s="5">
        <v>7808885.6219651196</v>
      </c>
      <c r="H360" s="6">
        <v>-9.8123688647238597E-2</v>
      </c>
      <c r="I360" s="5">
        <v>-766236.66145160398</v>
      </c>
      <c r="J360" s="5">
        <v>1047.98048878138</v>
      </c>
      <c r="K360" s="5">
        <v>1162.00023838022</v>
      </c>
      <c r="L360" s="55" t="s">
        <v>4284</v>
      </c>
      <c r="M360" s="60" t="s">
        <v>4364</v>
      </c>
    </row>
    <row r="361" spans="1:13" ht="18.75" customHeight="1" x14ac:dyDescent="0.25">
      <c r="A361" s="4" t="s">
        <v>4711</v>
      </c>
      <c r="B361" s="4">
        <v>861</v>
      </c>
      <c r="C361" s="4" t="s">
        <v>680</v>
      </c>
      <c r="D361" s="4" t="s">
        <v>681</v>
      </c>
      <c r="E361" s="5">
        <v>1291.94</v>
      </c>
      <c r="F361" s="5">
        <v>3690261.8949008398</v>
      </c>
      <c r="G361" s="5">
        <v>3770926.03158681</v>
      </c>
      <c r="H361" s="6">
        <v>-2.1391068403435999E-2</v>
      </c>
      <c r="I361" s="5">
        <v>-80664.136685970705</v>
      </c>
      <c r="J361" s="5">
        <v>2856.3725056123699</v>
      </c>
      <c r="K361" s="5">
        <v>2918.8089474641301</v>
      </c>
      <c r="L361" s="55" t="s">
        <v>4284</v>
      </c>
      <c r="M361" s="60" t="s">
        <v>4364</v>
      </c>
    </row>
    <row r="362" spans="1:13" ht="18.75" customHeight="1" x14ac:dyDescent="0.25">
      <c r="A362" s="4" t="s">
        <v>4712</v>
      </c>
      <c r="B362" s="4">
        <v>862</v>
      </c>
      <c r="C362" s="4" t="s">
        <v>682</v>
      </c>
      <c r="D362" s="4" t="s">
        <v>683</v>
      </c>
      <c r="E362" s="5">
        <v>1132.8699999999999</v>
      </c>
      <c r="F362" s="5">
        <v>5858245.0401539197</v>
      </c>
      <c r="G362" s="5">
        <v>5140620.6714763604</v>
      </c>
      <c r="H362" s="6">
        <v>0.139598778929446</v>
      </c>
      <c r="I362" s="5">
        <v>717624.36867756594</v>
      </c>
      <c r="J362" s="5">
        <v>5171.1538306724697</v>
      </c>
      <c r="K362" s="5">
        <v>4537.6968862061503</v>
      </c>
      <c r="L362" s="55" t="s">
        <v>4284</v>
      </c>
      <c r="M362" s="60" t="s">
        <v>4364</v>
      </c>
    </row>
    <row r="363" spans="1:13" ht="18.75" customHeight="1" x14ac:dyDescent="0.25">
      <c r="A363" s="4" t="s">
        <v>4713</v>
      </c>
      <c r="B363" s="4">
        <v>863</v>
      </c>
      <c r="C363" s="4" t="s">
        <v>684</v>
      </c>
      <c r="D363" s="4" t="s">
        <v>685</v>
      </c>
      <c r="E363" s="5">
        <v>497.73</v>
      </c>
      <c r="F363" s="5">
        <v>4477787.3916300004</v>
      </c>
      <c r="G363" s="5">
        <v>3891591.5760949198</v>
      </c>
      <c r="H363" s="6">
        <v>0.15063138154988701</v>
      </c>
      <c r="I363" s="5">
        <v>586195.81553507899</v>
      </c>
      <c r="J363" s="5">
        <v>8996.4185233560402</v>
      </c>
      <c r="K363" s="5">
        <v>7818.67995920463</v>
      </c>
      <c r="L363" s="55" t="s">
        <v>4284</v>
      </c>
      <c r="M363" s="60" t="s">
        <v>4364</v>
      </c>
    </row>
    <row r="364" spans="1:13" ht="18.75" customHeight="1" x14ac:dyDescent="0.25">
      <c r="A364" s="4" t="s">
        <v>4714</v>
      </c>
      <c r="B364" s="4">
        <v>864</v>
      </c>
      <c r="C364" s="4" t="s">
        <v>686</v>
      </c>
      <c r="D364" s="4" t="s">
        <v>687</v>
      </c>
      <c r="E364" s="5">
        <v>2222.48</v>
      </c>
      <c r="F364" s="5">
        <v>3792418.1523334798</v>
      </c>
      <c r="G364" s="5">
        <v>3843857.7298940402</v>
      </c>
      <c r="H364" s="6">
        <v>-1.33822792556825E-2</v>
      </c>
      <c r="I364" s="5">
        <v>-51439.577560555699</v>
      </c>
      <c r="J364" s="5">
        <v>1706.3902272836999</v>
      </c>
      <c r="K364" s="5">
        <v>1729.53535235144</v>
      </c>
      <c r="L364" s="55" t="s">
        <v>4284</v>
      </c>
      <c r="M364" s="60" t="s">
        <v>4364</v>
      </c>
    </row>
    <row r="365" spans="1:13" ht="18.75" customHeight="1" x14ac:dyDescent="0.25">
      <c r="A365" s="4" t="s">
        <v>4715</v>
      </c>
      <c r="B365" s="4">
        <v>865</v>
      </c>
      <c r="C365" s="4" t="s">
        <v>688</v>
      </c>
      <c r="D365" s="4" t="s">
        <v>689</v>
      </c>
      <c r="E365" s="5">
        <v>428.14</v>
      </c>
      <c r="F365" s="5">
        <v>1460664.2546079999</v>
      </c>
      <c r="G365" s="5">
        <v>1163791.0827323301</v>
      </c>
      <c r="H365" s="6">
        <v>0.25509146467996402</v>
      </c>
      <c r="I365" s="5">
        <v>296873.17187567102</v>
      </c>
      <c r="J365" s="5">
        <v>3411.6509894146802</v>
      </c>
      <c r="K365" s="5">
        <v>2718.2488969316801</v>
      </c>
      <c r="L365" s="55" t="s">
        <v>4281</v>
      </c>
      <c r="M365" s="60" t="s">
        <v>4381</v>
      </c>
    </row>
    <row r="366" spans="1:13" ht="18.75" customHeight="1" x14ac:dyDescent="0.25">
      <c r="A366" s="4" t="s">
        <v>4716</v>
      </c>
      <c r="B366" s="4">
        <v>868</v>
      </c>
      <c r="C366" s="4" t="s">
        <v>690</v>
      </c>
      <c r="D366" s="4" t="s">
        <v>691</v>
      </c>
      <c r="E366" s="5">
        <v>5453.56</v>
      </c>
      <c r="F366" s="5">
        <v>6041005.2861039601</v>
      </c>
      <c r="G366" s="5">
        <v>6677332.1791152898</v>
      </c>
      <c r="H366" s="6">
        <v>-9.5296575929166599E-2</v>
      </c>
      <c r="I366" s="5">
        <v>-636326.89301132795</v>
      </c>
      <c r="J366" s="5">
        <v>1107.7177634616601</v>
      </c>
      <c r="K366" s="5">
        <v>1224.3987742163399</v>
      </c>
      <c r="L366" s="55" t="s">
        <v>4284</v>
      </c>
      <c r="M366" s="60" t="s">
        <v>4364</v>
      </c>
    </row>
    <row r="367" spans="1:13" ht="18.75" customHeight="1" x14ac:dyDescent="0.25">
      <c r="A367" s="4" t="s">
        <v>4717</v>
      </c>
      <c r="B367" s="4">
        <v>869</v>
      </c>
      <c r="C367" s="4" t="s">
        <v>692</v>
      </c>
      <c r="D367" s="4" t="s">
        <v>693</v>
      </c>
      <c r="E367" s="5">
        <v>595.15</v>
      </c>
      <c r="F367" s="5">
        <v>1612964.66778176</v>
      </c>
      <c r="G367" s="5">
        <v>1524376.1026025901</v>
      </c>
      <c r="H367" s="6">
        <v>5.8114637869171502E-2</v>
      </c>
      <c r="I367" s="5">
        <v>88588.565179168494</v>
      </c>
      <c r="J367" s="5">
        <v>2710.1817487721801</v>
      </c>
      <c r="K367" s="5">
        <v>2561.3309293499001</v>
      </c>
      <c r="L367" s="55" t="s">
        <v>4284</v>
      </c>
      <c r="M367" s="60" t="s">
        <v>4364</v>
      </c>
    </row>
    <row r="368" spans="1:13" ht="18.75" customHeight="1" x14ac:dyDescent="0.25">
      <c r="A368" s="4" t="s">
        <v>4718</v>
      </c>
      <c r="B368" s="4">
        <v>870</v>
      </c>
      <c r="C368" s="4" t="s">
        <v>694</v>
      </c>
      <c r="D368" s="4" t="s">
        <v>695</v>
      </c>
      <c r="E368" s="5">
        <v>241.05</v>
      </c>
      <c r="F368" s="5">
        <v>1020152.7035111201</v>
      </c>
      <c r="G368" s="5">
        <v>995364.70188118005</v>
      </c>
      <c r="H368" s="6">
        <v>2.4903436482218301E-2</v>
      </c>
      <c r="I368" s="5">
        <v>24788.001629940001</v>
      </c>
      <c r="J368" s="5">
        <v>4232.12073640788</v>
      </c>
      <c r="K368" s="5">
        <v>4129.2872925997899</v>
      </c>
      <c r="L368" s="55" t="s">
        <v>4283</v>
      </c>
      <c r="M368" s="61" t="s">
        <v>4317</v>
      </c>
    </row>
    <row r="369" spans="1:13" ht="18.75" customHeight="1" x14ac:dyDescent="0.25">
      <c r="A369" s="4" t="s">
        <v>4719</v>
      </c>
      <c r="B369" s="4">
        <v>871</v>
      </c>
      <c r="C369" s="4" t="s">
        <v>696</v>
      </c>
      <c r="D369" s="4" t="s">
        <v>697</v>
      </c>
      <c r="E369" s="5">
        <v>235.26</v>
      </c>
      <c r="F369" s="5">
        <v>1878375.2211072</v>
      </c>
      <c r="G369" s="5">
        <v>1471276.32246522</v>
      </c>
      <c r="H369" s="6">
        <v>0.27669778438346798</v>
      </c>
      <c r="I369" s="5">
        <v>407098.89864198299</v>
      </c>
      <c r="J369" s="5">
        <v>7984.2524063045103</v>
      </c>
      <c r="K369" s="5">
        <v>6253.8311759976896</v>
      </c>
      <c r="L369" s="55" t="s">
        <v>4283</v>
      </c>
      <c r="M369" s="61" t="s">
        <v>4359</v>
      </c>
    </row>
    <row r="370" spans="1:13" ht="18.75" customHeight="1" x14ac:dyDescent="0.25">
      <c r="A370" s="4" t="s">
        <v>4720</v>
      </c>
      <c r="B370" s="4">
        <v>872</v>
      </c>
      <c r="C370" s="4" t="s">
        <v>698</v>
      </c>
      <c r="D370" s="4" t="s">
        <v>699</v>
      </c>
      <c r="E370" s="5">
        <v>2273.61</v>
      </c>
      <c r="F370" s="5">
        <v>1944254.4599186799</v>
      </c>
      <c r="G370" s="5">
        <v>2207202.94931211</v>
      </c>
      <c r="H370" s="6">
        <v>-0.119131994398331</v>
      </c>
      <c r="I370" s="5">
        <v>-262948.48939342902</v>
      </c>
      <c r="J370" s="5">
        <v>855.13982605577905</v>
      </c>
      <c r="K370" s="5">
        <v>970.79224199053897</v>
      </c>
      <c r="L370" s="55" t="s">
        <v>4284</v>
      </c>
      <c r="M370" s="60" t="s">
        <v>4364</v>
      </c>
    </row>
    <row r="371" spans="1:13" ht="18.75" customHeight="1" x14ac:dyDescent="0.25">
      <c r="A371" s="4" t="s">
        <v>4721</v>
      </c>
      <c r="B371" s="4">
        <v>873</v>
      </c>
      <c r="C371" s="4" t="s">
        <v>700</v>
      </c>
      <c r="D371" s="4" t="s">
        <v>701</v>
      </c>
      <c r="E371" s="5">
        <v>1769.08</v>
      </c>
      <c r="F371" s="5">
        <v>3733728.2001801599</v>
      </c>
      <c r="G371" s="5">
        <v>3831013.98059513</v>
      </c>
      <c r="H371" s="6">
        <v>-2.5394264001055201E-2</v>
      </c>
      <c r="I371" s="5">
        <v>-97285.780414965906</v>
      </c>
      <c r="J371" s="5">
        <v>2110.5479685374098</v>
      </c>
      <c r="K371" s="5">
        <v>2165.5402698550201</v>
      </c>
      <c r="L371" s="55" t="s">
        <v>4284</v>
      </c>
      <c r="M371" s="60" t="s">
        <v>4364</v>
      </c>
    </row>
    <row r="372" spans="1:13" ht="18.75" customHeight="1" x14ac:dyDescent="0.25">
      <c r="A372" s="4" t="s">
        <v>4722</v>
      </c>
      <c r="B372" s="4">
        <v>874</v>
      </c>
      <c r="C372" s="4" t="s">
        <v>702</v>
      </c>
      <c r="D372" s="4" t="s">
        <v>703</v>
      </c>
      <c r="E372" s="5">
        <v>5511.58</v>
      </c>
      <c r="F372" s="5">
        <v>2773475.7259303201</v>
      </c>
      <c r="G372" s="5">
        <v>3047360.21842789</v>
      </c>
      <c r="H372" s="6">
        <v>-8.9875982117685896E-2</v>
      </c>
      <c r="I372" s="5">
        <v>-273884.49249757302</v>
      </c>
      <c r="J372" s="5">
        <v>503.20883048605299</v>
      </c>
      <c r="K372" s="5">
        <v>552.90138552427698</v>
      </c>
      <c r="L372" s="55" t="s">
        <v>4284</v>
      </c>
      <c r="M372" s="60" t="s">
        <v>4282</v>
      </c>
    </row>
    <row r="373" spans="1:13" ht="18.75" customHeight="1" x14ac:dyDescent="0.25">
      <c r="A373" s="4" t="s">
        <v>4723</v>
      </c>
      <c r="B373" s="4">
        <v>875</v>
      </c>
      <c r="C373" s="4" t="s">
        <v>704</v>
      </c>
      <c r="D373" s="4" t="s">
        <v>705</v>
      </c>
      <c r="E373" s="5">
        <v>22388.2</v>
      </c>
      <c r="F373" s="5">
        <v>14420269.267845601</v>
      </c>
      <c r="G373" s="5">
        <v>14766547.3781211</v>
      </c>
      <c r="H373" s="6">
        <v>-2.34501743304283E-2</v>
      </c>
      <c r="I373" s="5">
        <v>-346278.11027546797</v>
      </c>
      <c r="J373" s="5">
        <v>644.10132426213795</v>
      </c>
      <c r="K373" s="5">
        <v>659.56831626129201</v>
      </c>
      <c r="L373" s="55" t="s">
        <v>4284</v>
      </c>
      <c r="M373" s="60" t="s">
        <v>4364</v>
      </c>
    </row>
    <row r="374" spans="1:13" ht="18.75" customHeight="1" x14ac:dyDescent="0.25">
      <c r="A374" s="4" t="s">
        <v>4724</v>
      </c>
      <c r="B374" s="4">
        <v>876</v>
      </c>
      <c r="C374" s="4" t="s">
        <v>706</v>
      </c>
      <c r="D374" s="4" t="s">
        <v>707</v>
      </c>
      <c r="E374" s="5">
        <v>5847.02</v>
      </c>
      <c r="F374" s="5">
        <v>3838607.9649561602</v>
      </c>
      <c r="G374" s="5">
        <v>4091141.5302031101</v>
      </c>
      <c r="H374" s="6">
        <v>-6.1726919829736403E-2</v>
      </c>
      <c r="I374" s="5">
        <v>-252533.56524695299</v>
      </c>
      <c r="J374" s="5">
        <v>656.506727351054</v>
      </c>
      <c r="K374" s="5">
        <v>699.696859289538</v>
      </c>
      <c r="L374" s="55" t="s">
        <v>4284</v>
      </c>
      <c r="M374" s="60" t="s">
        <v>4364</v>
      </c>
    </row>
    <row r="375" spans="1:13" ht="18.75" customHeight="1" x14ac:dyDescent="0.25">
      <c r="A375" s="4" t="s">
        <v>4725</v>
      </c>
      <c r="B375" s="4">
        <v>877</v>
      </c>
      <c r="C375" s="4" t="s">
        <v>708</v>
      </c>
      <c r="D375" s="4" t="s">
        <v>709</v>
      </c>
      <c r="E375" s="5">
        <v>18209.29</v>
      </c>
      <c r="F375" s="5">
        <v>10489111.0553024</v>
      </c>
      <c r="G375" s="5">
        <v>10942215.0199863</v>
      </c>
      <c r="H375" s="6">
        <v>-4.1408797383000497E-2</v>
      </c>
      <c r="I375" s="5">
        <v>-453103.96468383598</v>
      </c>
      <c r="J375" s="5">
        <v>576.03075437331404</v>
      </c>
      <c r="K375" s="5">
        <v>600.91387527939196</v>
      </c>
      <c r="L375" s="55" t="s">
        <v>4284</v>
      </c>
      <c r="M375" s="60" t="s">
        <v>4364</v>
      </c>
    </row>
    <row r="376" spans="1:13" ht="18.75" customHeight="1" x14ac:dyDescent="0.25">
      <c r="A376" s="4" t="s">
        <v>4726</v>
      </c>
      <c r="B376" s="4">
        <v>878</v>
      </c>
      <c r="C376" s="4" t="s">
        <v>710</v>
      </c>
      <c r="D376" s="4" t="s">
        <v>711</v>
      </c>
      <c r="E376" s="5">
        <v>5092.78</v>
      </c>
      <c r="F376" s="5">
        <v>2843564.4485994</v>
      </c>
      <c r="G376" s="5">
        <v>3054572.5810930301</v>
      </c>
      <c r="H376" s="6">
        <v>-6.9079429901161601E-2</v>
      </c>
      <c r="I376" s="5">
        <v>-211008.13249362601</v>
      </c>
      <c r="J376" s="5">
        <v>558.35210800376205</v>
      </c>
      <c r="K376" s="5">
        <v>599.78490747548994</v>
      </c>
      <c r="L376" s="55" t="s">
        <v>4284</v>
      </c>
      <c r="M376" s="60" t="s">
        <v>4364</v>
      </c>
    </row>
    <row r="377" spans="1:13" ht="18.75" customHeight="1" x14ac:dyDescent="0.25">
      <c r="A377" s="4" t="s">
        <v>4727</v>
      </c>
      <c r="B377" s="4">
        <v>879</v>
      </c>
      <c r="C377" s="4" t="s">
        <v>712</v>
      </c>
      <c r="D377" s="4" t="s">
        <v>713</v>
      </c>
      <c r="E377" s="5">
        <v>1945.61</v>
      </c>
      <c r="F377" s="5">
        <v>1184283.28572552</v>
      </c>
      <c r="G377" s="5">
        <v>1293404.8416447099</v>
      </c>
      <c r="H377" s="6">
        <v>-8.4367672368096294E-2</v>
      </c>
      <c r="I377" s="5">
        <v>-109121.55591919</v>
      </c>
      <c r="J377" s="5">
        <v>608.69510627799002</v>
      </c>
      <c r="K377" s="5">
        <v>664.78114403436996</v>
      </c>
      <c r="L377" s="55" t="s">
        <v>4284</v>
      </c>
      <c r="M377" s="60" t="s">
        <v>4364</v>
      </c>
    </row>
    <row r="378" spans="1:13" ht="18.75" customHeight="1" x14ac:dyDescent="0.25">
      <c r="A378" s="4" t="s">
        <v>4728</v>
      </c>
      <c r="B378" s="4">
        <v>880</v>
      </c>
      <c r="C378" s="4" t="s">
        <v>714</v>
      </c>
      <c r="D378" s="4" t="s">
        <v>715</v>
      </c>
      <c r="E378" s="5">
        <v>8858.44</v>
      </c>
      <c r="F378" s="5">
        <v>9909258.8477057591</v>
      </c>
      <c r="G378" s="5">
        <v>12924388.686969399</v>
      </c>
      <c r="H378" s="6">
        <v>-0.23328993829344999</v>
      </c>
      <c r="I378" s="5">
        <v>-3015129.8392636501</v>
      </c>
      <c r="J378" s="5">
        <v>1118.62346504641</v>
      </c>
      <c r="K378" s="5">
        <v>1458.99150267648</v>
      </c>
      <c r="L378" s="55" t="s">
        <v>4283</v>
      </c>
      <c r="M378" s="60" t="s">
        <v>4364</v>
      </c>
    </row>
    <row r="379" spans="1:13" ht="18.75" customHeight="1" x14ac:dyDescent="0.25">
      <c r="A379" s="4" t="s">
        <v>4729</v>
      </c>
      <c r="B379" s="4">
        <v>881</v>
      </c>
      <c r="C379" s="4" t="s">
        <v>716</v>
      </c>
      <c r="D379" s="4" t="s">
        <v>717</v>
      </c>
      <c r="E379" s="5">
        <v>10743.03</v>
      </c>
      <c r="F379" s="5">
        <v>6899968.3489492796</v>
      </c>
      <c r="G379" s="5">
        <v>8838830.1968431603</v>
      </c>
      <c r="H379" s="6">
        <v>-0.21935729103454801</v>
      </c>
      <c r="I379" s="5">
        <v>-1938861.84789388</v>
      </c>
      <c r="J379" s="5">
        <v>642.27395333991296</v>
      </c>
      <c r="K379" s="5">
        <v>822.75021077323197</v>
      </c>
      <c r="L379" s="55" t="s">
        <v>4283</v>
      </c>
      <c r="M379" s="60" t="s">
        <v>4361</v>
      </c>
    </row>
    <row r="380" spans="1:13" ht="18.75" customHeight="1" x14ac:dyDescent="0.25">
      <c r="A380" s="4" t="s">
        <v>4730</v>
      </c>
      <c r="B380" s="4">
        <v>882</v>
      </c>
      <c r="C380" s="4" t="s">
        <v>718</v>
      </c>
      <c r="D380" s="4" t="s">
        <v>719</v>
      </c>
      <c r="E380" s="5">
        <v>3184.16</v>
      </c>
      <c r="F380" s="5">
        <v>1875862.27311616</v>
      </c>
      <c r="G380" s="5">
        <v>2033416.2545376001</v>
      </c>
      <c r="H380" s="6">
        <v>-7.7482404829731594E-2</v>
      </c>
      <c r="I380" s="5">
        <v>-157553.98142143901</v>
      </c>
      <c r="J380" s="5">
        <v>589.123119791769</v>
      </c>
      <c r="K380" s="5">
        <v>638.60366769810503</v>
      </c>
      <c r="L380" s="55" t="s">
        <v>4281</v>
      </c>
      <c r="M380" s="61" t="s">
        <v>4359</v>
      </c>
    </row>
    <row r="381" spans="1:13" ht="18.75" customHeight="1" x14ac:dyDescent="0.25">
      <c r="A381" s="4" t="s">
        <v>4731</v>
      </c>
      <c r="B381" s="4">
        <v>1005</v>
      </c>
      <c r="C381" s="4" t="s">
        <v>720</v>
      </c>
      <c r="D381" s="4" t="s">
        <v>721</v>
      </c>
      <c r="E381" s="5">
        <v>4538.05</v>
      </c>
      <c r="F381" s="5">
        <v>30089169.877858199</v>
      </c>
      <c r="G381" s="5">
        <v>27815229.203681201</v>
      </c>
      <c r="H381" s="6">
        <v>8.1751642509423406E-2</v>
      </c>
      <c r="I381" s="5">
        <v>2273940.6741770199</v>
      </c>
      <c r="J381" s="5">
        <v>6630.4183245795502</v>
      </c>
      <c r="K381" s="5">
        <v>6129.3351117068396</v>
      </c>
      <c r="L381" s="55" t="s">
        <v>4283</v>
      </c>
      <c r="M381" s="60" t="s">
        <v>4364</v>
      </c>
    </row>
    <row r="382" spans="1:13" ht="18.75" customHeight="1" x14ac:dyDescent="0.25">
      <c r="A382" s="4" t="s">
        <v>4732</v>
      </c>
      <c r="B382" s="4">
        <v>1006</v>
      </c>
      <c r="C382" s="4" t="s">
        <v>722</v>
      </c>
      <c r="D382" s="4" t="s">
        <v>723</v>
      </c>
      <c r="E382" s="5">
        <v>6622.09</v>
      </c>
      <c r="F382" s="5">
        <v>57320118.718402699</v>
      </c>
      <c r="G382" s="5">
        <v>52606834.258744702</v>
      </c>
      <c r="H382" s="6">
        <v>8.9594527518533904E-2</v>
      </c>
      <c r="I382" s="5">
        <v>4713284.4596580602</v>
      </c>
      <c r="J382" s="5">
        <v>8655.8954527049209</v>
      </c>
      <c r="K382" s="5">
        <v>7944.1436553632902</v>
      </c>
      <c r="L382" s="55" t="s">
        <v>4281</v>
      </c>
      <c r="M382" s="60" t="s">
        <v>4364</v>
      </c>
    </row>
    <row r="383" spans="1:13" ht="18.75" customHeight="1" x14ac:dyDescent="0.25">
      <c r="A383" s="4" t="s">
        <v>4733</v>
      </c>
      <c r="B383" s="4">
        <v>1007</v>
      </c>
      <c r="C383" s="4" t="s">
        <v>724</v>
      </c>
      <c r="D383" s="4" t="s">
        <v>725</v>
      </c>
      <c r="E383" s="5">
        <v>2729.22</v>
      </c>
      <c r="F383" s="5">
        <v>35116528.5536782</v>
      </c>
      <c r="G383" s="5">
        <v>31072102.1149574</v>
      </c>
      <c r="H383" s="6">
        <v>0.13016262703301101</v>
      </c>
      <c r="I383" s="5">
        <v>4044426.43872084</v>
      </c>
      <c r="J383" s="5">
        <v>12866.8735219873</v>
      </c>
      <c r="K383" s="5">
        <v>11384.9752364989</v>
      </c>
      <c r="L383" s="55" t="s">
        <v>4281</v>
      </c>
      <c r="M383" s="60" t="s">
        <v>4364</v>
      </c>
    </row>
    <row r="384" spans="1:13" ht="18.75" customHeight="1" x14ac:dyDescent="0.25">
      <c r="A384" s="4" t="s">
        <v>4734</v>
      </c>
      <c r="B384" s="4">
        <v>1008</v>
      </c>
      <c r="C384" s="4" t="s">
        <v>726</v>
      </c>
      <c r="D384" s="4" t="s">
        <v>727</v>
      </c>
      <c r="E384" s="5">
        <v>1863.24</v>
      </c>
      <c r="F384" s="5">
        <v>35966093.058798701</v>
      </c>
      <c r="G384" s="5">
        <v>38024699.9603495</v>
      </c>
      <c r="H384" s="6">
        <v>-5.4138675747540402E-2</v>
      </c>
      <c r="I384" s="5">
        <v>-2058606.9015508699</v>
      </c>
      <c r="J384" s="5">
        <v>19302.984617547201</v>
      </c>
      <c r="K384" s="5">
        <v>20407.837938402801</v>
      </c>
      <c r="L384" s="55" t="s">
        <v>4281</v>
      </c>
      <c r="M384" s="60" t="s">
        <v>4364</v>
      </c>
    </row>
    <row r="385" spans="1:13" ht="18.75" customHeight="1" x14ac:dyDescent="0.25">
      <c r="A385" s="4" t="s">
        <v>4735</v>
      </c>
      <c r="B385" s="4">
        <v>1009</v>
      </c>
      <c r="C385" s="4" t="s">
        <v>728</v>
      </c>
      <c r="D385" s="4" t="s">
        <v>729</v>
      </c>
      <c r="E385" s="5">
        <v>1498.1</v>
      </c>
      <c r="F385" s="5">
        <v>3361967.0696009998</v>
      </c>
      <c r="G385" s="5">
        <v>3685807.9211159502</v>
      </c>
      <c r="H385" s="6">
        <v>-8.7861564803654604E-2</v>
      </c>
      <c r="I385" s="5">
        <v>-323840.85151495301</v>
      </c>
      <c r="J385" s="5">
        <v>2244.1539747687102</v>
      </c>
      <c r="K385" s="5">
        <v>2460.3216882157099</v>
      </c>
      <c r="L385" s="55" t="s">
        <v>4283</v>
      </c>
      <c r="M385" s="60" t="s">
        <v>4364</v>
      </c>
    </row>
    <row r="386" spans="1:13" ht="18.75" customHeight="1" x14ac:dyDescent="0.25">
      <c r="A386" s="4" t="s">
        <v>4736</v>
      </c>
      <c r="B386" s="4">
        <v>1010</v>
      </c>
      <c r="C386" s="4" t="s">
        <v>730</v>
      </c>
      <c r="D386" s="4" t="s">
        <v>731</v>
      </c>
      <c r="E386" s="5">
        <v>437.6</v>
      </c>
      <c r="F386" s="5">
        <v>2610022.1998488</v>
      </c>
      <c r="G386" s="5">
        <v>2486234.5253550801</v>
      </c>
      <c r="H386" s="6">
        <v>4.9789218688467002E-2</v>
      </c>
      <c r="I386" s="5">
        <v>123787.674493721</v>
      </c>
      <c r="J386" s="5">
        <v>5964.4017364003603</v>
      </c>
      <c r="K386" s="5">
        <v>5681.5231383799801</v>
      </c>
      <c r="L386" s="55" t="s">
        <v>4281</v>
      </c>
      <c r="M386" s="60" t="s">
        <v>4282</v>
      </c>
    </row>
    <row r="387" spans="1:13" ht="18.75" customHeight="1" x14ac:dyDescent="0.25">
      <c r="A387" s="4" t="s">
        <v>4737</v>
      </c>
      <c r="B387" s="4">
        <v>1011</v>
      </c>
      <c r="C387" s="4" t="s">
        <v>732</v>
      </c>
      <c r="D387" s="4" t="s">
        <v>733</v>
      </c>
      <c r="E387" s="5">
        <v>390.1</v>
      </c>
      <c r="F387" s="5">
        <v>4076594.6425226401</v>
      </c>
      <c r="G387" s="5">
        <v>4125445.0668160599</v>
      </c>
      <c r="H387" s="6">
        <v>-1.1841249489990499E-2</v>
      </c>
      <c r="I387" s="5">
        <v>-48850.424293419797</v>
      </c>
      <c r="J387" s="5">
        <v>10450.1272558899</v>
      </c>
      <c r="K387" s="5">
        <v>10575.352645004001</v>
      </c>
      <c r="L387" s="55" t="s">
        <v>4284</v>
      </c>
      <c r="M387" s="60" t="s">
        <v>4381</v>
      </c>
    </row>
    <row r="388" spans="1:13" ht="18.75" customHeight="1" x14ac:dyDescent="0.25">
      <c r="A388" s="4" t="s">
        <v>4738</v>
      </c>
      <c r="B388" s="4">
        <v>1012</v>
      </c>
      <c r="C388" s="4" t="s">
        <v>734</v>
      </c>
      <c r="D388" s="4" t="s">
        <v>735</v>
      </c>
      <c r="E388" s="5">
        <v>422.68</v>
      </c>
      <c r="F388" s="5">
        <v>7806399.8438042803</v>
      </c>
      <c r="G388" s="5">
        <v>8517605.3912907299</v>
      </c>
      <c r="H388" s="6">
        <v>-8.34982973282202E-2</v>
      </c>
      <c r="I388" s="5">
        <v>-711205.54748644505</v>
      </c>
      <c r="J388" s="5">
        <v>18468.8176488225</v>
      </c>
      <c r="K388" s="5">
        <v>20151.4275368854</v>
      </c>
      <c r="L388" s="55" t="s">
        <v>4284</v>
      </c>
      <c r="M388" s="60" t="s">
        <v>4364</v>
      </c>
    </row>
    <row r="389" spans="1:13" ht="18.75" customHeight="1" x14ac:dyDescent="0.25">
      <c r="A389" s="4" t="s">
        <v>4739</v>
      </c>
      <c r="B389" s="4">
        <v>1013</v>
      </c>
      <c r="C389" s="4" t="s">
        <v>736</v>
      </c>
      <c r="D389" s="4" t="s">
        <v>737</v>
      </c>
      <c r="E389" s="5">
        <v>3372.02</v>
      </c>
      <c r="F389" s="5">
        <v>14952001.806111399</v>
      </c>
      <c r="G389" s="5">
        <v>14840248.868894201</v>
      </c>
      <c r="H389" s="6">
        <v>7.5303950900329503E-3</v>
      </c>
      <c r="I389" s="5">
        <v>111752.93721718701</v>
      </c>
      <c r="J389" s="5">
        <v>4434.1379369373299</v>
      </c>
      <c r="K389" s="5">
        <v>4400.9966930487399</v>
      </c>
      <c r="L389" s="55" t="s">
        <v>4283</v>
      </c>
      <c r="M389" s="60" t="s">
        <v>4364</v>
      </c>
    </row>
    <row r="390" spans="1:13" ht="18.75" customHeight="1" x14ac:dyDescent="0.25">
      <c r="A390" s="4" t="s">
        <v>4740</v>
      </c>
      <c r="B390" s="4">
        <v>1014</v>
      </c>
      <c r="C390" s="4" t="s">
        <v>738</v>
      </c>
      <c r="D390" s="4" t="s">
        <v>739</v>
      </c>
      <c r="E390" s="5">
        <v>3104.35</v>
      </c>
      <c r="F390" s="5">
        <v>18219408.4002367</v>
      </c>
      <c r="G390" s="5">
        <v>17624810.387946699</v>
      </c>
      <c r="H390" s="6">
        <v>3.3736420375712901E-2</v>
      </c>
      <c r="I390" s="5">
        <v>594598.01229000103</v>
      </c>
      <c r="J390" s="5">
        <v>5868.9929937786401</v>
      </c>
      <c r="K390" s="5">
        <v>5677.4559530809101</v>
      </c>
      <c r="L390" s="55" t="s">
        <v>4284</v>
      </c>
      <c r="M390" s="60" t="s">
        <v>4364</v>
      </c>
    </row>
    <row r="391" spans="1:13" ht="18.75" customHeight="1" x14ac:dyDescent="0.25">
      <c r="A391" s="4" t="s">
        <v>4741</v>
      </c>
      <c r="B391" s="4">
        <v>1015</v>
      </c>
      <c r="C391" s="4" t="s">
        <v>740</v>
      </c>
      <c r="D391" s="4" t="s">
        <v>741</v>
      </c>
      <c r="E391" s="5">
        <v>1226.51</v>
      </c>
      <c r="F391" s="5">
        <v>11252831.9813166</v>
      </c>
      <c r="G391" s="5">
        <v>10641061.8896154</v>
      </c>
      <c r="H391" s="6">
        <v>5.7491451327637E-2</v>
      </c>
      <c r="I391" s="5">
        <v>611770.09170119802</v>
      </c>
      <c r="J391" s="5">
        <v>9174.6760982924206</v>
      </c>
      <c r="K391" s="5">
        <v>8675.8867759867007</v>
      </c>
      <c r="L391" s="55" t="s">
        <v>4284</v>
      </c>
      <c r="M391" s="60" t="s">
        <v>4364</v>
      </c>
    </row>
    <row r="392" spans="1:13" ht="18.75" customHeight="1" x14ac:dyDescent="0.25">
      <c r="A392" s="4" t="s">
        <v>4742</v>
      </c>
      <c r="B392" s="4">
        <v>1016</v>
      </c>
      <c r="C392" s="4" t="s">
        <v>742</v>
      </c>
      <c r="D392" s="4" t="s">
        <v>743</v>
      </c>
      <c r="E392" s="5">
        <v>398.67</v>
      </c>
      <c r="F392" s="5">
        <v>6196403.6347100399</v>
      </c>
      <c r="G392" s="5">
        <v>6056551.0590034798</v>
      </c>
      <c r="H392" s="6">
        <v>2.30911246919412E-2</v>
      </c>
      <c r="I392" s="5">
        <v>139852.57570655699</v>
      </c>
      <c r="J392" s="5">
        <v>15542.688526124501</v>
      </c>
      <c r="K392" s="5">
        <v>15191.8906840331</v>
      </c>
      <c r="L392" s="55" t="s">
        <v>4281</v>
      </c>
      <c r="M392" s="60" t="s">
        <v>4364</v>
      </c>
    </row>
    <row r="393" spans="1:13" ht="18.75" customHeight="1" x14ac:dyDescent="0.25">
      <c r="A393" s="4" t="s">
        <v>4743</v>
      </c>
      <c r="B393" s="4">
        <v>1129</v>
      </c>
      <c r="C393" s="4" t="s">
        <v>744</v>
      </c>
      <c r="D393" s="4" t="s">
        <v>745</v>
      </c>
      <c r="E393" s="5">
        <v>15633.28</v>
      </c>
      <c r="F393" s="5">
        <v>12050237.1129224</v>
      </c>
      <c r="G393" s="5">
        <v>14465397.1180906</v>
      </c>
      <c r="H393" s="6">
        <v>-0.16696119611868701</v>
      </c>
      <c r="I393" s="5">
        <v>-2415160.00516822</v>
      </c>
      <c r="J393" s="5">
        <v>770.80670933562203</v>
      </c>
      <c r="K393" s="5">
        <v>925.295083187317</v>
      </c>
      <c r="L393" s="55" t="s">
        <v>4283</v>
      </c>
      <c r="M393" s="60" t="s">
        <v>4364</v>
      </c>
    </row>
    <row r="394" spans="1:13" ht="18.75" customHeight="1" x14ac:dyDescent="0.25">
      <c r="A394" s="4" t="s">
        <v>4744</v>
      </c>
      <c r="B394" s="4">
        <v>1130</v>
      </c>
      <c r="C394" s="4" t="s">
        <v>746</v>
      </c>
      <c r="D394" s="4" t="s">
        <v>747</v>
      </c>
      <c r="E394" s="5">
        <v>18298.3</v>
      </c>
      <c r="F394" s="5">
        <v>29447425.7275226</v>
      </c>
      <c r="G394" s="5">
        <v>29482156.037756398</v>
      </c>
      <c r="H394" s="6">
        <v>-1.1780112075020499E-3</v>
      </c>
      <c r="I394" s="5">
        <v>-34730.310233801603</v>
      </c>
      <c r="J394" s="5">
        <v>1609.29844452887</v>
      </c>
      <c r="K394" s="5">
        <v>1611.19645200682</v>
      </c>
      <c r="L394" s="55" t="s">
        <v>4284</v>
      </c>
      <c r="M394" s="60" t="s">
        <v>4364</v>
      </c>
    </row>
    <row r="395" spans="1:13" ht="18.75" customHeight="1" x14ac:dyDescent="0.25">
      <c r="A395" s="4" t="s">
        <v>4745</v>
      </c>
      <c r="B395" s="4">
        <v>1131</v>
      </c>
      <c r="C395" s="4" t="s">
        <v>748</v>
      </c>
      <c r="D395" s="4" t="s">
        <v>749</v>
      </c>
      <c r="E395" s="5">
        <v>4036.3</v>
      </c>
      <c r="F395" s="5">
        <v>11546056.3194129</v>
      </c>
      <c r="G395" s="5">
        <v>9926273.2818987593</v>
      </c>
      <c r="H395" s="6">
        <v>0.163181386560041</v>
      </c>
      <c r="I395" s="5">
        <v>1619783.0375141201</v>
      </c>
      <c r="J395" s="5">
        <v>2860.5545473361399</v>
      </c>
      <c r="K395" s="5">
        <v>2459.2506210883098</v>
      </c>
      <c r="L395" s="55" t="s">
        <v>4284</v>
      </c>
      <c r="M395" s="60" t="s">
        <v>4364</v>
      </c>
    </row>
    <row r="396" spans="1:13" ht="18.75" customHeight="1" x14ac:dyDescent="0.25">
      <c r="A396" s="4" t="s">
        <v>4746</v>
      </c>
      <c r="B396" s="4">
        <v>1132</v>
      </c>
      <c r="C396" s="4" t="s">
        <v>750</v>
      </c>
      <c r="D396" s="4" t="s">
        <v>751</v>
      </c>
      <c r="E396" s="5">
        <v>1724.55</v>
      </c>
      <c r="F396" s="5">
        <v>6761070.6661855197</v>
      </c>
      <c r="G396" s="5">
        <v>5722583.3086524298</v>
      </c>
      <c r="H396" s="6">
        <v>0.18147177621039001</v>
      </c>
      <c r="I396" s="5">
        <v>1038487.35753309</v>
      </c>
      <c r="J396" s="5">
        <v>3920.4839907138198</v>
      </c>
      <c r="K396" s="5">
        <v>3318.3052440650799</v>
      </c>
      <c r="L396" s="55" t="s">
        <v>4284</v>
      </c>
      <c r="M396" s="60" t="s">
        <v>4364</v>
      </c>
    </row>
    <row r="397" spans="1:13" ht="18.75" customHeight="1" x14ac:dyDescent="0.25">
      <c r="A397" s="4" t="s">
        <v>4747</v>
      </c>
      <c r="B397" s="4">
        <v>1133</v>
      </c>
      <c r="C397" s="4" t="s">
        <v>752</v>
      </c>
      <c r="D397" s="4" t="s">
        <v>753</v>
      </c>
      <c r="E397" s="5">
        <v>137.19</v>
      </c>
      <c r="F397" s="5">
        <v>1250052.97698</v>
      </c>
      <c r="G397" s="5">
        <v>1094055.96390334</v>
      </c>
      <c r="H397" s="6">
        <v>0.142585953756969</v>
      </c>
      <c r="I397" s="5">
        <v>155997.01307665801</v>
      </c>
      <c r="J397" s="5">
        <v>9111.8374296960392</v>
      </c>
      <c r="K397" s="5">
        <v>7974.7500831207999</v>
      </c>
      <c r="L397" s="55" t="s">
        <v>4283</v>
      </c>
      <c r="M397" s="60" t="s">
        <v>4381</v>
      </c>
    </row>
    <row r="398" spans="1:13" ht="18.75" customHeight="1" x14ac:dyDescent="0.25">
      <c r="A398" s="4" t="s">
        <v>4748</v>
      </c>
      <c r="B398" s="4">
        <v>1134</v>
      </c>
      <c r="C398" s="4" t="s">
        <v>754</v>
      </c>
      <c r="D398" s="4" t="s">
        <v>755</v>
      </c>
      <c r="E398" s="5">
        <v>8037.66</v>
      </c>
      <c r="F398" s="5">
        <v>12013689.8075238</v>
      </c>
      <c r="G398" s="5">
        <v>13207444.550517799</v>
      </c>
      <c r="H398" s="6">
        <v>-9.0384989952291897E-2</v>
      </c>
      <c r="I398" s="5">
        <v>-1193754.742994</v>
      </c>
      <c r="J398" s="5">
        <v>1494.67504317473</v>
      </c>
      <c r="K398" s="5">
        <v>1643.19522728229</v>
      </c>
      <c r="L398" s="55" t="s">
        <v>4284</v>
      </c>
      <c r="M398" s="60" t="s">
        <v>4364</v>
      </c>
    </row>
    <row r="399" spans="1:13" ht="18.75" customHeight="1" x14ac:dyDescent="0.25">
      <c r="A399" s="4" t="s">
        <v>4749</v>
      </c>
      <c r="B399" s="4">
        <v>1135</v>
      </c>
      <c r="C399" s="4" t="s">
        <v>756</v>
      </c>
      <c r="D399" s="4" t="s">
        <v>757</v>
      </c>
      <c r="E399" s="5">
        <v>9565.56</v>
      </c>
      <c r="F399" s="5">
        <v>25914053.0187326</v>
      </c>
      <c r="G399" s="5">
        <v>23917968.716690298</v>
      </c>
      <c r="H399" s="6">
        <v>8.3455427410498204E-2</v>
      </c>
      <c r="I399" s="5">
        <v>1996084.3020423199</v>
      </c>
      <c r="J399" s="5">
        <v>2709.09941694293</v>
      </c>
      <c r="K399" s="5">
        <v>2500.4253506005198</v>
      </c>
      <c r="L399" s="55" t="s">
        <v>4284</v>
      </c>
      <c r="M399" s="60" t="s">
        <v>4361</v>
      </c>
    </row>
    <row r="400" spans="1:13" ht="18.75" customHeight="1" x14ac:dyDescent="0.25">
      <c r="A400" s="4" t="s">
        <v>4750</v>
      </c>
      <c r="B400" s="4">
        <v>1136</v>
      </c>
      <c r="C400" s="4" t="s">
        <v>758</v>
      </c>
      <c r="D400" s="4" t="s">
        <v>759</v>
      </c>
      <c r="E400" s="5">
        <v>19303.7</v>
      </c>
      <c r="F400" s="5">
        <v>65724730.038939103</v>
      </c>
      <c r="G400" s="5">
        <v>72211400.021816999</v>
      </c>
      <c r="H400" s="6">
        <v>-8.9828891018843698E-2</v>
      </c>
      <c r="I400" s="5">
        <v>-6486669.9828779297</v>
      </c>
      <c r="J400" s="5">
        <v>3404.7736982515798</v>
      </c>
      <c r="K400" s="5">
        <v>3740.8061678236299</v>
      </c>
      <c r="L400" s="55" t="s">
        <v>4284</v>
      </c>
      <c r="M400" s="60" t="s">
        <v>4364</v>
      </c>
    </row>
    <row r="401" spans="1:13" ht="18.75" customHeight="1" x14ac:dyDescent="0.25">
      <c r="A401" s="4" t="s">
        <v>4751</v>
      </c>
      <c r="B401" s="4">
        <v>1137</v>
      </c>
      <c r="C401" s="4" t="s">
        <v>760</v>
      </c>
      <c r="D401" s="4" t="s">
        <v>761</v>
      </c>
      <c r="E401" s="5">
        <v>1316.09</v>
      </c>
      <c r="F401" s="5">
        <v>6766706.0918658404</v>
      </c>
      <c r="G401" s="5">
        <v>7941692.15401184</v>
      </c>
      <c r="H401" s="6">
        <v>-0.147951600157712</v>
      </c>
      <c r="I401" s="5">
        <v>-1174986.0621460001</v>
      </c>
      <c r="J401" s="5">
        <v>5141.52230612332</v>
      </c>
      <c r="K401" s="5">
        <v>6034.3078011472098</v>
      </c>
      <c r="L401" s="55" t="s">
        <v>4284</v>
      </c>
      <c r="M401" s="60" t="s">
        <v>4364</v>
      </c>
    </row>
    <row r="402" spans="1:13" ht="18.75" customHeight="1" x14ac:dyDescent="0.25">
      <c r="A402" s="4" t="s">
        <v>4752</v>
      </c>
      <c r="B402" s="4">
        <v>1138</v>
      </c>
      <c r="C402" s="4" t="s">
        <v>762</v>
      </c>
      <c r="D402" s="4" t="s">
        <v>763</v>
      </c>
      <c r="E402" s="5">
        <v>9290.9699999999993</v>
      </c>
      <c r="F402" s="5">
        <v>12199505.219401401</v>
      </c>
      <c r="G402" s="5">
        <v>13650248.265595101</v>
      </c>
      <c r="H402" s="6">
        <v>-0.106279608836873</v>
      </c>
      <c r="I402" s="5">
        <v>-1450743.04619364</v>
      </c>
      <c r="J402" s="5">
        <v>1313.0496836607399</v>
      </c>
      <c r="K402" s="5">
        <v>1469.1951718276</v>
      </c>
      <c r="L402" s="55" t="s">
        <v>4284</v>
      </c>
      <c r="M402" s="60" t="s">
        <v>4364</v>
      </c>
    </row>
    <row r="403" spans="1:13" ht="18.75" customHeight="1" x14ac:dyDescent="0.25">
      <c r="A403" s="4" t="s">
        <v>4753</v>
      </c>
      <c r="B403" s="4">
        <v>1139</v>
      </c>
      <c r="C403" s="4" t="s">
        <v>764</v>
      </c>
      <c r="D403" s="4" t="s">
        <v>765</v>
      </c>
      <c r="E403" s="5">
        <v>2609.65</v>
      </c>
      <c r="F403" s="5">
        <v>8797815.5950160008</v>
      </c>
      <c r="G403" s="5">
        <v>7658501.5020358199</v>
      </c>
      <c r="H403" s="6">
        <v>0.14876462355949499</v>
      </c>
      <c r="I403" s="5">
        <v>1139314.0929801799</v>
      </c>
      <c r="J403" s="5">
        <v>3371.26265783381</v>
      </c>
      <c r="K403" s="5">
        <v>2934.6853034068999</v>
      </c>
      <c r="L403" s="55" t="s">
        <v>4284</v>
      </c>
      <c r="M403" s="60" t="s">
        <v>4282</v>
      </c>
    </row>
    <row r="404" spans="1:13" ht="18.75" customHeight="1" x14ac:dyDescent="0.25">
      <c r="A404" s="4" t="s">
        <v>4754</v>
      </c>
      <c r="B404" s="4">
        <v>1140</v>
      </c>
      <c r="C404" s="4" t="s">
        <v>766</v>
      </c>
      <c r="D404" s="4" t="s">
        <v>767</v>
      </c>
      <c r="E404" s="5">
        <v>1556.49</v>
      </c>
      <c r="F404" s="5">
        <v>7304971.9203462396</v>
      </c>
      <c r="G404" s="5">
        <v>6409579.93276833</v>
      </c>
      <c r="H404" s="6">
        <v>0.139695892237853</v>
      </c>
      <c r="I404" s="5">
        <v>895391.98757790995</v>
      </c>
      <c r="J404" s="5">
        <v>4693.23408460462</v>
      </c>
      <c r="K404" s="5">
        <v>4117.9705187751497</v>
      </c>
      <c r="L404" s="55" t="s">
        <v>4284</v>
      </c>
      <c r="M404" s="60" t="s">
        <v>4364</v>
      </c>
    </row>
    <row r="405" spans="1:13" ht="18.75" customHeight="1" x14ac:dyDescent="0.25">
      <c r="A405" s="4" t="s">
        <v>4755</v>
      </c>
      <c r="B405" s="4">
        <v>1141</v>
      </c>
      <c r="C405" s="4" t="s">
        <v>768</v>
      </c>
      <c r="D405" s="4" t="s">
        <v>769</v>
      </c>
      <c r="E405" s="5">
        <v>160.41999999999999</v>
      </c>
      <c r="F405" s="5">
        <v>1393440.1901179999</v>
      </c>
      <c r="G405" s="5">
        <v>1413963.5264142901</v>
      </c>
      <c r="H405" s="6">
        <v>-1.4514756507431101E-2</v>
      </c>
      <c r="I405" s="5">
        <v>-20523.336296292</v>
      </c>
      <c r="J405" s="5">
        <v>8686.1999134646594</v>
      </c>
      <c r="K405" s="5">
        <v>8814.1349358826392</v>
      </c>
      <c r="L405" s="55" t="s">
        <v>4281</v>
      </c>
      <c r="M405" s="60" t="s">
        <v>4381</v>
      </c>
    </row>
    <row r="406" spans="1:13" ht="18.75" customHeight="1" x14ac:dyDescent="0.25">
      <c r="A406" s="4" t="s">
        <v>4756</v>
      </c>
      <c r="B406" s="4">
        <v>1142</v>
      </c>
      <c r="C406" s="4" t="s">
        <v>770</v>
      </c>
      <c r="D406" s="4" t="s">
        <v>771</v>
      </c>
      <c r="E406" s="5">
        <v>18451.12</v>
      </c>
      <c r="F406" s="5">
        <v>34564995.191975303</v>
      </c>
      <c r="G406" s="5">
        <v>37187448.999580398</v>
      </c>
      <c r="H406" s="6">
        <v>-7.0519862968678695E-2</v>
      </c>
      <c r="I406" s="5">
        <v>-2622453.8076051399</v>
      </c>
      <c r="J406" s="5">
        <v>1873.32775419461</v>
      </c>
      <c r="K406" s="5">
        <v>2015.4575440179501</v>
      </c>
      <c r="L406" s="55" t="s">
        <v>4284</v>
      </c>
      <c r="M406" s="60" t="s">
        <v>4364</v>
      </c>
    </row>
    <row r="407" spans="1:13" ht="18.75" customHeight="1" x14ac:dyDescent="0.25">
      <c r="A407" s="4" t="s">
        <v>4757</v>
      </c>
      <c r="B407" s="4">
        <v>1143</v>
      </c>
      <c r="C407" s="4" t="s">
        <v>772</v>
      </c>
      <c r="D407" s="4" t="s">
        <v>773</v>
      </c>
      <c r="E407" s="5">
        <v>42170.93</v>
      </c>
      <c r="F407" s="5">
        <v>129923317.716552</v>
      </c>
      <c r="G407" s="5">
        <v>142070213.38220099</v>
      </c>
      <c r="H407" s="6">
        <v>-8.5499242779138895E-2</v>
      </c>
      <c r="I407" s="5">
        <v>-12146895.6656489</v>
      </c>
      <c r="J407" s="5">
        <v>3080.8739033393999</v>
      </c>
      <c r="K407" s="5">
        <v>3368.9134525181498</v>
      </c>
      <c r="L407" s="55" t="s">
        <v>4284</v>
      </c>
      <c r="M407" s="60" t="s">
        <v>4364</v>
      </c>
    </row>
    <row r="408" spans="1:13" ht="18.75" customHeight="1" x14ac:dyDescent="0.25">
      <c r="A408" s="4" t="s">
        <v>4758</v>
      </c>
      <c r="B408" s="4">
        <v>1144</v>
      </c>
      <c r="C408" s="4" t="s">
        <v>774</v>
      </c>
      <c r="D408" s="4" t="s">
        <v>775</v>
      </c>
      <c r="E408" s="5">
        <v>52125.81</v>
      </c>
      <c r="F408" s="5">
        <v>226577130.44756299</v>
      </c>
      <c r="G408" s="5">
        <v>249784223.01374599</v>
      </c>
      <c r="H408" s="6">
        <v>-9.2908560381358002E-2</v>
      </c>
      <c r="I408" s="5">
        <v>-23207092.566183198</v>
      </c>
      <c r="J408" s="5">
        <v>4346.7359154239102</v>
      </c>
      <c r="K408" s="5">
        <v>4791.9489982744799</v>
      </c>
      <c r="L408" s="55" t="s">
        <v>4284</v>
      </c>
      <c r="M408" s="60" t="s">
        <v>4364</v>
      </c>
    </row>
    <row r="409" spans="1:13" ht="18.75" customHeight="1" x14ac:dyDescent="0.25">
      <c r="A409" s="4" t="s">
        <v>4759</v>
      </c>
      <c r="B409" s="4">
        <v>1145</v>
      </c>
      <c r="C409" s="4" t="s">
        <v>776</v>
      </c>
      <c r="D409" s="4" t="s">
        <v>777</v>
      </c>
      <c r="E409" s="5">
        <v>12548.77</v>
      </c>
      <c r="F409" s="5">
        <v>85410826.599306196</v>
      </c>
      <c r="G409" s="5">
        <v>93333630.336395398</v>
      </c>
      <c r="H409" s="6">
        <v>-8.4886912772315706E-2</v>
      </c>
      <c r="I409" s="5">
        <v>-7922803.7370891599</v>
      </c>
      <c r="J409" s="5">
        <v>6806.31062640452</v>
      </c>
      <c r="K409" s="5">
        <v>7437.6716073683201</v>
      </c>
      <c r="L409" s="55" t="s">
        <v>4284</v>
      </c>
      <c r="M409" s="60" t="s">
        <v>4364</v>
      </c>
    </row>
    <row r="410" spans="1:13" ht="18.75" customHeight="1" x14ac:dyDescent="0.25">
      <c r="A410" s="4" t="s">
        <v>4760</v>
      </c>
      <c r="B410" s="4">
        <v>1146</v>
      </c>
      <c r="C410" s="4" t="s">
        <v>778</v>
      </c>
      <c r="D410" s="4" t="s">
        <v>779</v>
      </c>
      <c r="E410" s="5">
        <v>514.91999999999996</v>
      </c>
      <c r="F410" s="5">
        <v>1340916.4950647601</v>
      </c>
      <c r="G410" s="5">
        <v>1263019.92143764</v>
      </c>
      <c r="H410" s="6">
        <v>6.1674857462625098E-2</v>
      </c>
      <c r="I410" s="5">
        <v>77896.573627122198</v>
      </c>
      <c r="J410" s="5">
        <v>2604.1258740479302</v>
      </c>
      <c r="K410" s="5">
        <v>2452.8468916290599</v>
      </c>
      <c r="L410" s="55" t="s">
        <v>4284</v>
      </c>
      <c r="M410" s="60" t="s">
        <v>4361</v>
      </c>
    </row>
    <row r="411" spans="1:13" ht="18.75" customHeight="1" x14ac:dyDescent="0.25">
      <c r="A411" s="4" t="s">
        <v>4761</v>
      </c>
      <c r="B411" s="4">
        <v>1147</v>
      </c>
      <c r="C411" s="4" t="s">
        <v>780</v>
      </c>
      <c r="D411" s="4" t="s">
        <v>781</v>
      </c>
      <c r="E411" s="5">
        <v>667.38</v>
      </c>
      <c r="F411" s="5">
        <v>3198071.7724629599</v>
      </c>
      <c r="G411" s="5">
        <v>2887293.6540361298</v>
      </c>
      <c r="H411" s="6">
        <v>0.107636477499404</v>
      </c>
      <c r="I411" s="5">
        <v>310778.11842683202</v>
      </c>
      <c r="J411" s="5">
        <v>4791.9802398378097</v>
      </c>
      <c r="K411" s="5">
        <v>4326.3113279333002</v>
      </c>
      <c r="L411" s="55" t="s">
        <v>4284</v>
      </c>
      <c r="M411" s="60" t="s">
        <v>4364</v>
      </c>
    </row>
    <row r="412" spans="1:13" ht="18.75" customHeight="1" x14ac:dyDescent="0.25">
      <c r="A412" s="4" t="s">
        <v>4762</v>
      </c>
      <c r="B412" s="4">
        <v>1148</v>
      </c>
      <c r="C412" s="4" t="s">
        <v>782</v>
      </c>
      <c r="D412" s="4" t="s">
        <v>783</v>
      </c>
      <c r="E412" s="5">
        <v>438.44</v>
      </c>
      <c r="F412" s="5">
        <v>3035876.2573119998</v>
      </c>
      <c r="G412" s="5">
        <v>2701783.4855939099</v>
      </c>
      <c r="H412" s="6">
        <v>0.123656382348732</v>
      </c>
      <c r="I412" s="5">
        <v>334092.77171809098</v>
      </c>
      <c r="J412" s="5">
        <v>6924.2684456527704</v>
      </c>
      <c r="K412" s="5">
        <v>6162.2650433215704</v>
      </c>
      <c r="L412" s="55" t="s">
        <v>4284</v>
      </c>
      <c r="M412" s="60" t="s">
        <v>4282</v>
      </c>
    </row>
    <row r="413" spans="1:13" ht="18.75" customHeight="1" x14ac:dyDescent="0.25">
      <c r="A413" s="4" t="s">
        <v>4763</v>
      </c>
      <c r="B413" s="4">
        <v>1149</v>
      </c>
      <c r="C413" s="4" t="s">
        <v>784</v>
      </c>
      <c r="D413" s="4" t="s">
        <v>785</v>
      </c>
      <c r="E413" s="5">
        <v>198.63</v>
      </c>
      <c r="F413" s="5">
        <v>2179476.3047654401</v>
      </c>
      <c r="G413" s="5">
        <v>1819757.2731945999</v>
      </c>
      <c r="H413" s="6">
        <v>0.19767418263389999</v>
      </c>
      <c r="I413" s="5">
        <v>359719.03157083801</v>
      </c>
      <c r="J413" s="5">
        <v>10972.5434464353</v>
      </c>
      <c r="K413" s="5">
        <v>9161.5429350782997</v>
      </c>
      <c r="L413" s="55" t="s">
        <v>4281</v>
      </c>
      <c r="M413" s="60" t="s">
        <v>4361</v>
      </c>
    </row>
    <row r="414" spans="1:13" ht="18.75" customHeight="1" x14ac:dyDescent="0.25">
      <c r="A414" s="4" t="s">
        <v>4764</v>
      </c>
      <c r="B414" s="4">
        <v>1150</v>
      </c>
      <c r="C414" s="4" t="s">
        <v>786</v>
      </c>
      <c r="D414" s="4" t="s">
        <v>787</v>
      </c>
      <c r="E414" s="5">
        <v>358.43</v>
      </c>
      <c r="F414" s="5">
        <v>223274.58938511999</v>
      </c>
      <c r="G414" s="5">
        <v>245287.37010686501</v>
      </c>
      <c r="H414" s="6">
        <v>-8.9742821704007394E-2</v>
      </c>
      <c r="I414" s="5">
        <v>-22012.780721745301</v>
      </c>
      <c r="J414" s="5">
        <v>622.92383278497903</v>
      </c>
      <c r="K414" s="5">
        <v>684.33828113401603</v>
      </c>
      <c r="L414" s="55" t="s">
        <v>4284</v>
      </c>
      <c r="M414" s="60" t="s">
        <v>4361</v>
      </c>
    </row>
    <row r="415" spans="1:13" ht="18.75" customHeight="1" x14ac:dyDescent="0.25">
      <c r="A415" s="4" t="s">
        <v>4765</v>
      </c>
      <c r="B415" s="4">
        <v>1151</v>
      </c>
      <c r="C415" s="4" t="s">
        <v>788</v>
      </c>
      <c r="D415" s="4" t="s">
        <v>789</v>
      </c>
      <c r="E415" s="5">
        <v>4443.3500000000004</v>
      </c>
      <c r="F415" s="5">
        <v>12191170.5194584</v>
      </c>
      <c r="G415" s="5">
        <v>10822233.8750572</v>
      </c>
      <c r="H415" s="6">
        <v>0.126492982891105</v>
      </c>
      <c r="I415" s="5">
        <v>1368936.6444011501</v>
      </c>
      <c r="J415" s="5">
        <v>2743.6890002944501</v>
      </c>
      <c r="K415" s="5">
        <v>2435.60238897616</v>
      </c>
      <c r="L415" s="55" t="s">
        <v>4284</v>
      </c>
      <c r="M415" s="60" t="s">
        <v>4364</v>
      </c>
    </row>
    <row r="416" spans="1:13" ht="18.75" customHeight="1" x14ac:dyDescent="0.25">
      <c r="A416" s="4" t="s">
        <v>4766</v>
      </c>
      <c r="B416" s="4">
        <v>1152</v>
      </c>
      <c r="C416" s="4" t="s">
        <v>790</v>
      </c>
      <c r="D416" s="4" t="s">
        <v>791</v>
      </c>
      <c r="E416" s="5">
        <v>9635.75</v>
      </c>
      <c r="F416" s="5">
        <v>42558642.919227503</v>
      </c>
      <c r="G416" s="5">
        <v>36433345.801590301</v>
      </c>
      <c r="H416" s="6">
        <v>0.16812337661752499</v>
      </c>
      <c r="I416" s="5">
        <v>6125297.1176372897</v>
      </c>
      <c r="J416" s="5">
        <v>4416.7441993853699</v>
      </c>
      <c r="K416" s="5">
        <v>3781.05967896534</v>
      </c>
      <c r="L416" s="55" t="s">
        <v>4284</v>
      </c>
      <c r="M416" s="60" t="s">
        <v>4364</v>
      </c>
    </row>
    <row r="417" spans="1:13" ht="18.75" customHeight="1" x14ac:dyDescent="0.25">
      <c r="A417" s="4" t="s">
        <v>4767</v>
      </c>
      <c r="B417" s="4">
        <v>1153</v>
      </c>
      <c r="C417" s="4" t="s">
        <v>792</v>
      </c>
      <c r="D417" s="4" t="s">
        <v>793</v>
      </c>
      <c r="E417" s="5">
        <v>20570.78</v>
      </c>
      <c r="F417" s="5">
        <v>122853331.95632</v>
      </c>
      <c r="G417" s="5">
        <v>109795224.192682</v>
      </c>
      <c r="H417" s="6">
        <v>0.118931473200707</v>
      </c>
      <c r="I417" s="5">
        <v>13058107.7636376</v>
      </c>
      <c r="J417" s="5">
        <v>5972.2252610897604</v>
      </c>
      <c r="K417" s="5">
        <v>5337.4361201997399</v>
      </c>
      <c r="L417" s="55" t="s">
        <v>4284</v>
      </c>
      <c r="M417" s="60" t="s">
        <v>4364</v>
      </c>
    </row>
    <row r="418" spans="1:13" ht="18.75" customHeight="1" x14ac:dyDescent="0.25">
      <c r="A418" s="4" t="s">
        <v>4768</v>
      </c>
      <c r="B418" s="4">
        <v>1154</v>
      </c>
      <c r="C418" s="4" t="s">
        <v>794</v>
      </c>
      <c r="D418" s="4" t="s">
        <v>795</v>
      </c>
      <c r="E418" s="5">
        <v>8315.86</v>
      </c>
      <c r="F418" s="5">
        <v>68392799.949950203</v>
      </c>
      <c r="G418" s="5">
        <v>72515354.483893201</v>
      </c>
      <c r="H418" s="6">
        <v>-5.6850780959206697E-2</v>
      </c>
      <c r="I418" s="5">
        <v>-4122554.5339430398</v>
      </c>
      <c r="J418" s="5">
        <v>8224.3808758144296</v>
      </c>
      <c r="K418" s="5">
        <v>8720.1269001514302</v>
      </c>
      <c r="L418" s="55" t="s">
        <v>4284</v>
      </c>
      <c r="M418" s="60" t="s">
        <v>4364</v>
      </c>
    </row>
    <row r="419" spans="1:13" ht="18.75" customHeight="1" x14ac:dyDescent="0.25">
      <c r="A419" s="4" t="s">
        <v>4769</v>
      </c>
      <c r="B419" s="4">
        <v>1155</v>
      </c>
      <c r="C419" s="4" t="s">
        <v>796</v>
      </c>
      <c r="D419" s="4" t="s">
        <v>797</v>
      </c>
      <c r="E419" s="5">
        <v>3705.8</v>
      </c>
      <c r="F419" s="5">
        <v>2218886.0631181998</v>
      </c>
      <c r="G419" s="5">
        <v>2350251.0609608898</v>
      </c>
      <c r="H419" s="6">
        <v>-5.5894027674212102E-2</v>
      </c>
      <c r="I419" s="5">
        <v>-131364.99784269501</v>
      </c>
      <c r="J419" s="5">
        <v>598.76033869021501</v>
      </c>
      <c r="K419" s="5">
        <v>634.208824264908</v>
      </c>
      <c r="L419" s="55" t="s">
        <v>4284</v>
      </c>
      <c r="M419" s="60" t="s">
        <v>4282</v>
      </c>
    </row>
    <row r="420" spans="1:13" ht="18.75" customHeight="1" x14ac:dyDescent="0.25">
      <c r="A420" s="4" t="s">
        <v>4770</v>
      </c>
      <c r="B420" s="4">
        <v>1156</v>
      </c>
      <c r="C420" s="4" t="s">
        <v>798</v>
      </c>
      <c r="D420" s="4" t="s">
        <v>799</v>
      </c>
      <c r="E420" s="5">
        <v>5066.25</v>
      </c>
      <c r="F420" s="5">
        <v>6582482.53240404</v>
      </c>
      <c r="G420" s="5">
        <v>6269891.0267011598</v>
      </c>
      <c r="H420" s="6">
        <v>4.9855971080145202E-2</v>
      </c>
      <c r="I420" s="5">
        <v>312591.50570287602</v>
      </c>
      <c r="J420" s="5">
        <v>1299.28103279626</v>
      </c>
      <c r="K420" s="5">
        <v>1237.5802668050701</v>
      </c>
      <c r="L420" s="55" t="s">
        <v>4284</v>
      </c>
      <c r="M420" s="60" t="s">
        <v>4364</v>
      </c>
    </row>
    <row r="421" spans="1:13" ht="18.75" customHeight="1" x14ac:dyDescent="0.25">
      <c r="A421" s="4" t="s">
        <v>4771</v>
      </c>
      <c r="B421" s="4">
        <v>1157</v>
      </c>
      <c r="C421" s="4" t="s">
        <v>800</v>
      </c>
      <c r="D421" s="4" t="s">
        <v>801</v>
      </c>
      <c r="E421" s="5">
        <v>4343.26</v>
      </c>
      <c r="F421" s="5">
        <v>14970808.9281462</v>
      </c>
      <c r="G421" s="5">
        <v>14179785.741135599</v>
      </c>
      <c r="H421" s="6">
        <v>5.57852707686428E-2</v>
      </c>
      <c r="I421" s="5">
        <v>791023.18701058999</v>
      </c>
      <c r="J421" s="5">
        <v>3446.9059941486798</v>
      </c>
      <c r="K421" s="5">
        <v>3264.7793917784402</v>
      </c>
      <c r="L421" s="55" t="s">
        <v>4284</v>
      </c>
      <c r="M421" s="60" t="s">
        <v>4364</v>
      </c>
    </row>
    <row r="422" spans="1:13" ht="18.75" customHeight="1" x14ac:dyDescent="0.25">
      <c r="A422" s="4" t="s">
        <v>4772</v>
      </c>
      <c r="B422" s="4">
        <v>1158</v>
      </c>
      <c r="C422" s="4" t="s">
        <v>802</v>
      </c>
      <c r="D422" s="4" t="s">
        <v>803</v>
      </c>
      <c r="E422" s="5">
        <v>3182.9</v>
      </c>
      <c r="F422" s="5">
        <v>15768284.679065701</v>
      </c>
      <c r="G422" s="5">
        <v>15391393.190491</v>
      </c>
      <c r="H422" s="6">
        <v>2.4487158758803099E-2</v>
      </c>
      <c r="I422" s="5">
        <v>376891.488574713</v>
      </c>
      <c r="J422" s="5">
        <v>4954.06223226168</v>
      </c>
      <c r="K422" s="5">
        <v>4835.6508814260596</v>
      </c>
      <c r="L422" s="55" t="s">
        <v>4284</v>
      </c>
      <c r="M422" s="60" t="s">
        <v>4364</v>
      </c>
    </row>
    <row r="423" spans="1:13" ht="18.75" customHeight="1" x14ac:dyDescent="0.25">
      <c r="A423" s="4" t="s">
        <v>4773</v>
      </c>
      <c r="B423" s="4">
        <v>1159</v>
      </c>
      <c r="C423" s="4" t="s">
        <v>804</v>
      </c>
      <c r="D423" s="4" t="s">
        <v>805</v>
      </c>
      <c r="E423" s="5">
        <v>989.99</v>
      </c>
      <c r="F423" s="5">
        <v>9097623.6111132801</v>
      </c>
      <c r="G423" s="5">
        <v>9621416.7513205297</v>
      </c>
      <c r="H423" s="6">
        <v>-5.4440333866149E-2</v>
      </c>
      <c r="I423" s="5">
        <v>-523793.14020724798</v>
      </c>
      <c r="J423" s="5">
        <v>9189.6116234641504</v>
      </c>
      <c r="K423" s="5">
        <v>9718.7009478080799</v>
      </c>
      <c r="L423" s="55" t="s">
        <v>4284</v>
      </c>
      <c r="M423" s="60" t="s">
        <v>4364</v>
      </c>
    </row>
    <row r="424" spans="1:13" ht="18.75" customHeight="1" x14ac:dyDescent="0.25">
      <c r="A424" s="4" t="s">
        <v>4774</v>
      </c>
      <c r="B424" s="4">
        <v>1160</v>
      </c>
      <c r="C424" s="4" t="s">
        <v>806</v>
      </c>
      <c r="D424" s="4" t="s">
        <v>807</v>
      </c>
      <c r="E424" s="5">
        <v>4266.33</v>
      </c>
      <c r="F424" s="5">
        <v>2678581.26949688</v>
      </c>
      <c r="G424" s="5">
        <v>2815726.0729404502</v>
      </c>
      <c r="H424" s="6">
        <v>-4.8706727817578503E-2</v>
      </c>
      <c r="I424" s="5">
        <v>-137144.80344357001</v>
      </c>
      <c r="J424" s="5">
        <v>627.84202569817103</v>
      </c>
      <c r="K424" s="5">
        <v>659.98787551372004</v>
      </c>
      <c r="L424" s="55" t="s">
        <v>4284</v>
      </c>
      <c r="M424" s="60" t="s">
        <v>4364</v>
      </c>
    </row>
    <row r="425" spans="1:13" ht="18.75" customHeight="1" x14ac:dyDescent="0.25">
      <c r="A425" s="4" t="s">
        <v>4775</v>
      </c>
      <c r="B425" s="4">
        <v>1161</v>
      </c>
      <c r="C425" s="4" t="s">
        <v>808</v>
      </c>
      <c r="D425" s="4" t="s">
        <v>809</v>
      </c>
      <c r="E425" s="5">
        <v>6449.96</v>
      </c>
      <c r="F425" s="5">
        <v>14864306.570871601</v>
      </c>
      <c r="G425" s="5">
        <v>12201204.706469901</v>
      </c>
      <c r="H425" s="6">
        <v>0.218265485127839</v>
      </c>
      <c r="I425" s="5">
        <v>2663101.86440172</v>
      </c>
      <c r="J425" s="5">
        <v>2304.5579462309202</v>
      </c>
      <c r="K425" s="5">
        <v>1891.67137570929</v>
      </c>
      <c r="L425" s="55" t="s">
        <v>4284</v>
      </c>
      <c r="M425" s="60" t="s">
        <v>4364</v>
      </c>
    </row>
    <row r="426" spans="1:13" ht="18.75" customHeight="1" x14ac:dyDescent="0.25">
      <c r="A426" s="4" t="s">
        <v>4776</v>
      </c>
      <c r="B426" s="4">
        <v>1162</v>
      </c>
      <c r="C426" s="4" t="s">
        <v>810</v>
      </c>
      <c r="D426" s="4" t="s">
        <v>811</v>
      </c>
      <c r="E426" s="5">
        <v>7792.7</v>
      </c>
      <c r="F426" s="5">
        <v>35879849.476748303</v>
      </c>
      <c r="G426" s="5">
        <v>29051500.9448606</v>
      </c>
      <c r="H426" s="6">
        <v>0.235042882804847</v>
      </c>
      <c r="I426" s="5">
        <v>6828348.5318877697</v>
      </c>
      <c r="J426" s="5">
        <v>4604.2898452074796</v>
      </c>
      <c r="K426" s="5">
        <v>3728.0404667009602</v>
      </c>
      <c r="L426" s="55" t="s">
        <v>4284</v>
      </c>
      <c r="M426" s="60" t="s">
        <v>4364</v>
      </c>
    </row>
    <row r="427" spans="1:13" ht="18.75" customHeight="1" x14ac:dyDescent="0.25">
      <c r="A427" s="4" t="s">
        <v>4777</v>
      </c>
      <c r="B427" s="4">
        <v>1163</v>
      </c>
      <c r="C427" s="4" t="s">
        <v>812</v>
      </c>
      <c r="D427" s="4" t="s">
        <v>813</v>
      </c>
      <c r="E427" s="5">
        <v>13287.38</v>
      </c>
      <c r="F427" s="5">
        <v>90226871.148328602</v>
      </c>
      <c r="G427" s="5">
        <v>82566911.440050006</v>
      </c>
      <c r="H427" s="6">
        <v>9.2772753330374796E-2</v>
      </c>
      <c r="I427" s="5">
        <v>7659959.7082786597</v>
      </c>
      <c r="J427" s="5">
        <v>6790.4185135315402</v>
      </c>
      <c r="K427" s="5">
        <v>6213.93468389178</v>
      </c>
      <c r="L427" s="55" t="s">
        <v>4284</v>
      </c>
      <c r="M427" s="60" t="s">
        <v>4364</v>
      </c>
    </row>
    <row r="428" spans="1:13" ht="18.75" customHeight="1" x14ac:dyDescent="0.25">
      <c r="A428" s="4" t="s">
        <v>4778</v>
      </c>
      <c r="B428" s="4">
        <v>1164</v>
      </c>
      <c r="C428" s="4" t="s">
        <v>814</v>
      </c>
      <c r="D428" s="4" t="s">
        <v>815</v>
      </c>
      <c r="E428" s="5">
        <v>3815.66</v>
      </c>
      <c r="F428" s="5">
        <v>36723986.673365898</v>
      </c>
      <c r="G428" s="5">
        <v>37010276.120933302</v>
      </c>
      <c r="H428" s="6">
        <v>-7.7354042599380203E-3</v>
      </c>
      <c r="I428" s="5">
        <v>-286289.44756735099</v>
      </c>
      <c r="J428" s="5">
        <v>9624.5437678844391</v>
      </c>
      <c r="K428" s="5">
        <v>9699.57389309668</v>
      </c>
      <c r="L428" s="55" t="s">
        <v>4284</v>
      </c>
      <c r="M428" s="60" t="s">
        <v>4364</v>
      </c>
    </row>
    <row r="429" spans="1:13" ht="18.75" customHeight="1" x14ac:dyDescent="0.25">
      <c r="A429" s="4" t="s">
        <v>4779</v>
      </c>
      <c r="B429" s="4">
        <v>1165</v>
      </c>
      <c r="C429" s="4" t="s">
        <v>816</v>
      </c>
      <c r="D429" s="4" t="s">
        <v>817</v>
      </c>
      <c r="E429" s="5">
        <v>9501.19</v>
      </c>
      <c r="F429" s="5">
        <v>5869595.3346389998</v>
      </c>
      <c r="G429" s="5">
        <v>7397792.9542911304</v>
      </c>
      <c r="H429" s="6">
        <v>-0.20657480265998601</v>
      </c>
      <c r="I429" s="5">
        <v>-1528197.6196521299</v>
      </c>
      <c r="J429" s="5">
        <v>617.77475607150302</v>
      </c>
      <c r="K429" s="5">
        <v>778.61751573130596</v>
      </c>
      <c r="L429" s="55" t="s">
        <v>4283</v>
      </c>
      <c r="M429" s="60" t="s">
        <v>4364</v>
      </c>
    </row>
    <row r="430" spans="1:13" ht="18.75" customHeight="1" x14ac:dyDescent="0.25">
      <c r="A430" s="4" t="s">
        <v>4780</v>
      </c>
      <c r="B430" s="4">
        <v>1166</v>
      </c>
      <c r="C430" s="4" t="s">
        <v>818</v>
      </c>
      <c r="D430" s="4" t="s">
        <v>819</v>
      </c>
      <c r="E430" s="5">
        <v>6642.45</v>
      </c>
      <c r="F430" s="5">
        <v>18689289.483547799</v>
      </c>
      <c r="G430" s="5">
        <v>18295442.273438498</v>
      </c>
      <c r="H430" s="6">
        <v>2.1527066917704101E-2</v>
      </c>
      <c r="I430" s="5">
        <v>393847.21010930499</v>
      </c>
      <c r="J430" s="5">
        <v>2813.6138749328602</v>
      </c>
      <c r="K430" s="5">
        <v>2754.3214135505</v>
      </c>
      <c r="L430" s="55" t="s">
        <v>4284</v>
      </c>
      <c r="M430" s="60" t="s">
        <v>4364</v>
      </c>
    </row>
    <row r="431" spans="1:13" ht="18.75" customHeight="1" x14ac:dyDescent="0.25">
      <c r="A431" s="4" t="s">
        <v>4781</v>
      </c>
      <c r="B431" s="4">
        <v>1167</v>
      </c>
      <c r="C431" s="4" t="s">
        <v>820</v>
      </c>
      <c r="D431" s="4" t="s">
        <v>821</v>
      </c>
      <c r="E431" s="5">
        <v>9782</v>
      </c>
      <c r="F431" s="5">
        <v>34523180.592205398</v>
      </c>
      <c r="G431" s="5">
        <v>34236600.986859404</v>
      </c>
      <c r="H431" s="6">
        <v>8.3705624123162608E-3</v>
      </c>
      <c r="I431" s="5">
        <v>286579.60534607602</v>
      </c>
      <c r="J431" s="5">
        <v>3529.2558364552701</v>
      </c>
      <c r="K431" s="5">
        <v>3499.9592094519899</v>
      </c>
      <c r="L431" s="55" t="s">
        <v>4284</v>
      </c>
      <c r="M431" s="60" t="s">
        <v>4364</v>
      </c>
    </row>
    <row r="432" spans="1:13" ht="18.75" customHeight="1" x14ac:dyDescent="0.25">
      <c r="A432" s="4" t="s">
        <v>4782</v>
      </c>
      <c r="B432" s="4">
        <v>1168</v>
      </c>
      <c r="C432" s="4" t="s">
        <v>822</v>
      </c>
      <c r="D432" s="4" t="s">
        <v>823</v>
      </c>
      <c r="E432" s="5">
        <v>11847.17</v>
      </c>
      <c r="F432" s="5">
        <v>58787119.500240996</v>
      </c>
      <c r="G432" s="5">
        <v>59132065.149421498</v>
      </c>
      <c r="H432" s="6">
        <v>-5.8334788123650698E-3</v>
      </c>
      <c r="I432" s="5">
        <v>-344945.64918053901</v>
      </c>
      <c r="J432" s="5">
        <v>4962.1234016428398</v>
      </c>
      <c r="K432" s="5">
        <v>4991.2396926372703</v>
      </c>
      <c r="L432" s="55" t="s">
        <v>4284</v>
      </c>
      <c r="M432" s="60" t="s">
        <v>4364</v>
      </c>
    </row>
    <row r="433" spans="1:13" ht="18.75" customHeight="1" x14ac:dyDescent="0.25">
      <c r="A433" s="4" t="s">
        <v>4783</v>
      </c>
      <c r="B433" s="4">
        <v>1169</v>
      </c>
      <c r="C433" s="4" t="s">
        <v>824</v>
      </c>
      <c r="D433" s="4" t="s">
        <v>825</v>
      </c>
      <c r="E433" s="5">
        <v>1999.26</v>
      </c>
      <c r="F433" s="5">
        <v>13720991.149921499</v>
      </c>
      <c r="G433" s="5">
        <v>15140032.1395279</v>
      </c>
      <c r="H433" s="6">
        <v>-9.3727739579996999E-2</v>
      </c>
      <c r="I433" s="5">
        <v>-1419040.9896064601</v>
      </c>
      <c r="J433" s="5">
        <v>6863.0348978729498</v>
      </c>
      <c r="K433" s="5">
        <v>7572.81801242857</v>
      </c>
      <c r="L433" s="55" t="s">
        <v>4284</v>
      </c>
      <c r="M433" s="60" t="s">
        <v>4364</v>
      </c>
    </row>
    <row r="434" spans="1:13" ht="18.75" customHeight="1" x14ac:dyDescent="0.25">
      <c r="A434" s="4" t="s">
        <v>4784</v>
      </c>
      <c r="B434" s="4">
        <v>1170</v>
      </c>
      <c r="C434" s="4" t="s">
        <v>826</v>
      </c>
      <c r="D434" s="4" t="s">
        <v>827</v>
      </c>
      <c r="E434" s="5">
        <v>6647.31</v>
      </c>
      <c r="F434" s="5">
        <v>5559739.3641751604</v>
      </c>
      <c r="G434" s="5">
        <v>5618128.4540737104</v>
      </c>
      <c r="H434" s="6">
        <v>-1.03929787963832E-2</v>
      </c>
      <c r="I434" s="5">
        <v>-58389.089898545302</v>
      </c>
      <c r="J434" s="5">
        <v>836.38936113633395</v>
      </c>
      <c r="K434" s="5">
        <v>845.17322858023897</v>
      </c>
      <c r="L434" s="55" t="s">
        <v>4284</v>
      </c>
      <c r="M434" s="60" t="s">
        <v>4364</v>
      </c>
    </row>
    <row r="435" spans="1:13" ht="18.75" customHeight="1" x14ac:dyDescent="0.25">
      <c r="A435" s="4" t="s">
        <v>4785</v>
      </c>
      <c r="B435" s="4">
        <v>1171</v>
      </c>
      <c r="C435" s="4" t="s">
        <v>828</v>
      </c>
      <c r="D435" s="4" t="s">
        <v>829</v>
      </c>
      <c r="E435" s="5">
        <v>38443.75</v>
      </c>
      <c r="F435" s="5">
        <v>33593631.3409933</v>
      </c>
      <c r="G435" s="5">
        <v>33913898.727934003</v>
      </c>
      <c r="H435" s="6">
        <v>-9.4435437668195493E-3</v>
      </c>
      <c r="I435" s="5">
        <v>-320267.38694073301</v>
      </c>
      <c r="J435" s="5">
        <v>873.83856520223105</v>
      </c>
      <c r="K435" s="5">
        <v>882.16937026002904</v>
      </c>
      <c r="L435" s="55" t="s">
        <v>4284</v>
      </c>
      <c r="M435" s="60" t="s">
        <v>4364</v>
      </c>
    </row>
    <row r="436" spans="1:13" ht="18.75" customHeight="1" x14ac:dyDescent="0.25">
      <c r="A436" s="4" t="s">
        <v>4786</v>
      </c>
      <c r="B436" s="4">
        <v>1172</v>
      </c>
      <c r="C436" s="4" t="s">
        <v>830</v>
      </c>
      <c r="D436" s="4" t="s">
        <v>831</v>
      </c>
      <c r="E436" s="5">
        <v>6597.33</v>
      </c>
      <c r="F436" s="5">
        <v>19039417.654284801</v>
      </c>
      <c r="G436" s="5">
        <v>17730008.399494499</v>
      </c>
      <c r="H436" s="6">
        <v>7.3852714859835605E-2</v>
      </c>
      <c r="I436" s="5">
        <v>1309409.2547903501</v>
      </c>
      <c r="J436" s="5">
        <v>2885.92773959842</v>
      </c>
      <c r="K436" s="5">
        <v>2687.4521055479199</v>
      </c>
      <c r="L436" s="55" t="s">
        <v>4284</v>
      </c>
      <c r="M436" s="60" t="s">
        <v>4364</v>
      </c>
    </row>
    <row r="437" spans="1:13" ht="18.75" customHeight="1" x14ac:dyDescent="0.25">
      <c r="A437" s="4" t="s">
        <v>4787</v>
      </c>
      <c r="B437" s="4">
        <v>1173</v>
      </c>
      <c r="C437" s="4" t="s">
        <v>832</v>
      </c>
      <c r="D437" s="4" t="s">
        <v>833</v>
      </c>
      <c r="E437" s="5">
        <v>2001.78</v>
      </c>
      <c r="F437" s="5">
        <v>9619583.5447882004</v>
      </c>
      <c r="G437" s="5">
        <v>8012195.8356859703</v>
      </c>
      <c r="H437" s="6">
        <v>0.200617626187193</v>
      </c>
      <c r="I437" s="5">
        <v>1607387.7091022299</v>
      </c>
      <c r="J437" s="5">
        <v>4805.5148641649903</v>
      </c>
      <c r="K437" s="5">
        <v>4002.5356611046</v>
      </c>
      <c r="L437" s="55" t="s">
        <v>4284</v>
      </c>
      <c r="M437" s="60" t="s">
        <v>4282</v>
      </c>
    </row>
    <row r="438" spans="1:13" ht="18.75" customHeight="1" x14ac:dyDescent="0.25">
      <c r="A438" s="4" t="s">
        <v>4788</v>
      </c>
      <c r="B438" s="4">
        <v>1174</v>
      </c>
      <c r="C438" s="4" t="s">
        <v>834</v>
      </c>
      <c r="D438" s="4" t="s">
        <v>835</v>
      </c>
      <c r="E438" s="5">
        <v>260.77999999999997</v>
      </c>
      <c r="F438" s="5">
        <v>2141418.78564088</v>
      </c>
      <c r="G438" s="5">
        <v>1892859.0533893099</v>
      </c>
      <c r="H438" s="6">
        <v>0.131314442988506</v>
      </c>
      <c r="I438" s="5">
        <v>248559.732251568</v>
      </c>
      <c r="J438" s="5">
        <v>8211.5913246448308</v>
      </c>
      <c r="K438" s="5">
        <v>7258.4517731011301</v>
      </c>
      <c r="L438" s="55" t="s">
        <v>4281</v>
      </c>
      <c r="M438" s="60" t="s">
        <v>4381</v>
      </c>
    </row>
    <row r="439" spans="1:13" ht="18.75" customHeight="1" x14ac:dyDescent="0.25">
      <c r="A439" s="4" t="s">
        <v>4789</v>
      </c>
      <c r="B439" s="4">
        <v>1175</v>
      </c>
      <c r="C439" s="4" t="s">
        <v>836</v>
      </c>
      <c r="D439" s="4" t="s">
        <v>837</v>
      </c>
      <c r="E439" s="5">
        <v>5736.98</v>
      </c>
      <c r="F439" s="5">
        <v>10274801.2146194</v>
      </c>
      <c r="G439" s="5">
        <v>11797463.175973</v>
      </c>
      <c r="H439" s="6">
        <v>-0.12906689672527799</v>
      </c>
      <c r="I439" s="5">
        <v>-1522661.96135358</v>
      </c>
      <c r="J439" s="5">
        <v>1790.9773460286499</v>
      </c>
      <c r="K439" s="5">
        <v>2056.3891064589802</v>
      </c>
      <c r="L439" s="55" t="s">
        <v>4284</v>
      </c>
      <c r="M439" s="60" t="s">
        <v>4364</v>
      </c>
    </row>
    <row r="440" spans="1:13" ht="18.75" customHeight="1" x14ac:dyDescent="0.25">
      <c r="A440" s="4" t="s">
        <v>4790</v>
      </c>
      <c r="B440" s="4">
        <v>1176</v>
      </c>
      <c r="C440" s="4" t="s">
        <v>838</v>
      </c>
      <c r="D440" s="4" t="s">
        <v>839</v>
      </c>
      <c r="E440" s="5">
        <v>3316.16</v>
      </c>
      <c r="F440" s="5">
        <v>10097002.6139261</v>
      </c>
      <c r="G440" s="5">
        <v>10471375.595564701</v>
      </c>
      <c r="H440" s="6">
        <v>-3.5752034507975497E-2</v>
      </c>
      <c r="I440" s="5">
        <v>-374372.98163860099</v>
      </c>
      <c r="J440" s="5">
        <v>3044.78752952996</v>
      </c>
      <c r="K440" s="5">
        <v>3157.6810514464601</v>
      </c>
      <c r="L440" s="55" t="s">
        <v>4284</v>
      </c>
      <c r="M440" s="60" t="s">
        <v>4364</v>
      </c>
    </row>
    <row r="441" spans="1:13" ht="18.75" customHeight="1" x14ac:dyDescent="0.25">
      <c r="A441" s="4" t="s">
        <v>4791</v>
      </c>
      <c r="B441" s="4">
        <v>1177</v>
      </c>
      <c r="C441" s="4" t="s">
        <v>840</v>
      </c>
      <c r="D441" s="4" t="s">
        <v>841</v>
      </c>
      <c r="E441" s="5">
        <v>2979.03</v>
      </c>
      <c r="F441" s="5">
        <v>12415117.071364701</v>
      </c>
      <c r="G441" s="5">
        <v>14423945.896504</v>
      </c>
      <c r="H441" s="6">
        <v>-0.13927040766467499</v>
      </c>
      <c r="I441" s="5">
        <v>-2008828.82513932</v>
      </c>
      <c r="J441" s="5">
        <v>4167.5032045211601</v>
      </c>
      <c r="K441" s="5">
        <v>4841.8263315589302</v>
      </c>
      <c r="L441" s="55" t="s">
        <v>4284</v>
      </c>
      <c r="M441" s="60" t="s">
        <v>4381</v>
      </c>
    </row>
    <row r="442" spans="1:13" ht="18.75" customHeight="1" x14ac:dyDescent="0.25">
      <c r="A442" s="4" t="s">
        <v>4792</v>
      </c>
      <c r="B442" s="4">
        <v>1178</v>
      </c>
      <c r="C442" s="4" t="s">
        <v>842</v>
      </c>
      <c r="D442" s="4" t="s">
        <v>843</v>
      </c>
      <c r="E442" s="5">
        <v>526.89</v>
      </c>
      <c r="F442" s="5">
        <v>3903726.94629604</v>
      </c>
      <c r="G442" s="5">
        <v>4502233.2588740904</v>
      </c>
      <c r="H442" s="6">
        <v>-0.13293542963336499</v>
      </c>
      <c r="I442" s="5">
        <v>-598506.31257805205</v>
      </c>
      <c r="J442" s="5">
        <v>7408.9979811650301</v>
      </c>
      <c r="K442" s="5">
        <v>8544.9206833951903</v>
      </c>
      <c r="L442" s="55" t="s">
        <v>4283</v>
      </c>
      <c r="M442" s="60" t="s">
        <v>4364</v>
      </c>
    </row>
    <row r="443" spans="1:13" ht="18.75" customHeight="1" x14ac:dyDescent="0.25">
      <c r="A443" s="4" t="s">
        <v>4793</v>
      </c>
      <c r="B443" s="4">
        <v>1179</v>
      </c>
      <c r="C443" s="4" t="s">
        <v>844</v>
      </c>
      <c r="D443" s="4" t="s">
        <v>845</v>
      </c>
      <c r="E443" s="5">
        <v>3256.58</v>
      </c>
      <c r="F443" s="5">
        <v>2048926.4875587199</v>
      </c>
      <c r="G443" s="5">
        <v>2298460.7210106701</v>
      </c>
      <c r="H443" s="6">
        <v>-0.108565802830961</v>
      </c>
      <c r="I443" s="5">
        <v>-249534.23345195301</v>
      </c>
      <c r="J443" s="5">
        <v>629.16510190405904</v>
      </c>
      <c r="K443" s="5">
        <v>705.78973064093998</v>
      </c>
      <c r="L443" s="55" t="s">
        <v>4284</v>
      </c>
      <c r="M443" s="60" t="s">
        <v>4364</v>
      </c>
    </row>
    <row r="444" spans="1:13" ht="18.75" customHeight="1" x14ac:dyDescent="0.25">
      <c r="A444" s="4" t="s">
        <v>4794</v>
      </c>
      <c r="B444" s="4">
        <v>1180</v>
      </c>
      <c r="C444" s="4" t="s">
        <v>846</v>
      </c>
      <c r="D444" s="4" t="s">
        <v>847</v>
      </c>
      <c r="E444" s="5">
        <v>8392.23</v>
      </c>
      <c r="F444" s="5">
        <v>11947415.7276104</v>
      </c>
      <c r="G444" s="5">
        <v>11408906.1617608</v>
      </c>
      <c r="H444" s="6">
        <v>4.7200805950569101E-2</v>
      </c>
      <c r="I444" s="5">
        <v>538509.56584952399</v>
      </c>
      <c r="J444" s="5">
        <v>1423.62825227745</v>
      </c>
      <c r="K444" s="5">
        <v>1359.46061556474</v>
      </c>
      <c r="L444" s="55" t="s">
        <v>4284</v>
      </c>
      <c r="M444" s="60" t="s">
        <v>4361</v>
      </c>
    </row>
    <row r="445" spans="1:13" ht="18.75" customHeight="1" x14ac:dyDescent="0.25">
      <c r="A445" s="4" t="s">
        <v>4795</v>
      </c>
      <c r="B445" s="4">
        <v>1181</v>
      </c>
      <c r="C445" s="4" t="s">
        <v>848</v>
      </c>
      <c r="D445" s="4" t="s">
        <v>849</v>
      </c>
      <c r="E445" s="5">
        <v>10560.26</v>
      </c>
      <c r="F445" s="5">
        <v>42497367.169093698</v>
      </c>
      <c r="G445" s="5">
        <v>40349141.870228902</v>
      </c>
      <c r="H445" s="6">
        <v>5.3240916641398697E-2</v>
      </c>
      <c r="I445" s="5">
        <v>2148225.2988648298</v>
      </c>
      <c r="J445" s="5">
        <v>4024.27280853821</v>
      </c>
      <c r="K445" s="5">
        <v>3820.8473910896901</v>
      </c>
      <c r="L445" s="55" t="s">
        <v>4284</v>
      </c>
      <c r="M445" s="60" t="s">
        <v>4282</v>
      </c>
    </row>
    <row r="446" spans="1:13" ht="18.75" customHeight="1" x14ac:dyDescent="0.25">
      <c r="A446" s="4" t="s">
        <v>4796</v>
      </c>
      <c r="B446" s="4">
        <v>1182</v>
      </c>
      <c r="C446" s="4" t="s">
        <v>850</v>
      </c>
      <c r="D446" s="4" t="s">
        <v>851</v>
      </c>
      <c r="E446" s="5">
        <v>16359.03</v>
      </c>
      <c r="F446" s="5">
        <v>98452222.088365301</v>
      </c>
      <c r="G446" s="5">
        <v>92470495.334695503</v>
      </c>
      <c r="H446" s="6">
        <v>6.4687949729467703E-2</v>
      </c>
      <c r="I446" s="5">
        <v>5981726.7536697704</v>
      </c>
      <c r="J446" s="5">
        <v>6018.2188117733904</v>
      </c>
      <c r="K446" s="5">
        <v>5652.5659122023399</v>
      </c>
      <c r="L446" s="55" t="s">
        <v>4284</v>
      </c>
      <c r="M446" s="60" t="s">
        <v>4364</v>
      </c>
    </row>
    <row r="447" spans="1:13" ht="18.75" customHeight="1" x14ac:dyDescent="0.25">
      <c r="A447" s="4" t="s">
        <v>4797</v>
      </c>
      <c r="B447" s="4">
        <v>1183</v>
      </c>
      <c r="C447" s="4" t="s">
        <v>852</v>
      </c>
      <c r="D447" s="4" t="s">
        <v>853</v>
      </c>
      <c r="E447" s="5">
        <v>9193.7099999999991</v>
      </c>
      <c r="F447" s="5">
        <v>94770126.038058802</v>
      </c>
      <c r="G447" s="5">
        <v>99300595.814684302</v>
      </c>
      <c r="H447" s="6">
        <v>-4.5623792480362899E-2</v>
      </c>
      <c r="I447" s="5">
        <v>-4530469.7766255401</v>
      </c>
      <c r="J447" s="5">
        <v>10308.1482924803</v>
      </c>
      <c r="K447" s="5">
        <v>10800.927570554701</v>
      </c>
      <c r="L447" s="55" t="s">
        <v>4284</v>
      </c>
      <c r="M447" s="60" t="s">
        <v>4364</v>
      </c>
    </row>
    <row r="448" spans="1:13" ht="18.75" customHeight="1" x14ac:dyDescent="0.25">
      <c r="A448" s="4" t="s">
        <v>4798</v>
      </c>
      <c r="B448" s="4">
        <v>1184</v>
      </c>
      <c r="C448" s="4" t="s">
        <v>854</v>
      </c>
      <c r="D448" s="4" t="s">
        <v>855</v>
      </c>
      <c r="E448" s="5">
        <v>2489.64</v>
      </c>
      <c r="F448" s="5">
        <v>1877772.5333624801</v>
      </c>
      <c r="G448" s="5">
        <v>2030849.3540761599</v>
      </c>
      <c r="H448" s="6">
        <v>-7.5375763547620905E-2</v>
      </c>
      <c r="I448" s="5">
        <v>-153076.82071368399</v>
      </c>
      <c r="J448" s="5">
        <v>754.23456136729806</v>
      </c>
      <c r="K448" s="5">
        <v>815.72008566546299</v>
      </c>
      <c r="L448" s="55" t="s">
        <v>4284</v>
      </c>
      <c r="M448" s="60" t="s">
        <v>4282</v>
      </c>
    </row>
    <row r="449" spans="1:13" ht="18.75" customHeight="1" x14ac:dyDescent="0.25">
      <c r="A449" s="4" t="s">
        <v>4799</v>
      </c>
      <c r="B449" s="4">
        <v>1185</v>
      </c>
      <c r="C449" s="4" t="s">
        <v>856</v>
      </c>
      <c r="D449" s="4" t="s">
        <v>857</v>
      </c>
      <c r="E449" s="5">
        <v>3211.52</v>
      </c>
      <c r="F449" s="5">
        <v>4791851.4587706402</v>
      </c>
      <c r="G449" s="5">
        <v>5535068.76390127</v>
      </c>
      <c r="H449" s="6">
        <v>-0.13427426773408199</v>
      </c>
      <c r="I449" s="5">
        <v>-743217.30513063399</v>
      </c>
      <c r="J449" s="5">
        <v>1492.0820853585301</v>
      </c>
      <c r="K449" s="5">
        <v>1723.50437297643</v>
      </c>
      <c r="L449" s="55" t="s">
        <v>4284</v>
      </c>
      <c r="M449" s="60" t="s">
        <v>4364</v>
      </c>
    </row>
    <row r="450" spans="1:13" ht="18.75" customHeight="1" x14ac:dyDescent="0.25">
      <c r="A450" s="4" t="s">
        <v>4800</v>
      </c>
      <c r="B450" s="4">
        <v>1186</v>
      </c>
      <c r="C450" s="4" t="s">
        <v>858</v>
      </c>
      <c r="D450" s="4" t="s">
        <v>859</v>
      </c>
      <c r="E450" s="5">
        <v>3236.81</v>
      </c>
      <c r="F450" s="5">
        <v>12192784.1036938</v>
      </c>
      <c r="G450" s="5">
        <v>11334971.2420603</v>
      </c>
      <c r="H450" s="6">
        <v>7.5678432994202197E-2</v>
      </c>
      <c r="I450" s="5">
        <v>857812.86163346795</v>
      </c>
      <c r="J450" s="5">
        <v>3766.9137526434201</v>
      </c>
      <c r="K450" s="5">
        <v>3501.89576838316</v>
      </c>
      <c r="L450" s="55" t="s">
        <v>4284</v>
      </c>
      <c r="M450" s="60" t="s">
        <v>4364</v>
      </c>
    </row>
    <row r="451" spans="1:13" ht="18.75" customHeight="1" x14ac:dyDescent="0.25">
      <c r="A451" s="4" t="s">
        <v>4801</v>
      </c>
      <c r="B451" s="4">
        <v>1187</v>
      </c>
      <c r="C451" s="4" t="s">
        <v>860</v>
      </c>
      <c r="D451" s="4" t="s">
        <v>861</v>
      </c>
      <c r="E451" s="5">
        <v>3911.03</v>
      </c>
      <c r="F451" s="5">
        <v>21490892.586314</v>
      </c>
      <c r="G451" s="5">
        <v>19963599.772134501</v>
      </c>
      <c r="H451" s="6">
        <v>7.6503878639731002E-2</v>
      </c>
      <c r="I451" s="5">
        <v>1527292.8141795399</v>
      </c>
      <c r="J451" s="5">
        <v>5494.9444484736896</v>
      </c>
      <c r="K451" s="5">
        <v>5104.4353462219697</v>
      </c>
      <c r="L451" s="55" t="s">
        <v>4284</v>
      </c>
      <c r="M451" s="60" t="s">
        <v>4364</v>
      </c>
    </row>
    <row r="452" spans="1:13" ht="18.75" customHeight="1" x14ac:dyDescent="0.25">
      <c r="A452" s="4" t="s">
        <v>4802</v>
      </c>
      <c r="B452" s="4">
        <v>1188</v>
      </c>
      <c r="C452" s="4" t="s">
        <v>862</v>
      </c>
      <c r="D452" s="4" t="s">
        <v>863</v>
      </c>
      <c r="E452" s="5">
        <v>750.57</v>
      </c>
      <c r="F452" s="5">
        <v>6802989.9157400401</v>
      </c>
      <c r="G452" s="5">
        <v>7244195.0766125498</v>
      </c>
      <c r="H452" s="6">
        <v>-6.0904649337358403E-2</v>
      </c>
      <c r="I452" s="5">
        <v>-441205.16087250499</v>
      </c>
      <c r="J452" s="5">
        <v>9063.7647597692994</v>
      </c>
      <c r="K452" s="5">
        <v>9651.5915592317106</v>
      </c>
      <c r="L452" s="55" t="s">
        <v>4281</v>
      </c>
      <c r="M452" s="60" t="s">
        <v>4364</v>
      </c>
    </row>
    <row r="453" spans="1:13" ht="18.75" customHeight="1" x14ac:dyDescent="0.25">
      <c r="A453" s="4" t="s">
        <v>4803</v>
      </c>
      <c r="B453" s="4">
        <v>1189</v>
      </c>
      <c r="C453" s="4" t="s">
        <v>864</v>
      </c>
      <c r="D453" s="4" t="s">
        <v>865</v>
      </c>
      <c r="E453" s="5">
        <v>2784.63</v>
      </c>
      <c r="F453" s="5">
        <v>1591489.6500905999</v>
      </c>
      <c r="G453" s="5">
        <v>1690546.24685499</v>
      </c>
      <c r="H453" s="6">
        <v>-5.85944317989942E-2</v>
      </c>
      <c r="I453" s="5">
        <v>-99056.5967643904</v>
      </c>
      <c r="J453" s="5">
        <v>571.52643262860795</v>
      </c>
      <c r="K453" s="5">
        <v>607.09905691420101</v>
      </c>
      <c r="L453" s="55" t="s">
        <v>4281</v>
      </c>
      <c r="M453" s="60" t="s">
        <v>4364</v>
      </c>
    </row>
    <row r="454" spans="1:13" ht="18.75" customHeight="1" x14ac:dyDescent="0.25">
      <c r="A454" s="4" t="s">
        <v>4804</v>
      </c>
      <c r="B454" s="4">
        <v>1190</v>
      </c>
      <c r="C454" s="4" t="s">
        <v>866</v>
      </c>
      <c r="D454" s="4" t="s">
        <v>867</v>
      </c>
      <c r="E454" s="5">
        <v>1203.28</v>
      </c>
      <c r="F454" s="5">
        <v>1876479.432913</v>
      </c>
      <c r="G454" s="5">
        <v>2015258.96625352</v>
      </c>
      <c r="H454" s="6">
        <v>-6.8864367143106495E-2</v>
      </c>
      <c r="I454" s="5">
        <v>-138779.53334051999</v>
      </c>
      <c r="J454" s="5">
        <v>1559.4703085840399</v>
      </c>
      <c r="K454" s="5">
        <v>1674.8046724399301</v>
      </c>
      <c r="L454" s="55" t="s">
        <v>4284</v>
      </c>
      <c r="M454" s="60" t="s">
        <v>4364</v>
      </c>
    </row>
    <row r="455" spans="1:13" ht="18.75" customHeight="1" x14ac:dyDescent="0.25">
      <c r="A455" s="4" t="s">
        <v>4805</v>
      </c>
      <c r="B455" s="4">
        <v>1191</v>
      </c>
      <c r="C455" s="4" t="s">
        <v>868</v>
      </c>
      <c r="D455" s="4" t="s">
        <v>869</v>
      </c>
      <c r="E455" s="5">
        <v>1075.54</v>
      </c>
      <c r="F455" s="5">
        <v>3337284.7577102398</v>
      </c>
      <c r="G455" s="5">
        <v>3175868.0225063702</v>
      </c>
      <c r="H455" s="6">
        <v>5.0826021125551603E-2</v>
      </c>
      <c r="I455" s="5">
        <v>161416.735203872</v>
      </c>
      <c r="J455" s="5">
        <v>3102.8922752387102</v>
      </c>
      <c r="K455" s="5">
        <v>2952.8125616028901</v>
      </c>
      <c r="L455" s="55" t="s">
        <v>4284</v>
      </c>
      <c r="M455" s="60" t="s">
        <v>4364</v>
      </c>
    </row>
    <row r="456" spans="1:13" ht="18.75" customHeight="1" x14ac:dyDescent="0.25">
      <c r="A456" s="4" t="s">
        <v>4806</v>
      </c>
      <c r="B456" s="4">
        <v>1192</v>
      </c>
      <c r="C456" s="4" t="s">
        <v>870</v>
      </c>
      <c r="D456" s="4" t="s">
        <v>871</v>
      </c>
      <c r="E456" s="5">
        <v>1230.27</v>
      </c>
      <c r="F456" s="5">
        <v>5756459.8786745602</v>
      </c>
      <c r="G456" s="5">
        <v>5681645.27279016</v>
      </c>
      <c r="H456" s="6">
        <v>1.3167771357127199E-2</v>
      </c>
      <c r="I456" s="5">
        <v>74814.605884403005</v>
      </c>
      <c r="J456" s="5">
        <v>4679.0215795512904</v>
      </c>
      <c r="K456" s="5">
        <v>4618.2100455917498</v>
      </c>
      <c r="L456" s="55" t="s">
        <v>4284</v>
      </c>
      <c r="M456" s="60" t="s">
        <v>4364</v>
      </c>
    </row>
    <row r="457" spans="1:13" ht="18.75" customHeight="1" x14ac:dyDescent="0.25">
      <c r="A457" s="4" t="s">
        <v>4807</v>
      </c>
      <c r="B457" s="4">
        <v>1193</v>
      </c>
      <c r="C457" s="4" t="s">
        <v>872</v>
      </c>
      <c r="D457" s="4" t="s">
        <v>873</v>
      </c>
      <c r="E457" s="5">
        <v>515.21</v>
      </c>
      <c r="F457" s="5">
        <v>3742552.8293105601</v>
      </c>
      <c r="G457" s="5">
        <v>4123356.2989308299</v>
      </c>
      <c r="H457" s="6">
        <v>-9.2352792728344596E-2</v>
      </c>
      <c r="I457" s="5">
        <v>-380803.46962027298</v>
      </c>
      <c r="J457" s="5">
        <v>7264.1307996944097</v>
      </c>
      <c r="K457" s="5">
        <v>8003.2536226603397</v>
      </c>
      <c r="L457" s="55" t="s">
        <v>4284</v>
      </c>
      <c r="M457" s="60" t="s">
        <v>4364</v>
      </c>
    </row>
    <row r="458" spans="1:13" ht="18.75" customHeight="1" x14ac:dyDescent="0.25">
      <c r="A458" s="4" t="s">
        <v>4808</v>
      </c>
      <c r="B458" s="4">
        <v>1194</v>
      </c>
      <c r="C458" s="4" t="s">
        <v>874</v>
      </c>
      <c r="D458" s="4" t="s">
        <v>875</v>
      </c>
      <c r="E458" s="5">
        <v>2748.51</v>
      </c>
      <c r="F458" s="5">
        <v>1825286.4146291199</v>
      </c>
      <c r="G458" s="5">
        <v>1944676.3866439201</v>
      </c>
      <c r="H458" s="6">
        <v>-6.1393233771321901E-2</v>
      </c>
      <c r="I458" s="5">
        <v>-119389.97201480001</v>
      </c>
      <c r="J458" s="5">
        <v>664.10033604721104</v>
      </c>
      <c r="K458" s="5">
        <v>707.53840686187004</v>
      </c>
      <c r="L458" s="55" t="s">
        <v>4284</v>
      </c>
      <c r="M458" s="60" t="s">
        <v>4364</v>
      </c>
    </row>
    <row r="459" spans="1:13" ht="18.75" customHeight="1" x14ac:dyDescent="0.25">
      <c r="A459" s="4" t="s">
        <v>4809</v>
      </c>
      <c r="B459" s="4">
        <v>1195</v>
      </c>
      <c r="C459" s="4" t="s">
        <v>876</v>
      </c>
      <c r="D459" s="4" t="s">
        <v>877</v>
      </c>
      <c r="E459" s="5">
        <v>1096.56</v>
      </c>
      <c r="F459" s="5">
        <v>2301589.5121889999</v>
      </c>
      <c r="G459" s="5">
        <v>2667646.9889646699</v>
      </c>
      <c r="H459" s="6">
        <v>-0.137221108448738</v>
      </c>
      <c r="I459" s="5">
        <v>-366057.47677567101</v>
      </c>
      <c r="J459" s="5">
        <v>2098.91799097997</v>
      </c>
      <c r="K459" s="5">
        <v>2432.74147239063</v>
      </c>
      <c r="L459" s="55" t="s">
        <v>4284</v>
      </c>
      <c r="M459" s="60" t="s">
        <v>4364</v>
      </c>
    </row>
    <row r="460" spans="1:13" ht="18.75" customHeight="1" x14ac:dyDescent="0.25">
      <c r="A460" s="4" t="s">
        <v>4810</v>
      </c>
      <c r="B460" s="4">
        <v>1196</v>
      </c>
      <c r="C460" s="4" t="s">
        <v>878</v>
      </c>
      <c r="D460" s="4" t="s">
        <v>879</v>
      </c>
      <c r="E460" s="5">
        <v>1856.7</v>
      </c>
      <c r="F460" s="5">
        <v>4503123.3756974395</v>
      </c>
      <c r="G460" s="5">
        <v>5049995.2775751697</v>
      </c>
      <c r="H460" s="6">
        <v>-0.10829156698544801</v>
      </c>
      <c r="I460" s="5">
        <v>-546871.90187772596</v>
      </c>
      <c r="J460" s="5">
        <v>2425.3370903740201</v>
      </c>
      <c r="K460" s="5">
        <v>2719.8768123957402</v>
      </c>
      <c r="L460" s="55" t="s">
        <v>4284</v>
      </c>
      <c r="M460" s="60" t="s">
        <v>4364</v>
      </c>
    </row>
    <row r="461" spans="1:13" ht="18.75" customHeight="1" x14ac:dyDescent="0.25">
      <c r="A461" s="4" t="s">
        <v>4811</v>
      </c>
      <c r="B461" s="4">
        <v>1197</v>
      </c>
      <c r="C461" s="4" t="s">
        <v>880</v>
      </c>
      <c r="D461" s="4" t="s">
        <v>881</v>
      </c>
      <c r="E461" s="5">
        <v>4050.62</v>
      </c>
      <c r="F461" s="5">
        <v>15529625.835702</v>
      </c>
      <c r="G461" s="5">
        <v>17161418.8205445</v>
      </c>
      <c r="H461" s="6">
        <v>-9.5084969483350504E-2</v>
      </c>
      <c r="I461" s="5">
        <v>-1631792.9848424699</v>
      </c>
      <c r="J461" s="5">
        <v>3833.8885987088402</v>
      </c>
      <c r="K461" s="5">
        <v>4236.7387759267604</v>
      </c>
      <c r="L461" s="55" t="s">
        <v>4284</v>
      </c>
      <c r="M461" s="60" t="s">
        <v>4364</v>
      </c>
    </row>
    <row r="462" spans="1:13" ht="18.75" customHeight="1" x14ac:dyDescent="0.25">
      <c r="A462" s="4" t="s">
        <v>4812</v>
      </c>
      <c r="B462" s="4">
        <v>1198</v>
      </c>
      <c r="C462" s="4" t="s">
        <v>882</v>
      </c>
      <c r="D462" s="4" t="s">
        <v>883</v>
      </c>
      <c r="E462" s="5">
        <v>355.25</v>
      </c>
      <c r="F462" s="5">
        <v>2343378.8691507201</v>
      </c>
      <c r="G462" s="5">
        <v>2675477.67545832</v>
      </c>
      <c r="H462" s="6">
        <v>-0.124126921092964</v>
      </c>
      <c r="I462" s="5">
        <v>-332098.80630760099</v>
      </c>
      <c r="J462" s="5">
        <v>6596.4218695305299</v>
      </c>
      <c r="K462" s="5">
        <v>7531.2531328876003</v>
      </c>
      <c r="L462" s="55" t="s">
        <v>4281</v>
      </c>
      <c r="M462" s="60" t="s">
        <v>4364</v>
      </c>
    </row>
    <row r="463" spans="1:13" ht="18.75" customHeight="1" x14ac:dyDescent="0.25">
      <c r="A463" s="4" t="s">
        <v>4813</v>
      </c>
      <c r="B463" s="4">
        <v>1199</v>
      </c>
      <c r="C463" s="4" t="s">
        <v>884</v>
      </c>
      <c r="D463" s="4" t="s">
        <v>885</v>
      </c>
      <c r="E463" s="5">
        <v>5929.6</v>
      </c>
      <c r="F463" s="5">
        <v>4518236.6242176797</v>
      </c>
      <c r="G463" s="5">
        <v>4809059.32115125</v>
      </c>
      <c r="H463" s="6">
        <v>-6.0473925878699798E-2</v>
      </c>
      <c r="I463" s="5">
        <v>-290822.69693357102</v>
      </c>
      <c r="J463" s="5">
        <v>761.98000273503806</v>
      </c>
      <c r="K463" s="5">
        <v>811.02592437116402</v>
      </c>
      <c r="L463" s="55" t="s">
        <v>4284</v>
      </c>
      <c r="M463" s="60" t="s">
        <v>4364</v>
      </c>
    </row>
    <row r="464" spans="1:13" ht="18.75" customHeight="1" x14ac:dyDescent="0.25">
      <c r="A464" s="4" t="s">
        <v>4814</v>
      </c>
      <c r="B464" s="4">
        <v>1200</v>
      </c>
      <c r="C464" s="4" t="s">
        <v>886</v>
      </c>
      <c r="D464" s="4" t="s">
        <v>887</v>
      </c>
      <c r="E464" s="5">
        <v>4661.9399999999996</v>
      </c>
      <c r="F464" s="5">
        <v>6107446.7492620004</v>
      </c>
      <c r="G464" s="5">
        <v>5685708.7429954801</v>
      </c>
      <c r="H464" s="6">
        <v>7.4175098537376999E-2</v>
      </c>
      <c r="I464" s="5">
        <v>421738.00626651698</v>
      </c>
      <c r="J464" s="5">
        <v>1310.06549832516</v>
      </c>
      <c r="K464" s="5">
        <v>1219.6014412445199</v>
      </c>
      <c r="L464" s="55" t="s">
        <v>4284</v>
      </c>
      <c r="M464" s="60" t="s">
        <v>4364</v>
      </c>
    </row>
    <row r="465" spans="1:13" ht="18.75" customHeight="1" x14ac:dyDescent="0.25">
      <c r="A465" s="4" t="s">
        <v>4815</v>
      </c>
      <c r="B465" s="4">
        <v>1201</v>
      </c>
      <c r="C465" s="4" t="s">
        <v>888</v>
      </c>
      <c r="D465" s="4" t="s">
        <v>889</v>
      </c>
      <c r="E465" s="5">
        <v>4263.72</v>
      </c>
      <c r="F465" s="5">
        <v>14071689.5995328</v>
      </c>
      <c r="G465" s="5">
        <v>13468805.628052199</v>
      </c>
      <c r="H465" s="6">
        <v>4.4761502105645598E-2</v>
      </c>
      <c r="I465" s="5">
        <v>602883.97148059099</v>
      </c>
      <c r="J465" s="5">
        <v>3300.33154136126</v>
      </c>
      <c r="K465" s="5">
        <v>3158.9329571482799</v>
      </c>
      <c r="L465" s="55" t="s">
        <v>4284</v>
      </c>
      <c r="M465" s="60" t="s">
        <v>4361</v>
      </c>
    </row>
    <row r="466" spans="1:13" ht="18.75" customHeight="1" x14ac:dyDescent="0.25">
      <c r="A466" s="4" t="s">
        <v>4816</v>
      </c>
      <c r="B466" s="4">
        <v>1202</v>
      </c>
      <c r="C466" s="4" t="s">
        <v>890</v>
      </c>
      <c r="D466" s="4" t="s">
        <v>891</v>
      </c>
      <c r="E466" s="5">
        <v>4782.3999999999996</v>
      </c>
      <c r="F466" s="5">
        <v>22044558.1833786</v>
      </c>
      <c r="G466" s="5">
        <v>21829020.064078901</v>
      </c>
      <c r="H466" s="6">
        <v>9.8739255663746802E-3</v>
      </c>
      <c r="I466" s="5">
        <v>215538.11929961701</v>
      </c>
      <c r="J466" s="5">
        <v>4609.5178536673102</v>
      </c>
      <c r="K466" s="5">
        <v>4564.4488257107196</v>
      </c>
      <c r="L466" s="55" t="s">
        <v>4284</v>
      </c>
      <c r="M466" s="60" t="s">
        <v>4364</v>
      </c>
    </row>
    <row r="467" spans="1:13" ht="18.75" customHeight="1" x14ac:dyDescent="0.25">
      <c r="A467" s="4" t="s">
        <v>4817</v>
      </c>
      <c r="B467" s="4">
        <v>1203</v>
      </c>
      <c r="C467" s="4" t="s">
        <v>892</v>
      </c>
      <c r="D467" s="4" t="s">
        <v>893</v>
      </c>
      <c r="E467" s="5">
        <v>3249.11</v>
      </c>
      <c r="F467" s="5">
        <v>19752403.2690803</v>
      </c>
      <c r="G467" s="5">
        <v>20559184.3403445</v>
      </c>
      <c r="H467" s="6">
        <v>-3.9241881288109702E-2</v>
      </c>
      <c r="I467" s="5">
        <v>-806781.07126416301</v>
      </c>
      <c r="J467" s="5">
        <v>6079.3273447437396</v>
      </c>
      <c r="K467" s="5">
        <v>6327.6356726440399</v>
      </c>
      <c r="L467" s="55" t="s">
        <v>4284</v>
      </c>
      <c r="M467" s="60" t="s">
        <v>4364</v>
      </c>
    </row>
    <row r="468" spans="1:13" ht="18.75" customHeight="1" x14ac:dyDescent="0.25">
      <c r="A468" s="4" t="s">
        <v>4818</v>
      </c>
      <c r="B468" s="4">
        <v>1204</v>
      </c>
      <c r="C468" s="4" t="s">
        <v>894</v>
      </c>
      <c r="D468" s="4" t="s">
        <v>895</v>
      </c>
      <c r="E468" s="5">
        <v>4654.75</v>
      </c>
      <c r="F468" s="5">
        <v>2429981.6853017998</v>
      </c>
      <c r="G468" s="5">
        <v>2094848.0530406099</v>
      </c>
      <c r="H468" s="6">
        <v>0.15997992397336699</v>
      </c>
      <c r="I468" s="5">
        <v>335133.63226119301</v>
      </c>
      <c r="J468" s="5">
        <v>522.04343633961003</v>
      </c>
      <c r="K468" s="5">
        <v>450.04523401699498</v>
      </c>
      <c r="L468" s="55" t="s">
        <v>4283</v>
      </c>
      <c r="M468" s="60" t="s">
        <v>4361</v>
      </c>
    </row>
    <row r="469" spans="1:13" ht="18.75" customHeight="1" x14ac:dyDescent="0.25">
      <c r="A469" s="4" t="s">
        <v>4819</v>
      </c>
      <c r="B469" s="4">
        <v>1205</v>
      </c>
      <c r="C469" s="4" t="s">
        <v>896</v>
      </c>
      <c r="D469" s="4" t="s">
        <v>897</v>
      </c>
      <c r="E469" s="5">
        <v>7102.13</v>
      </c>
      <c r="F469" s="5">
        <v>16173507.1947784</v>
      </c>
      <c r="G469" s="5">
        <v>16206120.471135501</v>
      </c>
      <c r="H469" s="6">
        <v>-2.0124049068495102E-3</v>
      </c>
      <c r="I469" s="5">
        <v>-32613.276357106901</v>
      </c>
      <c r="J469" s="5">
        <v>2277.27557715479</v>
      </c>
      <c r="K469" s="5">
        <v>2281.8676187475398</v>
      </c>
      <c r="L469" s="55" t="s">
        <v>4284</v>
      </c>
      <c r="M469" s="60" t="s">
        <v>4364</v>
      </c>
    </row>
    <row r="470" spans="1:13" ht="18.75" customHeight="1" x14ac:dyDescent="0.25">
      <c r="A470" s="4" t="s">
        <v>4820</v>
      </c>
      <c r="B470" s="4">
        <v>1206</v>
      </c>
      <c r="C470" s="4" t="s">
        <v>898</v>
      </c>
      <c r="D470" s="4" t="s">
        <v>899</v>
      </c>
      <c r="E470" s="5">
        <v>11723.2</v>
      </c>
      <c r="F470" s="5">
        <v>31466913.0932342</v>
      </c>
      <c r="G470" s="5">
        <v>27395127.565043502</v>
      </c>
      <c r="H470" s="6">
        <v>0.14863174184983</v>
      </c>
      <c r="I470" s="5">
        <v>4071785.5281906901</v>
      </c>
      <c r="J470" s="5">
        <v>2684.1573199496902</v>
      </c>
      <c r="K470" s="5">
        <v>2336.8301799034002</v>
      </c>
      <c r="L470" s="55" t="s">
        <v>4284</v>
      </c>
      <c r="M470" s="60" t="s">
        <v>4364</v>
      </c>
    </row>
    <row r="471" spans="1:13" ht="18.75" customHeight="1" x14ac:dyDescent="0.25">
      <c r="A471" s="4" t="s">
        <v>4821</v>
      </c>
      <c r="B471" s="4">
        <v>1207</v>
      </c>
      <c r="C471" s="4" t="s">
        <v>900</v>
      </c>
      <c r="D471" s="4" t="s">
        <v>901</v>
      </c>
      <c r="E471" s="5">
        <v>8013.54</v>
      </c>
      <c r="F471" s="5">
        <v>25675986.882827099</v>
      </c>
      <c r="G471" s="5">
        <v>24553921.598292701</v>
      </c>
      <c r="H471" s="6">
        <v>4.5698007140839297E-2</v>
      </c>
      <c r="I471" s="5">
        <v>1122065.2845343901</v>
      </c>
      <c r="J471" s="5">
        <v>3204.0754626328799</v>
      </c>
      <c r="K471" s="5">
        <v>3064.0542879043101</v>
      </c>
      <c r="L471" s="55" t="s">
        <v>4284</v>
      </c>
      <c r="M471" s="60" t="s">
        <v>4282</v>
      </c>
    </row>
    <row r="472" spans="1:13" ht="18.75" customHeight="1" x14ac:dyDescent="0.25">
      <c r="A472" s="4" t="s">
        <v>4822</v>
      </c>
      <c r="B472" s="4">
        <v>1208</v>
      </c>
      <c r="C472" s="4" t="s">
        <v>902</v>
      </c>
      <c r="D472" s="4" t="s">
        <v>903</v>
      </c>
      <c r="E472" s="5">
        <v>226.39</v>
      </c>
      <c r="F472" s="5">
        <v>1375219.40378436</v>
      </c>
      <c r="G472" s="5">
        <v>1464979.40338852</v>
      </c>
      <c r="H472" s="6">
        <v>-6.1270485712320098E-2</v>
      </c>
      <c r="I472" s="5">
        <v>-89759.9996041595</v>
      </c>
      <c r="J472" s="5">
        <v>6074.5589636660598</v>
      </c>
      <c r="K472" s="5">
        <v>6471.0429055546601</v>
      </c>
      <c r="L472" s="55" t="s">
        <v>4283</v>
      </c>
      <c r="M472" s="60" t="s">
        <v>4282</v>
      </c>
    </row>
    <row r="473" spans="1:13" ht="18.75" customHeight="1" x14ac:dyDescent="0.25">
      <c r="A473" s="4" t="s">
        <v>4823</v>
      </c>
      <c r="B473" s="4">
        <v>1209</v>
      </c>
      <c r="C473" s="4" t="s">
        <v>904</v>
      </c>
      <c r="D473" s="4" t="s">
        <v>905</v>
      </c>
      <c r="E473" s="5">
        <v>721.04</v>
      </c>
      <c r="F473" s="5">
        <v>2086166.97411712</v>
      </c>
      <c r="G473" s="5">
        <v>2005229.46626269</v>
      </c>
      <c r="H473" s="6">
        <v>4.0363214891947899E-2</v>
      </c>
      <c r="I473" s="5">
        <v>80937.507854427196</v>
      </c>
      <c r="J473" s="5">
        <v>2893.2749557820898</v>
      </c>
      <c r="K473" s="5">
        <v>2781.0238908558399</v>
      </c>
      <c r="L473" s="55" t="s">
        <v>4284</v>
      </c>
      <c r="M473" s="60" t="s">
        <v>4364</v>
      </c>
    </row>
    <row r="474" spans="1:13" ht="18.75" customHeight="1" x14ac:dyDescent="0.25">
      <c r="A474" s="4" t="s">
        <v>4824</v>
      </c>
      <c r="B474" s="4">
        <v>1210</v>
      </c>
      <c r="C474" s="4" t="s">
        <v>906</v>
      </c>
      <c r="D474" s="4" t="s">
        <v>907</v>
      </c>
      <c r="E474" s="5">
        <v>2385.81</v>
      </c>
      <c r="F474" s="5">
        <v>15538246.6426806</v>
      </c>
      <c r="G474" s="5">
        <v>14556590.892718401</v>
      </c>
      <c r="H474" s="6">
        <v>6.74372012785769E-2</v>
      </c>
      <c r="I474" s="5">
        <v>981655.74996215105</v>
      </c>
      <c r="J474" s="5">
        <v>6512.7762238738896</v>
      </c>
      <c r="K474" s="5">
        <v>6101.3202613445401</v>
      </c>
      <c r="L474" s="55" t="s">
        <v>4284</v>
      </c>
      <c r="M474" s="60" t="s">
        <v>4364</v>
      </c>
    </row>
    <row r="475" spans="1:13" ht="18.75" customHeight="1" x14ac:dyDescent="0.25">
      <c r="A475" s="4" t="s">
        <v>4825</v>
      </c>
      <c r="B475" s="4">
        <v>1211</v>
      </c>
      <c r="C475" s="4" t="s">
        <v>908</v>
      </c>
      <c r="D475" s="4" t="s">
        <v>909</v>
      </c>
      <c r="E475" s="5">
        <v>1144.7</v>
      </c>
      <c r="F475" s="5">
        <v>11069860.6948789</v>
      </c>
      <c r="G475" s="5">
        <v>12939739.4481405</v>
      </c>
      <c r="H475" s="6">
        <v>-0.144506677337331</v>
      </c>
      <c r="I475" s="5">
        <v>-1869878.7532615699</v>
      </c>
      <c r="J475" s="5">
        <v>9670.5343713452603</v>
      </c>
      <c r="K475" s="5">
        <v>11304.0442457766</v>
      </c>
      <c r="L475" s="55" t="s">
        <v>4284</v>
      </c>
      <c r="M475" s="60" t="s">
        <v>4364</v>
      </c>
    </row>
    <row r="476" spans="1:13" ht="18.75" customHeight="1" x14ac:dyDescent="0.25">
      <c r="A476" s="4" t="s">
        <v>4826</v>
      </c>
      <c r="B476" s="4">
        <v>1212</v>
      </c>
      <c r="C476" s="4" t="s">
        <v>910</v>
      </c>
      <c r="D476" s="4" t="s">
        <v>911</v>
      </c>
      <c r="E476" s="5">
        <v>298.47000000000003</v>
      </c>
      <c r="F476" s="5">
        <v>5514070.3637902401</v>
      </c>
      <c r="G476" s="5">
        <v>5215606.9478412196</v>
      </c>
      <c r="H476" s="6">
        <v>5.7225059122325297E-2</v>
      </c>
      <c r="I476" s="5">
        <v>298463.41594902403</v>
      </c>
      <c r="J476" s="5">
        <v>18474.454262707299</v>
      </c>
      <c r="K476" s="5">
        <v>17474.476322046499</v>
      </c>
      <c r="L476" s="55" t="s">
        <v>4281</v>
      </c>
      <c r="M476" s="60" t="s">
        <v>4361</v>
      </c>
    </row>
    <row r="477" spans="1:13" ht="18.75" customHeight="1" x14ac:dyDescent="0.25">
      <c r="A477" s="4" t="s">
        <v>4827</v>
      </c>
      <c r="B477" s="4">
        <v>1213</v>
      </c>
      <c r="C477" s="4" t="s">
        <v>912</v>
      </c>
      <c r="D477" s="4" t="s">
        <v>913</v>
      </c>
      <c r="E477" s="5">
        <v>186.41</v>
      </c>
      <c r="F477" s="5">
        <v>100037.41567232</v>
      </c>
      <c r="G477" s="5">
        <v>109403.43941667399</v>
      </c>
      <c r="H477" s="6">
        <v>-8.5609957002198797E-2</v>
      </c>
      <c r="I477" s="5">
        <v>-9366.02374435413</v>
      </c>
      <c r="J477" s="5">
        <v>536.65262417424003</v>
      </c>
      <c r="K477" s="5">
        <v>586.89683716900402</v>
      </c>
      <c r="L477" s="55" t="s">
        <v>4281</v>
      </c>
      <c r="M477" s="60" t="s">
        <v>4282</v>
      </c>
    </row>
    <row r="478" spans="1:13" ht="18.75" customHeight="1" x14ac:dyDescent="0.25">
      <c r="A478" s="4" t="s">
        <v>4828</v>
      </c>
      <c r="B478" s="4">
        <v>1214</v>
      </c>
      <c r="C478" s="4" t="s">
        <v>914</v>
      </c>
      <c r="D478" s="4" t="s">
        <v>915</v>
      </c>
      <c r="E478" s="5">
        <v>14874.32</v>
      </c>
      <c r="F478" s="5">
        <v>27639017.39604</v>
      </c>
      <c r="G478" s="5">
        <v>25766110.340387098</v>
      </c>
      <c r="H478" s="6">
        <v>7.2688777270242297E-2</v>
      </c>
      <c r="I478" s="5">
        <v>1872907.0556528801</v>
      </c>
      <c r="J478" s="5">
        <v>1858.1701480161801</v>
      </c>
      <c r="K478" s="5">
        <v>1732.25467385313</v>
      </c>
      <c r="L478" s="55" t="s">
        <v>4284</v>
      </c>
      <c r="M478" s="60" t="s">
        <v>4364</v>
      </c>
    </row>
    <row r="479" spans="1:13" ht="18.75" customHeight="1" x14ac:dyDescent="0.25">
      <c r="A479" s="4" t="s">
        <v>4829</v>
      </c>
      <c r="B479" s="4">
        <v>1215</v>
      </c>
      <c r="C479" s="4" t="s">
        <v>916</v>
      </c>
      <c r="D479" s="4" t="s">
        <v>917</v>
      </c>
      <c r="E479" s="5">
        <v>24355.21</v>
      </c>
      <c r="F479" s="5">
        <v>79715504.757600799</v>
      </c>
      <c r="G479" s="5">
        <v>80491395.731955394</v>
      </c>
      <c r="H479" s="6">
        <v>-9.6394275102194005E-3</v>
      </c>
      <c r="I479" s="5">
        <v>-775890.97435456503</v>
      </c>
      <c r="J479" s="5">
        <v>3273.0370527538398</v>
      </c>
      <c r="K479" s="5">
        <v>3304.89434219435</v>
      </c>
      <c r="L479" s="55" t="s">
        <v>4284</v>
      </c>
      <c r="M479" s="60" t="s">
        <v>4364</v>
      </c>
    </row>
    <row r="480" spans="1:13" ht="18.75" customHeight="1" x14ac:dyDescent="0.25">
      <c r="A480" s="4" t="s">
        <v>4830</v>
      </c>
      <c r="B480" s="4">
        <v>1216</v>
      </c>
      <c r="C480" s="4" t="s">
        <v>918</v>
      </c>
      <c r="D480" s="4" t="s">
        <v>919</v>
      </c>
      <c r="E480" s="5">
        <v>29631.77</v>
      </c>
      <c r="F480" s="5">
        <v>143060796.13501301</v>
      </c>
      <c r="G480" s="5">
        <v>137159213.234947</v>
      </c>
      <c r="H480" s="6">
        <v>4.30272437474346E-2</v>
      </c>
      <c r="I480" s="5">
        <v>5901582.90006644</v>
      </c>
      <c r="J480" s="5">
        <v>4827.9531102939</v>
      </c>
      <c r="K480" s="5">
        <v>4628.7890745286904</v>
      </c>
      <c r="L480" s="55" t="s">
        <v>4284</v>
      </c>
      <c r="M480" s="60" t="s">
        <v>4364</v>
      </c>
    </row>
    <row r="481" spans="1:13" ht="18.75" customHeight="1" x14ac:dyDescent="0.25">
      <c r="A481" s="4" t="s">
        <v>4831</v>
      </c>
      <c r="B481" s="4">
        <v>1217</v>
      </c>
      <c r="C481" s="4" t="s">
        <v>920</v>
      </c>
      <c r="D481" s="4" t="s">
        <v>921</v>
      </c>
      <c r="E481" s="5">
        <v>5457.41</v>
      </c>
      <c r="F481" s="5">
        <v>37316808.973931</v>
      </c>
      <c r="G481" s="5">
        <v>40297802.826640598</v>
      </c>
      <c r="H481" s="6">
        <v>-7.3974103886846596E-2</v>
      </c>
      <c r="I481" s="5">
        <v>-2980993.85270957</v>
      </c>
      <c r="J481" s="5">
        <v>6837.8239813265</v>
      </c>
      <c r="K481" s="5">
        <v>7384.0526598955503</v>
      </c>
      <c r="L481" s="55" t="s">
        <v>4284</v>
      </c>
      <c r="M481" s="60" t="s">
        <v>4364</v>
      </c>
    </row>
    <row r="482" spans="1:13" ht="18.75" customHeight="1" x14ac:dyDescent="0.25">
      <c r="A482" s="4" t="s">
        <v>4832</v>
      </c>
      <c r="B482" s="4">
        <v>1218</v>
      </c>
      <c r="C482" s="4" t="s">
        <v>922</v>
      </c>
      <c r="D482" s="4" t="s">
        <v>923</v>
      </c>
      <c r="E482" s="5">
        <v>2571.4899999999998</v>
      </c>
      <c r="F482" s="5">
        <v>1554962.5764782</v>
      </c>
      <c r="G482" s="5">
        <v>1704618.9519028999</v>
      </c>
      <c r="H482" s="6">
        <v>-8.7794621347858398E-2</v>
      </c>
      <c r="I482" s="5">
        <v>-149656.375424698</v>
      </c>
      <c r="J482" s="5">
        <v>604.693223181191</v>
      </c>
      <c r="K482" s="5">
        <v>662.89153444224905</v>
      </c>
      <c r="L482" s="55" t="s">
        <v>4284</v>
      </c>
      <c r="M482" s="60" t="s">
        <v>4364</v>
      </c>
    </row>
    <row r="483" spans="1:13" ht="18.75" customHeight="1" x14ac:dyDescent="0.25">
      <c r="A483" s="4" t="s">
        <v>4833</v>
      </c>
      <c r="B483" s="4">
        <v>1219</v>
      </c>
      <c r="C483" s="4" t="s">
        <v>924</v>
      </c>
      <c r="D483" s="4" t="s">
        <v>925</v>
      </c>
      <c r="E483" s="5">
        <v>6742.59</v>
      </c>
      <c r="F483" s="5">
        <v>5281481.8377892803</v>
      </c>
      <c r="G483" s="5">
        <v>5033968.6083574099</v>
      </c>
      <c r="H483" s="6">
        <v>4.91686080483194E-2</v>
      </c>
      <c r="I483" s="5">
        <v>247513.229431869</v>
      </c>
      <c r="J483" s="5">
        <v>783.30164488561195</v>
      </c>
      <c r="K483" s="5">
        <v>746.592720061195</v>
      </c>
      <c r="L483" s="55" t="s">
        <v>4283</v>
      </c>
      <c r="M483" s="60" t="s">
        <v>4381</v>
      </c>
    </row>
    <row r="484" spans="1:13" ht="18.75" customHeight="1" x14ac:dyDescent="0.25">
      <c r="A484" s="4" t="s">
        <v>4834</v>
      </c>
      <c r="B484" s="4">
        <v>1220</v>
      </c>
      <c r="C484" s="4" t="s">
        <v>926</v>
      </c>
      <c r="D484" s="4" t="s">
        <v>927</v>
      </c>
      <c r="E484" s="5">
        <v>160.52000000000001</v>
      </c>
      <c r="F484" s="5">
        <v>417827.15612623998</v>
      </c>
      <c r="G484" s="5">
        <v>477390.65960352001</v>
      </c>
      <c r="H484" s="6">
        <v>-0.12476889163845099</v>
      </c>
      <c r="I484" s="5">
        <v>-59563.503477279999</v>
      </c>
      <c r="J484" s="5">
        <v>2602.9601054463001</v>
      </c>
      <c r="K484" s="5">
        <v>2974.0260378988301</v>
      </c>
      <c r="L484" s="55" t="s">
        <v>4283</v>
      </c>
      <c r="M484" s="60" t="s">
        <v>4361</v>
      </c>
    </row>
    <row r="485" spans="1:13" ht="18.75" customHeight="1" x14ac:dyDescent="0.25">
      <c r="A485" s="4" t="s">
        <v>4835</v>
      </c>
      <c r="B485" s="4">
        <v>1223</v>
      </c>
      <c r="C485" s="4" t="s">
        <v>928</v>
      </c>
      <c r="D485" s="4" t="s">
        <v>929</v>
      </c>
      <c r="E485" s="5">
        <v>48697.02</v>
      </c>
      <c r="F485" s="5">
        <v>31979904.094050601</v>
      </c>
      <c r="G485" s="5">
        <v>31571242.459987599</v>
      </c>
      <c r="H485" s="6">
        <v>1.2944109962761401E-2</v>
      </c>
      <c r="I485" s="5">
        <v>408661.63406308001</v>
      </c>
      <c r="J485" s="5">
        <v>656.71172679664301</v>
      </c>
      <c r="K485" s="5">
        <v>648.31980396310803</v>
      </c>
      <c r="L485" s="55" t="s">
        <v>4281</v>
      </c>
      <c r="M485" s="60" t="s">
        <v>4364</v>
      </c>
    </row>
    <row r="486" spans="1:13" ht="18.75" customHeight="1" x14ac:dyDescent="0.25">
      <c r="A486" s="4" t="s">
        <v>4836</v>
      </c>
      <c r="B486" s="4">
        <v>1224</v>
      </c>
      <c r="C486" s="4" t="s">
        <v>930</v>
      </c>
      <c r="D486" s="4" t="s">
        <v>931</v>
      </c>
      <c r="E486" s="5">
        <v>2100.6799999999998</v>
      </c>
      <c r="F486" s="5">
        <v>1256612.0194768801</v>
      </c>
      <c r="G486" s="5">
        <v>1431025.7581732101</v>
      </c>
      <c r="H486" s="6">
        <v>-0.121880223119799</v>
      </c>
      <c r="I486" s="5">
        <v>-174413.73869632999</v>
      </c>
      <c r="J486" s="5">
        <v>598.19297535887404</v>
      </c>
      <c r="K486" s="5">
        <v>681.22025162005195</v>
      </c>
      <c r="L486" s="55" t="s">
        <v>4284</v>
      </c>
      <c r="M486" s="60" t="s">
        <v>4364</v>
      </c>
    </row>
    <row r="487" spans="1:13" ht="18.75" customHeight="1" x14ac:dyDescent="0.25">
      <c r="A487" s="4" t="s">
        <v>4837</v>
      </c>
      <c r="B487" s="4">
        <v>1225</v>
      </c>
      <c r="C487" s="4" t="s">
        <v>932</v>
      </c>
      <c r="D487" s="4" t="s">
        <v>933</v>
      </c>
      <c r="E487" s="5">
        <v>6013.03</v>
      </c>
      <c r="F487" s="5">
        <v>12438565.9578929</v>
      </c>
      <c r="G487" s="5">
        <v>11118289.4239503</v>
      </c>
      <c r="H487" s="6">
        <v>0.11874817101797901</v>
      </c>
      <c r="I487" s="5">
        <v>1320276.5339426401</v>
      </c>
      <c r="J487" s="5">
        <v>2068.60201227882</v>
      </c>
      <c r="K487" s="5">
        <v>1849.0327545264699</v>
      </c>
      <c r="L487" s="55" t="s">
        <v>4281</v>
      </c>
      <c r="M487" s="60" t="s">
        <v>4282</v>
      </c>
    </row>
    <row r="488" spans="1:13" ht="18.75" customHeight="1" x14ac:dyDescent="0.25">
      <c r="A488" s="4" t="s">
        <v>4838</v>
      </c>
      <c r="B488" s="4">
        <v>1226</v>
      </c>
      <c r="C488" s="4" t="s">
        <v>934</v>
      </c>
      <c r="D488" s="4" t="s">
        <v>935</v>
      </c>
      <c r="E488" s="5">
        <v>11898.31</v>
      </c>
      <c r="F488" s="5">
        <v>8842677.4905268792</v>
      </c>
      <c r="G488" s="5">
        <v>8657060.1270963997</v>
      </c>
      <c r="H488" s="6">
        <v>2.1441154468767799E-2</v>
      </c>
      <c r="I488" s="5">
        <v>185617.36343048501</v>
      </c>
      <c r="J488" s="5">
        <v>743.18768720321498</v>
      </c>
      <c r="K488" s="5">
        <v>727.58737392927196</v>
      </c>
      <c r="L488" s="55" t="s">
        <v>4284</v>
      </c>
      <c r="M488" s="60" t="s">
        <v>4364</v>
      </c>
    </row>
    <row r="489" spans="1:13" ht="18.75" customHeight="1" x14ac:dyDescent="0.25">
      <c r="A489" s="4" t="s">
        <v>4839</v>
      </c>
      <c r="B489" s="4">
        <v>1227</v>
      </c>
      <c r="C489" s="4" t="s">
        <v>936</v>
      </c>
      <c r="D489" s="4" t="s">
        <v>937</v>
      </c>
      <c r="E489" s="5">
        <v>3399.84</v>
      </c>
      <c r="F489" s="5">
        <v>5393674.1113027604</v>
      </c>
      <c r="G489" s="5">
        <v>5246953.6426828699</v>
      </c>
      <c r="H489" s="6">
        <v>2.7962981686431101E-2</v>
      </c>
      <c r="I489" s="5">
        <v>146720.46861989301</v>
      </c>
      <c r="J489" s="5">
        <v>1586.4493950605799</v>
      </c>
      <c r="K489" s="5">
        <v>1543.2942852260301</v>
      </c>
      <c r="L489" s="55" t="s">
        <v>4284</v>
      </c>
      <c r="M489" s="60" t="s">
        <v>4364</v>
      </c>
    </row>
    <row r="490" spans="1:13" ht="18.75" customHeight="1" x14ac:dyDescent="0.25">
      <c r="A490" s="4" t="s">
        <v>4840</v>
      </c>
      <c r="B490" s="4">
        <v>1228</v>
      </c>
      <c r="C490" s="4" t="s">
        <v>938</v>
      </c>
      <c r="D490" s="4" t="s">
        <v>939</v>
      </c>
      <c r="E490" s="5">
        <v>3201.82</v>
      </c>
      <c r="F490" s="5">
        <v>8533114.6246255599</v>
      </c>
      <c r="G490" s="5">
        <v>8390305.1822228692</v>
      </c>
      <c r="H490" s="6">
        <v>1.7020768530001899E-2</v>
      </c>
      <c r="I490" s="5">
        <v>142809.442402691</v>
      </c>
      <c r="J490" s="5">
        <v>2665.0825544926201</v>
      </c>
      <c r="K490" s="5">
        <v>2620.4799714608798</v>
      </c>
      <c r="L490" s="55" t="s">
        <v>4284</v>
      </c>
      <c r="M490" s="60" t="s">
        <v>4364</v>
      </c>
    </row>
    <row r="491" spans="1:13" ht="18.75" customHeight="1" x14ac:dyDescent="0.25">
      <c r="A491" s="4" t="s">
        <v>4841</v>
      </c>
      <c r="B491" s="4">
        <v>1229</v>
      </c>
      <c r="C491" s="4" t="s">
        <v>940</v>
      </c>
      <c r="D491" s="4" t="s">
        <v>941</v>
      </c>
      <c r="E491" s="5">
        <v>8858.17</v>
      </c>
      <c r="F491" s="5">
        <v>38715315.652859896</v>
      </c>
      <c r="G491" s="5">
        <v>36860428.189789101</v>
      </c>
      <c r="H491" s="6">
        <v>5.0321918495362702E-2</v>
      </c>
      <c r="I491" s="5">
        <v>1854887.46307074</v>
      </c>
      <c r="J491" s="5">
        <v>4370.57717935645</v>
      </c>
      <c r="K491" s="5">
        <v>4161.1786847384001</v>
      </c>
      <c r="L491" s="55" t="s">
        <v>4284</v>
      </c>
      <c r="M491" s="60" t="s">
        <v>4361</v>
      </c>
    </row>
    <row r="492" spans="1:13" ht="18.75" customHeight="1" x14ac:dyDescent="0.25">
      <c r="A492" s="4" t="s">
        <v>4842</v>
      </c>
      <c r="B492" s="4">
        <v>1230</v>
      </c>
      <c r="C492" s="4" t="s">
        <v>942</v>
      </c>
      <c r="D492" s="4" t="s">
        <v>943</v>
      </c>
      <c r="E492" s="5">
        <v>1182.05</v>
      </c>
      <c r="F492" s="5">
        <v>9668849.23549252</v>
      </c>
      <c r="G492" s="5">
        <v>11124097.857868399</v>
      </c>
      <c r="H492" s="6">
        <v>-0.130819473270503</v>
      </c>
      <c r="I492" s="5">
        <v>-1455248.6223758699</v>
      </c>
      <c r="J492" s="5">
        <v>8179.7294830950696</v>
      </c>
      <c r="K492" s="5">
        <v>9410.8522125700201</v>
      </c>
      <c r="L492" s="55" t="s">
        <v>4284</v>
      </c>
      <c r="M492" s="60" t="s">
        <v>4364</v>
      </c>
    </row>
    <row r="493" spans="1:13" ht="18.75" customHeight="1" x14ac:dyDescent="0.25">
      <c r="A493" s="4" t="s">
        <v>4843</v>
      </c>
      <c r="B493" s="4">
        <v>1231</v>
      </c>
      <c r="C493" s="4" t="s">
        <v>944</v>
      </c>
      <c r="D493" s="4" t="s">
        <v>945</v>
      </c>
      <c r="E493" s="5">
        <v>5219.16</v>
      </c>
      <c r="F493" s="5">
        <v>3359407.3931752001</v>
      </c>
      <c r="G493" s="5">
        <v>3395750.0476575699</v>
      </c>
      <c r="H493" s="6">
        <v>-1.07023938665459E-2</v>
      </c>
      <c r="I493" s="5">
        <v>-36342.654482373502</v>
      </c>
      <c r="J493" s="5">
        <v>643.66821350087002</v>
      </c>
      <c r="K493" s="5">
        <v>650.63152837958103</v>
      </c>
      <c r="L493" s="55" t="s">
        <v>4284</v>
      </c>
      <c r="M493" s="60" t="s">
        <v>4364</v>
      </c>
    </row>
    <row r="494" spans="1:13" ht="18.75" customHeight="1" x14ac:dyDescent="0.25">
      <c r="A494" s="4" t="s">
        <v>4844</v>
      </c>
      <c r="B494" s="4">
        <v>1232</v>
      </c>
      <c r="C494" s="4" t="s">
        <v>946</v>
      </c>
      <c r="D494" s="4" t="s">
        <v>947</v>
      </c>
      <c r="E494" s="5">
        <v>214.65</v>
      </c>
      <c r="F494" s="5">
        <v>489544.32732856</v>
      </c>
      <c r="G494" s="5">
        <v>465750.39448696899</v>
      </c>
      <c r="H494" s="6">
        <v>5.1087305825689301E-2</v>
      </c>
      <c r="I494" s="5">
        <v>23793.932841591199</v>
      </c>
      <c r="J494" s="5">
        <v>2280.6630669860701</v>
      </c>
      <c r="K494" s="5">
        <v>2169.8131585696201</v>
      </c>
      <c r="L494" s="55" t="s">
        <v>4281</v>
      </c>
      <c r="M494" s="60" t="s">
        <v>4381</v>
      </c>
    </row>
    <row r="495" spans="1:13" ht="18.75" customHeight="1" x14ac:dyDescent="0.25">
      <c r="A495" s="4" t="s">
        <v>4845</v>
      </c>
      <c r="B495" s="4">
        <v>1233</v>
      </c>
      <c r="C495" s="4" t="s">
        <v>948</v>
      </c>
      <c r="D495" s="4" t="s">
        <v>949</v>
      </c>
      <c r="E495" s="5">
        <v>279.98</v>
      </c>
      <c r="F495" s="5">
        <v>1220582.27153136</v>
      </c>
      <c r="G495" s="5">
        <v>1280638.6283859101</v>
      </c>
      <c r="H495" s="6">
        <v>-4.6895631229117697E-2</v>
      </c>
      <c r="I495" s="5">
        <v>-60056.3568545487</v>
      </c>
      <c r="J495" s="5">
        <v>4359.5337935972602</v>
      </c>
      <c r="K495" s="5">
        <v>4574.0361039570998</v>
      </c>
      <c r="L495" s="55" t="s">
        <v>4283</v>
      </c>
      <c r="M495" s="60" t="s">
        <v>4364</v>
      </c>
    </row>
    <row r="496" spans="1:13" ht="18.75" customHeight="1" x14ac:dyDescent="0.25">
      <c r="A496" s="4" t="s">
        <v>4846</v>
      </c>
      <c r="B496" s="4">
        <v>1234</v>
      </c>
      <c r="C496" s="4" t="s">
        <v>950</v>
      </c>
      <c r="D496" s="4" t="s">
        <v>951</v>
      </c>
      <c r="E496" s="5">
        <v>177.64</v>
      </c>
      <c r="F496" s="5">
        <v>1046666.87196</v>
      </c>
      <c r="G496" s="5">
        <v>1110307.8806795001</v>
      </c>
      <c r="H496" s="6">
        <v>-5.7318343701706298E-2</v>
      </c>
      <c r="I496" s="5">
        <v>-63641.0087195007</v>
      </c>
      <c r="J496" s="5">
        <v>5892.0675070930001</v>
      </c>
      <c r="K496" s="5">
        <v>6250.3258313414799</v>
      </c>
      <c r="L496" s="55" t="s">
        <v>4281</v>
      </c>
      <c r="M496" s="60" t="s">
        <v>4282</v>
      </c>
    </row>
    <row r="497" spans="1:13" ht="18.75" customHeight="1" x14ac:dyDescent="0.25">
      <c r="A497" s="4" t="s">
        <v>4847</v>
      </c>
      <c r="B497" s="4">
        <v>1236</v>
      </c>
      <c r="C497" s="4" t="s">
        <v>954</v>
      </c>
      <c r="D497" s="4" t="s">
        <v>955</v>
      </c>
      <c r="E497" s="5">
        <v>1989.65</v>
      </c>
      <c r="F497" s="5">
        <v>1432177.5340681199</v>
      </c>
      <c r="G497" s="5">
        <v>1275686.1157206399</v>
      </c>
      <c r="H497" s="6">
        <v>0.12267235366050699</v>
      </c>
      <c r="I497" s="5">
        <v>156491.418347481</v>
      </c>
      <c r="J497" s="5">
        <v>719.813803467002</v>
      </c>
      <c r="K497" s="5">
        <v>641.16106637883001</v>
      </c>
      <c r="L497" s="55" t="s">
        <v>4281</v>
      </c>
      <c r="M497" s="60" t="s">
        <v>4364</v>
      </c>
    </row>
    <row r="498" spans="1:13" ht="18.75" customHeight="1" x14ac:dyDescent="0.25">
      <c r="A498" s="4" t="s">
        <v>4848</v>
      </c>
      <c r="B498" s="4">
        <v>1237</v>
      </c>
      <c r="C498" s="4" t="s">
        <v>956</v>
      </c>
      <c r="D498" s="4" t="s">
        <v>957</v>
      </c>
      <c r="E498" s="5">
        <v>23071.37</v>
      </c>
      <c r="F498" s="5">
        <v>14043795.16233</v>
      </c>
      <c r="G498" s="5">
        <v>13897555.321679801</v>
      </c>
      <c r="H498" s="6">
        <v>1.0522702537625999E-2</v>
      </c>
      <c r="I498" s="5">
        <v>146239.84065023801</v>
      </c>
      <c r="J498" s="5">
        <v>608.71093317518603</v>
      </c>
      <c r="K498" s="5">
        <v>602.37234813883003</v>
      </c>
      <c r="L498" s="55" t="s">
        <v>4284</v>
      </c>
      <c r="M498" s="60" t="s">
        <v>4364</v>
      </c>
    </row>
    <row r="499" spans="1:13" ht="18.75" customHeight="1" x14ac:dyDescent="0.25">
      <c r="A499" s="4" t="s">
        <v>4849</v>
      </c>
      <c r="B499" s="4">
        <v>1238</v>
      </c>
      <c r="C499" s="4" t="s">
        <v>958</v>
      </c>
      <c r="D499" s="4" t="s">
        <v>959</v>
      </c>
      <c r="E499" s="5">
        <v>15031.22</v>
      </c>
      <c r="F499" s="5">
        <v>8582922.1413907204</v>
      </c>
      <c r="G499" s="5">
        <v>9140695.7740015909</v>
      </c>
      <c r="H499" s="6">
        <v>-6.1020916394277001E-2</v>
      </c>
      <c r="I499" s="5">
        <v>-557773.63261087204</v>
      </c>
      <c r="J499" s="5">
        <v>571.00635486611998</v>
      </c>
      <c r="K499" s="5">
        <v>608.11403026511402</v>
      </c>
      <c r="L499" s="55" t="s">
        <v>4284</v>
      </c>
      <c r="M499" s="60" t="s">
        <v>4361</v>
      </c>
    </row>
    <row r="500" spans="1:13" ht="18.75" customHeight="1" x14ac:dyDescent="0.25">
      <c r="A500" s="4" t="s">
        <v>4850</v>
      </c>
      <c r="B500" s="4">
        <v>1239</v>
      </c>
      <c r="C500" s="4" t="s">
        <v>960</v>
      </c>
      <c r="D500" s="4" t="s">
        <v>961</v>
      </c>
      <c r="E500" s="5">
        <v>22339.19</v>
      </c>
      <c r="F500" s="5">
        <v>14041920.1145865</v>
      </c>
      <c r="G500" s="5">
        <v>14841180.224308601</v>
      </c>
      <c r="H500" s="6">
        <v>-5.3854214937229403E-2</v>
      </c>
      <c r="I500" s="5">
        <v>-799260.109722074</v>
      </c>
      <c r="J500" s="5">
        <v>628.57785419196102</v>
      </c>
      <c r="K500" s="5">
        <v>664.35623781831805</v>
      </c>
      <c r="L500" s="55" t="s">
        <v>4284</v>
      </c>
      <c r="M500" s="60" t="s">
        <v>4364</v>
      </c>
    </row>
    <row r="501" spans="1:13" ht="18.75" customHeight="1" x14ac:dyDescent="0.25">
      <c r="A501" s="4" t="s">
        <v>4851</v>
      </c>
      <c r="B501" s="4">
        <v>1240</v>
      </c>
      <c r="C501" s="4" t="s">
        <v>962</v>
      </c>
      <c r="D501" s="4" t="s">
        <v>963</v>
      </c>
      <c r="E501" s="5">
        <v>24406.54</v>
      </c>
      <c r="F501" s="5">
        <v>20523289.923149701</v>
      </c>
      <c r="G501" s="5">
        <v>20132907.354909498</v>
      </c>
      <c r="H501" s="6">
        <v>1.9390272917786399E-2</v>
      </c>
      <c r="I501" s="5">
        <v>390382.56824020302</v>
      </c>
      <c r="J501" s="5">
        <v>840.89305256499597</v>
      </c>
      <c r="K501" s="5">
        <v>824.89805416537797</v>
      </c>
      <c r="L501" s="55" t="s">
        <v>4284</v>
      </c>
      <c r="M501" s="60" t="s">
        <v>4364</v>
      </c>
    </row>
    <row r="502" spans="1:13" ht="18.75" customHeight="1" x14ac:dyDescent="0.25">
      <c r="A502" s="4" t="s">
        <v>4852</v>
      </c>
      <c r="B502" s="4">
        <v>1241</v>
      </c>
      <c r="C502" s="4" t="s">
        <v>964</v>
      </c>
      <c r="D502" s="4" t="s">
        <v>965</v>
      </c>
      <c r="E502" s="5">
        <v>1043.9000000000001</v>
      </c>
      <c r="F502" s="5">
        <v>1236374.1911911999</v>
      </c>
      <c r="G502" s="5">
        <v>1181686.95156301</v>
      </c>
      <c r="H502" s="6">
        <v>4.6278957007903902E-2</v>
      </c>
      <c r="I502" s="5">
        <v>54687.239628185802</v>
      </c>
      <c r="J502" s="5">
        <v>1184.3799130100599</v>
      </c>
      <c r="K502" s="5">
        <v>1131.9924816199</v>
      </c>
      <c r="L502" s="55" t="s">
        <v>4284</v>
      </c>
      <c r="M502" s="60" t="s">
        <v>4364</v>
      </c>
    </row>
    <row r="503" spans="1:13" ht="18.75" customHeight="1" x14ac:dyDescent="0.25">
      <c r="A503" s="4" t="s">
        <v>4853</v>
      </c>
      <c r="B503" s="4">
        <v>1242</v>
      </c>
      <c r="C503" s="4" t="s">
        <v>966</v>
      </c>
      <c r="D503" s="4" t="s">
        <v>967</v>
      </c>
      <c r="E503" s="5">
        <v>246.29</v>
      </c>
      <c r="F503" s="5">
        <v>633936.37775064004</v>
      </c>
      <c r="G503" s="5">
        <v>742296.50275903603</v>
      </c>
      <c r="H503" s="6">
        <v>-0.14597957097417599</v>
      </c>
      <c r="I503" s="5">
        <v>-108360.125008396</v>
      </c>
      <c r="J503" s="5">
        <v>2573.9428224882899</v>
      </c>
      <c r="K503" s="5">
        <v>3013.9124721224398</v>
      </c>
      <c r="L503" s="55" t="s">
        <v>4281</v>
      </c>
      <c r="M503" s="60" t="s">
        <v>4364</v>
      </c>
    </row>
    <row r="504" spans="1:13" ht="18.75" customHeight="1" x14ac:dyDescent="0.25">
      <c r="A504" s="4" t="s">
        <v>4854</v>
      </c>
      <c r="B504" s="4">
        <v>1244</v>
      </c>
      <c r="C504" s="4" t="s">
        <v>970</v>
      </c>
      <c r="D504" s="4" t="s">
        <v>971</v>
      </c>
      <c r="E504" s="5">
        <v>112.52</v>
      </c>
      <c r="F504" s="5">
        <v>583511.19515779999</v>
      </c>
      <c r="G504" s="5">
        <v>580367.88428340096</v>
      </c>
      <c r="H504" s="6">
        <v>5.4160661875353204E-3</v>
      </c>
      <c r="I504" s="5">
        <v>3143.31087439868</v>
      </c>
      <c r="J504" s="5">
        <v>5185.8442513135496</v>
      </c>
      <c r="K504" s="5">
        <v>5157.9086765321799</v>
      </c>
      <c r="L504" s="55" t="s">
        <v>4283</v>
      </c>
      <c r="M504" s="61" t="s">
        <v>4359</v>
      </c>
    </row>
    <row r="505" spans="1:13" ht="18.75" customHeight="1" x14ac:dyDescent="0.25">
      <c r="A505" s="4" t="s">
        <v>4855</v>
      </c>
      <c r="B505" s="4">
        <v>1430</v>
      </c>
      <c r="C505" s="4" t="s">
        <v>972</v>
      </c>
      <c r="D505" s="4" t="s">
        <v>973</v>
      </c>
      <c r="E505" s="5">
        <v>89.05</v>
      </c>
      <c r="F505" s="5">
        <v>1292381.6784804801</v>
      </c>
      <c r="G505" s="5">
        <v>1167770.0058603999</v>
      </c>
      <c r="H505" s="6">
        <v>0.106709088257727</v>
      </c>
      <c r="I505" s="5">
        <v>124611.672620083</v>
      </c>
      <c r="J505" s="5">
        <v>14512.989090179501</v>
      </c>
      <c r="K505" s="5">
        <v>13113.6440860236</v>
      </c>
      <c r="L505" s="55" t="s">
        <v>4281</v>
      </c>
      <c r="M505" s="60" t="s">
        <v>4364</v>
      </c>
    </row>
    <row r="506" spans="1:13" ht="18.75" customHeight="1" x14ac:dyDescent="0.25">
      <c r="A506" s="4" t="s">
        <v>4856</v>
      </c>
      <c r="B506" s="4">
        <v>1431</v>
      </c>
      <c r="C506" s="4" t="s">
        <v>974</v>
      </c>
      <c r="D506" s="4" t="s">
        <v>975</v>
      </c>
      <c r="E506" s="5">
        <v>885.44</v>
      </c>
      <c r="F506" s="5">
        <v>16085930.8433464</v>
      </c>
      <c r="G506" s="5">
        <v>14025410.1322347</v>
      </c>
      <c r="H506" s="6">
        <v>0.146913401582177</v>
      </c>
      <c r="I506" s="5">
        <v>2060520.71111173</v>
      </c>
      <c r="J506" s="5">
        <v>18167.1607826012</v>
      </c>
      <c r="K506" s="5">
        <v>15840.045776376301</v>
      </c>
      <c r="L506" s="55" t="s">
        <v>4284</v>
      </c>
      <c r="M506" s="60" t="s">
        <v>4364</v>
      </c>
    </row>
    <row r="507" spans="1:13" ht="18.75" customHeight="1" x14ac:dyDescent="0.25">
      <c r="A507" s="4" t="s">
        <v>4857</v>
      </c>
      <c r="B507" s="4">
        <v>1432</v>
      </c>
      <c r="C507" s="4" t="s">
        <v>976</v>
      </c>
      <c r="D507" s="4" t="s">
        <v>977</v>
      </c>
      <c r="E507" s="5">
        <v>841.1</v>
      </c>
      <c r="F507" s="5">
        <v>18629376.4270599</v>
      </c>
      <c r="G507" s="5">
        <v>16330931.9816557</v>
      </c>
      <c r="H507" s="6">
        <v>0.14074178056622699</v>
      </c>
      <c r="I507" s="5">
        <v>2298444.4454041701</v>
      </c>
      <c r="J507" s="5">
        <v>22148.824666579301</v>
      </c>
      <c r="K507" s="5">
        <v>19416.159768940299</v>
      </c>
      <c r="L507" s="55" t="s">
        <v>4284</v>
      </c>
      <c r="M507" s="60" t="s">
        <v>4364</v>
      </c>
    </row>
    <row r="508" spans="1:13" ht="18.75" customHeight="1" x14ac:dyDescent="0.25">
      <c r="A508" s="4" t="s">
        <v>4858</v>
      </c>
      <c r="B508" s="4">
        <v>1433</v>
      </c>
      <c r="C508" s="4" t="s">
        <v>978</v>
      </c>
      <c r="D508" s="4" t="s">
        <v>979</v>
      </c>
      <c r="E508" s="5">
        <v>902.83</v>
      </c>
      <c r="F508" s="5">
        <v>23603945.712624699</v>
      </c>
      <c r="G508" s="5">
        <v>26052802.676022101</v>
      </c>
      <c r="H508" s="6">
        <v>-9.3995912602954396E-2</v>
      </c>
      <c r="I508" s="5">
        <v>-2448856.9633973902</v>
      </c>
      <c r="J508" s="5">
        <v>26144.396744264999</v>
      </c>
      <c r="K508" s="5">
        <v>28856.819862013999</v>
      </c>
      <c r="L508" s="55" t="s">
        <v>4284</v>
      </c>
      <c r="M508" s="60" t="s">
        <v>4364</v>
      </c>
    </row>
    <row r="509" spans="1:13" ht="18.75" customHeight="1" x14ac:dyDescent="0.25">
      <c r="A509" s="4" t="s">
        <v>4859</v>
      </c>
      <c r="B509" s="4">
        <v>1434</v>
      </c>
      <c r="C509" s="4" t="s">
        <v>980</v>
      </c>
      <c r="D509" s="4" t="s">
        <v>981</v>
      </c>
      <c r="E509" s="5">
        <v>669.12</v>
      </c>
      <c r="F509" s="5">
        <v>8893299.8204388805</v>
      </c>
      <c r="G509" s="5">
        <v>8118713.1031802297</v>
      </c>
      <c r="H509" s="6">
        <v>9.54075735174367E-2</v>
      </c>
      <c r="I509" s="5">
        <v>774586.71725864406</v>
      </c>
      <c r="J509" s="5">
        <v>13291.0387082121</v>
      </c>
      <c r="K509" s="5">
        <v>12133.418674049901</v>
      </c>
      <c r="L509" s="55" t="s">
        <v>4284</v>
      </c>
      <c r="M509" s="60" t="s">
        <v>4364</v>
      </c>
    </row>
    <row r="510" spans="1:13" ht="18.75" customHeight="1" x14ac:dyDescent="0.25">
      <c r="A510" s="4" t="s">
        <v>4860</v>
      </c>
      <c r="B510" s="4">
        <v>1435</v>
      </c>
      <c r="C510" s="4" t="s">
        <v>982</v>
      </c>
      <c r="D510" s="4" t="s">
        <v>983</v>
      </c>
      <c r="E510" s="5">
        <v>4935.29</v>
      </c>
      <c r="F510" s="5">
        <v>77061277.429142803</v>
      </c>
      <c r="G510" s="5">
        <v>68033948.771159902</v>
      </c>
      <c r="H510" s="6">
        <v>0.13268858887417101</v>
      </c>
      <c r="I510" s="5">
        <v>9027328.6579828691</v>
      </c>
      <c r="J510" s="5">
        <v>15614.3362252558</v>
      </c>
      <c r="K510" s="5">
        <v>13785.1977839519</v>
      </c>
      <c r="L510" s="55" t="s">
        <v>4284</v>
      </c>
      <c r="M510" s="60" t="s">
        <v>4364</v>
      </c>
    </row>
    <row r="511" spans="1:13" ht="18.75" customHeight="1" x14ac:dyDescent="0.25">
      <c r="A511" s="4" t="s">
        <v>4861</v>
      </c>
      <c r="B511" s="4">
        <v>1436</v>
      </c>
      <c r="C511" s="4" t="s">
        <v>984</v>
      </c>
      <c r="D511" s="4" t="s">
        <v>985</v>
      </c>
      <c r="E511" s="5">
        <v>2774.32</v>
      </c>
      <c r="F511" s="5">
        <v>52142382.101646498</v>
      </c>
      <c r="G511" s="5">
        <v>47287507.440913297</v>
      </c>
      <c r="H511" s="6">
        <v>0.102667172017882</v>
      </c>
      <c r="I511" s="5">
        <v>4854874.6607331401</v>
      </c>
      <c r="J511" s="5">
        <v>18794.6531408224</v>
      </c>
      <c r="K511" s="5">
        <v>17044.719946117701</v>
      </c>
      <c r="L511" s="55" t="s">
        <v>4284</v>
      </c>
      <c r="M511" s="60" t="s">
        <v>4282</v>
      </c>
    </row>
    <row r="512" spans="1:13" ht="18.75" customHeight="1" x14ac:dyDescent="0.25">
      <c r="A512" s="4" t="s">
        <v>4862</v>
      </c>
      <c r="B512" s="4">
        <v>1437</v>
      </c>
      <c r="C512" s="4" t="s">
        <v>986</v>
      </c>
      <c r="D512" s="4" t="s">
        <v>987</v>
      </c>
      <c r="E512" s="5">
        <v>1500.47</v>
      </c>
      <c r="F512" s="5">
        <v>34786128.403337598</v>
      </c>
      <c r="G512" s="5">
        <v>37090866.335234798</v>
      </c>
      <c r="H512" s="6">
        <v>-6.2137613909217099E-2</v>
      </c>
      <c r="I512" s="5">
        <v>-2304737.9318972002</v>
      </c>
      <c r="J512" s="5">
        <v>23183.488109284201</v>
      </c>
      <c r="K512" s="5">
        <v>24719.498780538601</v>
      </c>
      <c r="L512" s="55" t="s">
        <v>4284</v>
      </c>
      <c r="M512" s="60" t="s">
        <v>4364</v>
      </c>
    </row>
    <row r="513" spans="1:13" ht="18.75" customHeight="1" x14ac:dyDescent="0.25">
      <c r="A513" s="4" t="s">
        <v>4863</v>
      </c>
      <c r="B513" s="4">
        <v>1438</v>
      </c>
      <c r="C513" s="4" t="s">
        <v>988</v>
      </c>
      <c r="D513" s="4" t="s">
        <v>989</v>
      </c>
      <c r="E513" s="5">
        <v>164.11</v>
      </c>
      <c r="F513" s="5">
        <v>1821536.683344</v>
      </c>
      <c r="G513" s="5">
        <v>1645587.5669255899</v>
      </c>
      <c r="H513" s="6">
        <v>0.10692175849817</v>
      </c>
      <c r="I513" s="5">
        <v>175949.11641840899</v>
      </c>
      <c r="J513" s="5">
        <v>11099.4862186582</v>
      </c>
      <c r="K513" s="5">
        <v>10027.344871888299</v>
      </c>
      <c r="L513" s="55" t="s">
        <v>4284</v>
      </c>
      <c r="M513" s="60" t="s">
        <v>4364</v>
      </c>
    </row>
    <row r="514" spans="1:13" ht="18.75" customHeight="1" x14ac:dyDescent="0.25">
      <c r="A514" s="4" t="s">
        <v>4864</v>
      </c>
      <c r="B514" s="4">
        <v>1439</v>
      </c>
      <c r="C514" s="4" t="s">
        <v>990</v>
      </c>
      <c r="D514" s="4" t="s">
        <v>991</v>
      </c>
      <c r="E514" s="5">
        <v>1277.05</v>
      </c>
      <c r="F514" s="5">
        <v>17040564.6553845</v>
      </c>
      <c r="G514" s="5">
        <v>15018734.1086557</v>
      </c>
      <c r="H514" s="6">
        <v>0.134620570022846</v>
      </c>
      <c r="I514" s="5">
        <v>2021830.54672878</v>
      </c>
      <c r="J514" s="5">
        <v>13343.694182204699</v>
      </c>
      <c r="K514" s="5">
        <v>11760.490277323301</v>
      </c>
      <c r="L514" s="55" t="s">
        <v>4284</v>
      </c>
      <c r="M514" s="60" t="s">
        <v>4364</v>
      </c>
    </row>
    <row r="515" spans="1:13" ht="18.75" customHeight="1" x14ac:dyDescent="0.25">
      <c r="A515" s="4" t="s">
        <v>4865</v>
      </c>
      <c r="B515" s="4">
        <v>1440</v>
      </c>
      <c r="C515" s="4" t="s">
        <v>992</v>
      </c>
      <c r="D515" s="4" t="s">
        <v>993</v>
      </c>
      <c r="E515" s="5">
        <v>836.15</v>
      </c>
      <c r="F515" s="5">
        <v>13609139.6725726</v>
      </c>
      <c r="G515" s="5">
        <v>12379245.1321701</v>
      </c>
      <c r="H515" s="6">
        <v>9.9351335826317194E-2</v>
      </c>
      <c r="I515" s="5">
        <v>1229894.54040253</v>
      </c>
      <c r="J515" s="5">
        <v>16275.954879594099</v>
      </c>
      <c r="K515" s="5">
        <v>14805.053079196399</v>
      </c>
      <c r="L515" s="55" t="s">
        <v>4284</v>
      </c>
      <c r="M515" s="60" t="s">
        <v>4282</v>
      </c>
    </row>
    <row r="516" spans="1:13" ht="18.75" customHeight="1" x14ac:dyDescent="0.25">
      <c r="A516" s="4" t="s">
        <v>4866</v>
      </c>
      <c r="B516" s="4">
        <v>1441</v>
      </c>
      <c r="C516" s="4" t="s">
        <v>994</v>
      </c>
      <c r="D516" s="4" t="s">
        <v>995</v>
      </c>
      <c r="E516" s="5">
        <v>489.02</v>
      </c>
      <c r="F516" s="5">
        <v>9704355.0097687207</v>
      </c>
      <c r="G516" s="5">
        <v>10923395.248351101</v>
      </c>
      <c r="H516" s="6">
        <v>-0.11159902309370701</v>
      </c>
      <c r="I516" s="5">
        <v>-1219040.2385824199</v>
      </c>
      <c r="J516" s="5">
        <v>19844.495132650402</v>
      </c>
      <c r="K516" s="5">
        <v>22337.3179999819</v>
      </c>
      <c r="L516" s="55" t="s">
        <v>4284</v>
      </c>
      <c r="M516" s="60" t="s">
        <v>4364</v>
      </c>
    </row>
    <row r="517" spans="1:13" ht="18.75" customHeight="1" x14ac:dyDescent="0.25">
      <c r="A517" s="4" t="s">
        <v>4867</v>
      </c>
      <c r="B517" s="4">
        <v>1442</v>
      </c>
      <c r="C517" s="4" t="s">
        <v>996</v>
      </c>
      <c r="D517" s="4" t="s">
        <v>997</v>
      </c>
      <c r="E517" s="5">
        <v>670.26</v>
      </c>
      <c r="F517" s="5">
        <v>6376495.8426414002</v>
      </c>
      <c r="G517" s="5">
        <v>5831469.91260882</v>
      </c>
      <c r="H517" s="6">
        <v>9.3462872689118695E-2</v>
      </c>
      <c r="I517" s="5">
        <v>545025.930032584</v>
      </c>
      <c r="J517" s="5">
        <v>9513.4661812451905</v>
      </c>
      <c r="K517" s="5">
        <v>8700.3101969516592</v>
      </c>
      <c r="L517" s="55" t="s">
        <v>4284</v>
      </c>
      <c r="M517" s="60" t="s">
        <v>4364</v>
      </c>
    </row>
    <row r="518" spans="1:13" ht="18.75" customHeight="1" x14ac:dyDescent="0.25">
      <c r="A518" s="4" t="s">
        <v>4868</v>
      </c>
      <c r="B518" s="4">
        <v>1443</v>
      </c>
      <c r="C518" s="4" t="s">
        <v>998</v>
      </c>
      <c r="D518" s="4" t="s">
        <v>999</v>
      </c>
      <c r="E518" s="5">
        <v>4269.8999999999996</v>
      </c>
      <c r="F518" s="5">
        <v>47488585.998520002</v>
      </c>
      <c r="G518" s="5">
        <v>42148555.716256604</v>
      </c>
      <c r="H518" s="6">
        <v>0.126695451161185</v>
      </c>
      <c r="I518" s="5">
        <v>5340030.2822634699</v>
      </c>
      <c r="J518" s="5">
        <v>11121.7091731703</v>
      </c>
      <c r="K518" s="5">
        <v>9871.0873126435199</v>
      </c>
      <c r="L518" s="55" t="s">
        <v>4284</v>
      </c>
      <c r="M518" s="60" t="s">
        <v>4364</v>
      </c>
    </row>
    <row r="519" spans="1:13" ht="18.75" customHeight="1" x14ac:dyDescent="0.25">
      <c r="A519" s="4" t="s">
        <v>4869</v>
      </c>
      <c r="B519" s="4">
        <v>1444</v>
      </c>
      <c r="C519" s="4" t="s">
        <v>1000</v>
      </c>
      <c r="D519" s="4" t="s">
        <v>1001</v>
      </c>
      <c r="E519" s="5">
        <v>1890.11</v>
      </c>
      <c r="F519" s="5">
        <v>24185405.618251201</v>
      </c>
      <c r="G519" s="5">
        <v>22157806.479093999</v>
      </c>
      <c r="H519" s="6">
        <v>9.1507213995676295E-2</v>
      </c>
      <c r="I519" s="5">
        <v>2027599.13915724</v>
      </c>
      <c r="J519" s="5">
        <v>12795.766181995299</v>
      </c>
      <c r="K519" s="5">
        <v>11723.0248393448</v>
      </c>
      <c r="L519" s="55" t="s">
        <v>4284</v>
      </c>
      <c r="M519" s="60" t="s">
        <v>4364</v>
      </c>
    </row>
    <row r="520" spans="1:13" ht="18.75" customHeight="1" x14ac:dyDescent="0.25">
      <c r="A520" s="4" t="s">
        <v>4870</v>
      </c>
      <c r="B520" s="4">
        <v>1445</v>
      </c>
      <c r="C520" s="4" t="s">
        <v>1002</v>
      </c>
      <c r="D520" s="4" t="s">
        <v>1003</v>
      </c>
      <c r="E520" s="5">
        <v>647.23</v>
      </c>
      <c r="F520" s="5">
        <v>11689151.284445301</v>
      </c>
      <c r="G520" s="5">
        <v>13293916.319883499</v>
      </c>
      <c r="H520" s="6">
        <v>-0.12071424227621801</v>
      </c>
      <c r="I520" s="5">
        <v>-1604765.03543819</v>
      </c>
      <c r="J520" s="5">
        <v>18060.274221598698</v>
      </c>
      <c r="K520" s="5">
        <v>20539.709716613099</v>
      </c>
      <c r="L520" s="55" t="s">
        <v>4284</v>
      </c>
      <c r="M520" s="60" t="s">
        <v>4282</v>
      </c>
    </row>
    <row r="521" spans="1:13" ht="18.75" customHeight="1" x14ac:dyDescent="0.25">
      <c r="A521" s="4" t="s">
        <v>4871</v>
      </c>
      <c r="B521" s="4">
        <v>1446</v>
      </c>
      <c r="C521" s="4" t="s">
        <v>1004</v>
      </c>
      <c r="D521" s="4" t="s">
        <v>1005</v>
      </c>
      <c r="E521" s="5">
        <v>494.79</v>
      </c>
      <c r="F521" s="5">
        <v>5888822.3461124003</v>
      </c>
      <c r="G521" s="5">
        <v>5677593.7534336504</v>
      </c>
      <c r="H521" s="6">
        <v>3.7203893383708199E-2</v>
      </c>
      <c r="I521" s="5">
        <v>211228.59267875299</v>
      </c>
      <c r="J521" s="5">
        <v>11901.659989313401</v>
      </c>
      <c r="K521" s="5">
        <v>11474.7544482177</v>
      </c>
      <c r="L521" s="55" t="s">
        <v>4281</v>
      </c>
      <c r="M521" s="60" t="s">
        <v>4364</v>
      </c>
    </row>
    <row r="522" spans="1:13" ht="18.75" customHeight="1" x14ac:dyDescent="0.25">
      <c r="A522" s="4" t="s">
        <v>4872</v>
      </c>
      <c r="B522" s="4">
        <v>1447</v>
      </c>
      <c r="C522" s="4" t="s">
        <v>1006</v>
      </c>
      <c r="D522" s="4" t="s">
        <v>1007</v>
      </c>
      <c r="E522" s="5">
        <v>2227.4499999999998</v>
      </c>
      <c r="F522" s="5">
        <v>33231562.2598923</v>
      </c>
      <c r="G522" s="5">
        <v>30364829.3533502</v>
      </c>
      <c r="H522" s="6">
        <v>9.4409649834761106E-2</v>
      </c>
      <c r="I522" s="5">
        <v>2866732.9065420702</v>
      </c>
      <c r="J522" s="5">
        <v>14919.105820508799</v>
      </c>
      <c r="K522" s="5">
        <v>13632.103685088399</v>
      </c>
      <c r="L522" s="55" t="s">
        <v>4284</v>
      </c>
      <c r="M522" s="60" t="s">
        <v>4364</v>
      </c>
    </row>
    <row r="523" spans="1:13" ht="18.75" customHeight="1" x14ac:dyDescent="0.25">
      <c r="A523" s="4" t="s">
        <v>4873</v>
      </c>
      <c r="B523" s="4">
        <v>1448</v>
      </c>
      <c r="C523" s="4" t="s">
        <v>1008</v>
      </c>
      <c r="D523" s="4" t="s">
        <v>1009</v>
      </c>
      <c r="E523" s="5">
        <v>1198.7</v>
      </c>
      <c r="F523" s="5">
        <v>19626316.984421302</v>
      </c>
      <c r="G523" s="5">
        <v>20140736.293767501</v>
      </c>
      <c r="H523" s="6">
        <v>-2.5541236519016599E-2</v>
      </c>
      <c r="I523" s="5">
        <v>-514419.30934625899</v>
      </c>
      <c r="J523" s="5">
        <v>16373.0015720541</v>
      </c>
      <c r="K523" s="5">
        <v>16802.149239816099</v>
      </c>
      <c r="L523" s="55" t="s">
        <v>4284</v>
      </c>
      <c r="M523" s="60" t="s">
        <v>4364</v>
      </c>
    </row>
    <row r="524" spans="1:13" ht="18.75" customHeight="1" x14ac:dyDescent="0.25">
      <c r="A524" s="4" t="s">
        <v>4874</v>
      </c>
      <c r="B524" s="4">
        <v>1449</v>
      </c>
      <c r="C524" s="4" t="s">
        <v>1010</v>
      </c>
      <c r="D524" s="4" t="s">
        <v>1011</v>
      </c>
      <c r="E524" s="5">
        <v>847.19</v>
      </c>
      <c r="F524" s="5">
        <v>16950740.880497199</v>
      </c>
      <c r="G524" s="5">
        <v>20948936.714202099</v>
      </c>
      <c r="H524" s="6">
        <v>-0.19085435639291201</v>
      </c>
      <c r="I524" s="5">
        <v>-3998195.8337048902</v>
      </c>
      <c r="J524" s="5">
        <v>20008.192826281302</v>
      </c>
      <c r="K524" s="5">
        <v>24727.5542844015</v>
      </c>
      <c r="L524" s="55" t="s">
        <v>4284</v>
      </c>
      <c r="M524" s="60" t="s">
        <v>4364</v>
      </c>
    </row>
    <row r="525" spans="1:13" ht="18.75" customHeight="1" x14ac:dyDescent="0.25">
      <c r="A525" s="4" t="s">
        <v>4875</v>
      </c>
      <c r="B525" s="4">
        <v>1450</v>
      </c>
      <c r="C525" s="4" t="s">
        <v>1012</v>
      </c>
      <c r="D525" s="4" t="s">
        <v>1013</v>
      </c>
      <c r="E525" s="5">
        <v>115.11</v>
      </c>
      <c r="F525" s="5">
        <v>1508249.79386368</v>
      </c>
      <c r="G525" s="5">
        <v>1225277.84706215</v>
      </c>
      <c r="H525" s="6">
        <v>0.23094512602183501</v>
      </c>
      <c r="I525" s="5">
        <v>282971.94680153002</v>
      </c>
      <c r="J525" s="5">
        <v>13102.682598068601</v>
      </c>
      <c r="K525" s="5">
        <v>10644.4083664508</v>
      </c>
      <c r="L525" s="55" t="s">
        <v>4283</v>
      </c>
      <c r="M525" s="60" t="s">
        <v>4364</v>
      </c>
    </row>
    <row r="526" spans="1:13" ht="18.75" customHeight="1" x14ac:dyDescent="0.25">
      <c r="A526" s="4" t="s">
        <v>4876</v>
      </c>
      <c r="B526" s="4">
        <v>1451</v>
      </c>
      <c r="C526" s="4" t="s">
        <v>1014</v>
      </c>
      <c r="D526" s="4" t="s">
        <v>1015</v>
      </c>
      <c r="E526" s="5">
        <v>361.99</v>
      </c>
      <c r="F526" s="5">
        <v>6474891.5320689604</v>
      </c>
      <c r="G526" s="5">
        <v>5046743.7191379499</v>
      </c>
      <c r="H526" s="6">
        <v>0.28298401749930002</v>
      </c>
      <c r="I526" s="5">
        <v>1428147.81293101</v>
      </c>
      <c r="J526" s="5">
        <v>17886.934810544401</v>
      </c>
      <c r="K526" s="5">
        <v>13941.6661209921</v>
      </c>
      <c r="L526" s="55" t="s">
        <v>4281</v>
      </c>
      <c r="M526" s="60" t="s">
        <v>4364</v>
      </c>
    </row>
    <row r="527" spans="1:13" ht="18.75" customHeight="1" x14ac:dyDescent="0.25">
      <c r="A527" s="4" t="s">
        <v>4877</v>
      </c>
      <c r="B527" s="4">
        <v>1452</v>
      </c>
      <c r="C527" s="4" t="s">
        <v>1016</v>
      </c>
      <c r="D527" s="4" t="s">
        <v>1017</v>
      </c>
      <c r="E527" s="5">
        <v>212.6</v>
      </c>
      <c r="F527" s="5">
        <v>4951665.6785912802</v>
      </c>
      <c r="G527" s="5">
        <v>4109120.3710564701</v>
      </c>
      <c r="H527" s="6">
        <v>0.205042741865016</v>
      </c>
      <c r="I527" s="5">
        <v>842545.30753481004</v>
      </c>
      <c r="J527" s="5">
        <v>23290.9956659985</v>
      </c>
      <c r="K527" s="5">
        <v>19327.941538365299</v>
      </c>
      <c r="L527" s="55" t="s">
        <v>4281</v>
      </c>
      <c r="M527" s="60" t="s">
        <v>4364</v>
      </c>
    </row>
    <row r="528" spans="1:13" ht="18.75" customHeight="1" x14ac:dyDescent="0.25">
      <c r="A528" s="4" t="s">
        <v>4878</v>
      </c>
      <c r="B528" s="4">
        <v>1453</v>
      </c>
      <c r="C528" s="4" t="s">
        <v>1018</v>
      </c>
      <c r="D528" s="4" t="s">
        <v>1019</v>
      </c>
      <c r="E528" s="5">
        <v>223.82</v>
      </c>
      <c r="F528" s="5">
        <v>9550517.4392204806</v>
      </c>
      <c r="G528" s="5">
        <v>6766892.8554959903</v>
      </c>
      <c r="H528" s="6">
        <v>0.41135934071479502</v>
      </c>
      <c r="I528" s="5">
        <v>2783624.5837244899</v>
      </c>
      <c r="J528" s="5">
        <v>42670.527384596899</v>
      </c>
      <c r="K528" s="5">
        <v>30233.6379925654</v>
      </c>
      <c r="L528" s="55" t="s">
        <v>4283</v>
      </c>
      <c r="M528" s="60" t="s">
        <v>4361</v>
      </c>
    </row>
    <row r="529" spans="1:13" ht="18.75" customHeight="1" x14ac:dyDescent="0.25">
      <c r="A529" s="4" t="s">
        <v>4879</v>
      </c>
      <c r="B529" s="4">
        <v>1454</v>
      </c>
      <c r="C529" s="4" t="s">
        <v>1020</v>
      </c>
      <c r="D529" s="4" t="s">
        <v>1021</v>
      </c>
      <c r="E529" s="5">
        <v>279.12</v>
      </c>
      <c r="F529" s="5">
        <v>1202054.6441552001</v>
      </c>
      <c r="G529" s="5">
        <v>1262012.6241228301</v>
      </c>
      <c r="H529" s="6">
        <v>-4.7509809982529003E-2</v>
      </c>
      <c r="I529" s="5">
        <v>-59957.979967628402</v>
      </c>
      <c r="J529" s="5">
        <v>4306.5872891774197</v>
      </c>
      <c r="K529" s="5">
        <v>4521.3980514575396</v>
      </c>
      <c r="L529" s="55" t="s">
        <v>4283</v>
      </c>
      <c r="M529" s="60" t="s">
        <v>4364</v>
      </c>
    </row>
    <row r="530" spans="1:13" ht="18.75" customHeight="1" x14ac:dyDescent="0.25">
      <c r="A530" s="4" t="s">
        <v>4880</v>
      </c>
      <c r="B530" s="4">
        <v>1455</v>
      </c>
      <c r="C530" s="4" t="s">
        <v>1022</v>
      </c>
      <c r="D530" s="4" t="s">
        <v>1023</v>
      </c>
      <c r="E530" s="5">
        <v>925.98</v>
      </c>
      <c r="F530" s="5">
        <v>6005043.5023378003</v>
      </c>
      <c r="G530" s="5">
        <v>5900462.3334800098</v>
      </c>
      <c r="H530" s="6">
        <v>1.7724232940931499E-2</v>
      </c>
      <c r="I530" s="5">
        <v>104581.168857792</v>
      </c>
      <c r="J530" s="5">
        <v>6485.0682545387599</v>
      </c>
      <c r="K530" s="5">
        <v>6372.1271879306296</v>
      </c>
      <c r="L530" s="55" t="s">
        <v>4284</v>
      </c>
      <c r="M530" s="60" t="s">
        <v>4364</v>
      </c>
    </row>
    <row r="531" spans="1:13" ht="18.75" customHeight="1" x14ac:dyDescent="0.25">
      <c r="A531" s="4" t="s">
        <v>4881</v>
      </c>
      <c r="B531" s="4">
        <v>1456</v>
      </c>
      <c r="C531" s="4" t="s">
        <v>1024</v>
      </c>
      <c r="D531" s="4" t="s">
        <v>1025</v>
      </c>
      <c r="E531" s="5">
        <v>675.65</v>
      </c>
      <c r="F531" s="5">
        <v>7050312.3426222801</v>
      </c>
      <c r="G531" s="5">
        <v>7114417.4173824796</v>
      </c>
      <c r="H531" s="6">
        <v>-9.0105866720130399E-3</v>
      </c>
      <c r="I531" s="5">
        <v>-64105.074760204203</v>
      </c>
      <c r="J531" s="5">
        <v>10434.8587917151</v>
      </c>
      <c r="K531" s="5">
        <v>10529.737907766599</v>
      </c>
      <c r="L531" s="55" t="s">
        <v>4283</v>
      </c>
      <c r="M531" s="60" t="s">
        <v>4364</v>
      </c>
    </row>
    <row r="532" spans="1:13" ht="18.75" customHeight="1" x14ac:dyDescent="0.25">
      <c r="A532" s="4" t="s">
        <v>4882</v>
      </c>
      <c r="B532" s="4">
        <v>1457</v>
      </c>
      <c r="C532" s="4" t="s">
        <v>1026</v>
      </c>
      <c r="D532" s="4" t="s">
        <v>1027</v>
      </c>
      <c r="E532" s="5">
        <v>843.87</v>
      </c>
      <c r="F532" s="5">
        <v>14067239.237740999</v>
      </c>
      <c r="G532" s="5">
        <v>16122958.078499399</v>
      </c>
      <c r="H532" s="6">
        <v>-0.12750258549017801</v>
      </c>
      <c r="I532" s="5">
        <v>-2055718.8407584301</v>
      </c>
      <c r="J532" s="5">
        <v>16669.912708996599</v>
      </c>
      <c r="K532" s="5">
        <v>19105.973761953101</v>
      </c>
      <c r="L532" s="55" t="s">
        <v>4283</v>
      </c>
      <c r="M532" s="60" t="s">
        <v>4381</v>
      </c>
    </row>
    <row r="533" spans="1:13" ht="18.75" customHeight="1" x14ac:dyDescent="0.25">
      <c r="A533" s="4" t="s">
        <v>4883</v>
      </c>
      <c r="B533" s="4">
        <v>1459</v>
      </c>
      <c r="C533" s="4" t="s">
        <v>1028</v>
      </c>
      <c r="D533" s="4" t="s">
        <v>1029</v>
      </c>
      <c r="E533" s="5">
        <v>62.82</v>
      </c>
      <c r="F533" s="5">
        <v>831021.66296124004</v>
      </c>
      <c r="G533" s="5">
        <v>617813.95542395301</v>
      </c>
      <c r="H533" s="6">
        <v>0.34510018050819302</v>
      </c>
      <c r="I533" s="5">
        <v>213207.707537287</v>
      </c>
      <c r="J533" s="5">
        <v>13228.616092983801</v>
      </c>
      <c r="K533" s="5">
        <v>9834.6697775223292</v>
      </c>
      <c r="L533" s="55" t="s">
        <v>4281</v>
      </c>
      <c r="M533" s="60" t="s">
        <v>4381</v>
      </c>
    </row>
    <row r="534" spans="1:13" ht="18.75" customHeight="1" x14ac:dyDescent="0.25">
      <c r="A534" s="4" t="s">
        <v>4884</v>
      </c>
      <c r="B534" s="4">
        <v>1460</v>
      </c>
      <c r="C534" s="4" t="s">
        <v>1030</v>
      </c>
      <c r="D534" s="4" t="s">
        <v>1031</v>
      </c>
      <c r="E534" s="5">
        <v>39.979999999999997</v>
      </c>
      <c r="F534" s="5">
        <v>590716.95438183995</v>
      </c>
      <c r="G534" s="5">
        <v>551021.40862813999</v>
      </c>
      <c r="H534" s="6">
        <v>7.2039933716057297E-2</v>
      </c>
      <c r="I534" s="5">
        <v>39695.545753699698</v>
      </c>
      <c r="J534" s="5">
        <v>14775.3115153037</v>
      </c>
      <c r="K534" s="5">
        <v>13782.426428917999</v>
      </c>
      <c r="L534" s="55" t="s">
        <v>4284</v>
      </c>
      <c r="M534" s="60" t="s">
        <v>4282</v>
      </c>
    </row>
    <row r="535" spans="1:13" ht="18.75" customHeight="1" x14ac:dyDescent="0.25">
      <c r="A535" s="4" t="s">
        <v>4885</v>
      </c>
      <c r="B535" s="4">
        <v>1461</v>
      </c>
      <c r="C535" s="4" t="s">
        <v>1032</v>
      </c>
      <c r="D535" s="4" t="s">
        <v>1033</v>
      </c>
      <c r="E535" s="5">
        <v>49.85</v>
      </c>
      <c r="F535" s="5">
        <v>849990.91200851998</v>
      </c>
      <c r="G535" s="5">
        <v>933121.22023302095</v>
      </c>
      <c r="H535" s="6">
        <v>-8.9088433980465204E-2</v>
      </c>
      <c r="I535" s="5">
        <v>-83130.308224500593</v>
      </c>
      <c r="J535" s="5">
        <v>17050.971153631301</v>
      </c>
      <c r="K535" s="5">
        <v>18718.580145095701</v>
      </c>
      <c r="L535" s="55" t="s">
        <v>4283</v>
      </c>
      <c r="M535" s="61" t="s">
        <v>4316</v>
      </c>
    </row>
    <row r="536" spans="1:13" ht="18.75" customHeight="1" x14ac:dyDescent="0.25">
      <c r="A536" s="4" t="s">
        <v>4886</v>
      </c>
      <c r="B536" s="4">
        <v>1462</v>
      </c>
      <c r="C536" s="4" t="s">
        <v>1034</v>
      </c>
      <c r="D536" s="4" t="s">
        <v>1035</v>
      </c>
      <c r="E536" s="5">
        <v>4359.55</v>
      </c>
      <c r="F536" s="5">
        <v>28687466.946847301</v>
      </c>
      <c r="G536" s="5">
        <v>28334011.224168099</v>
      </c>
      <c r="H536" s="6">
        <v>1.24746093972634E-2</v>
      </c>
      <c r="I536" s="5">
        <v>353455.72267917503</v>
      </c>
      <c r="J536" s="5">
        <v>6580.3734208455598</v>
      </c>
      <c r="K536" s="5">
        <v>6499.2972265871704</v>
      </c>
      <c r="L536" s="55" t="s">
        <v>4283</v>
      </c>
      <c r="M536" s="60" t="s">
        <v>4361</v>
      </c>
    </row>
    <row r="537" spans="1:13" ht="18.75" customHeight="1" x14ac:dyDescent="0.25">
      <c r="A537" s="4" t="s">
        <v>4887</v>
      </c>
      <c r="B537" s="4">
        <v>1463</v>
      </c>
      <c r="C537" s="4" t="s">
        <v>1036</v>
      </c>
      <c r="D537" s="4" t="s">
        <v>1037</v>
      </c>
      <c r="E537" s="5">
        <v>4567.16</v>
      </c>
      <c r="F537" s="5">
        <v>39421753.793940499</v>
      </c>
      <c r="G537" s="5">
        <v>38037235.491104499</v>
      </c>
      <c r="H537" s="6">
        <v>3.63990254538826E-2</v>
      </c>
      <c r="I537" s="5">
        <v>1384518.30283604</v>
      </c>
      <c r="J537" s="5">
        <v>8631.5683693894098</v>
      </c>
      <c r="K537" s="5">
        <v>8328.4219276540498</v>
      </c>
      <c r="L537" s="55" t="s">
        <v>4283</v>
      </c>
      <c r="M537" s="60" t="s">
        <v>4361</v>
      </c>
    </row>
    <row r="538" spans="1:13" ht="18.75" customHeight="1" x14ac:dyDescent="0.25">
      <c r="A538" s="4" t="s">
        <v>4888</v>
      </c>
      <c r="B538" s="4">
        <v>1464</v>
      </c>
      <c r="C538" s="4" t="s">
        <v>1038</v>
      </c>
      <c r="D538" s="4" t="s">
        <v>1039</v>
      </c>
      <c r="E538" s="5">
        <v>3438.85</v>
      </c>
      <c r="F538" s="5">
        <v>42654407.248434402</v>
      </c>
      <c r="G538" s="5">
        <v>40730355.119582102</v>
      </c>
      <c r="H538" s="6">
        <v>4.7238776170827501E-2</v>
      </c>
      <c r="I538" s="5">
        <v>1924052.1288522601</v>
      </c>
      <c r="J538" s="5">
        <v>12403.6835710875</v>
      </c>
      <c r="K538" s="5">
        <v>11844.1790481068</v>
      </c>
      <c r="L538" s="55" t="s">
        <v>4283</v>
      </c>
      <c r="M538" s="60" t="s">
        <v>4364</v>
      </c>
    </row>
    <row r="539" spans="1:13" ht="18.75" customHeight="1" x14ac:dyDescent="0.25">
      <c r="A539" s="4" t="s">
        <v>4889</v>
      </c>
      <c r="B539" s="4">
        <v>1465</v>
      </c>
      <c r="C539" s="4" t="s">
        <v>1040</v>
      </c>
      <c r="D539" s="4" t="s">
        <v>1041</v>
      </c>
      <c r="E539" s="5">
        <v>2383.27</v>
      </c>
      <c r="F539" s="5">
        <v>43053629.119126901</v>
      </c>
      <c r="G539" s="5">
        <v>47930268.8303243</v>
      </c>
      <c r="H539" s="6">
        <v>-0.10174446816605499</v>
      </c>
      <c r="I539" s="5">
        <v>-4876639.7111974005</v>
      </c>
      <c r="J539" s="5">
        <v>18064.939817614901</v>
      </c>
      <c r="K539" s="5">
        <v>20111.136728245001</v>
      </c>
      <c r="L539" s="55" t="s">
        <v>4284</v>
      </c>
      <c r="M539" s="60" t="s">
        <v>4364</v>
      </c>
    </row>
    <row r="540" spans="1:13" ht="18.75" customHeight="1" x14ac:dyDescent="0.25">
      <c r="A540" s="4" t="s">
        <v>4890</v>
      </c>
      <c r="B540" s="4">
        <v>1466</v>
      </c>
      <c r="C540" s="4" t="s">
        <v>1042</v>
      </c>
      <c r="D540" s="4" t="s">
        <v>1043</v>
      </c>
      <c r="E540" s="5">
        <v>2943.44</v>
      </c>
      <c r="F540" s="5">
        <v>13466970.9652828</v>
      </c>
      <c r="G540" s="5">
        <v>14710814.9374057</v>
      </c>
      <c r="H540" s="6">
        <v>-8.4553029687035694E-2</v>
      </c>
      <c r="I540" s="5">
        <v>-1243843.97212295</v>
      </c>
      <c r="J540" s="5">
        <v>4575.2490165529998</v>
      </c>
      <c r="K540" s="5">
        <v>4997.8307481741504</v>
      </c>
      <c r="L540" s="55" t="s">
        <v>4283</v>
      </c>
      <c r="M540" s="60" t="s">
        <v>4364</v>
      </c>
    </row>
    <row r="541" spans="1:13" ht="18.75" customHeight="1" x14ac:dyDescent="0.25">
      <c r="A541" s="4" t="s">
        <v>4891</v>
      </c>
      <c r="B541" s="4">
        <v>1467</v>
      </c>
      <c r="C541" s="4" t="s">
        <v>1044</v>
      </c>
      <c r="D541" s="4" t="s">
        <v>1045</v>
      </c>
      <c r="E541" s="5">
        <v>2336.48</v>
      </c>
      <c r="F541" s="5">
        <v>15862370.0279333</v>
      </c>
      <c r="G541" s="5">
        <v>16079637.1481557</v>
      </c>
      <c r="H541" s="6">
        <v>-1.3511941732299301E-2</v>
      </c>
      <c r="I541" s="5">
        <v>-217267.12022239499</v>
      </c>
      <c r="J541" s="5">
        <v>6789.0031277534099</v>
      </c>
      <c r="K541" s="5">
        <v>6881.9922054353901</v>
      </c>
      <c r="L541" s="55" t="s">
        <v>4283</v>
      </c>
      <c r="M541" s="60" t="s">
        <v>4364</v>
      </c>
    </row>
    <row r="542" spans="1:13" ht="18.75" customHeight="1" x14ac:dyDescent="0.25">
      <c r="A542" s="4" t="s">
        <v>4892</v>
      </c>
      <c r="B542" s="4">
        <v>1468</v>
      </c>
      <c r="C542" s="4" t="s">
        <v>1046</v>
      </c>
      <c r="D542" s="4" t="s">
        <v>1047</v>
      </c>
      <c r="E542" s="5">
        <v>1443.37</v>
      </c>
      <c r="F542" s="5">
        <v>14198006.7241397</v>
      </c>
      <c r="G542" s="5">
        <v>14276425.018461401</v>
      </c>
      <c r="H542" s="6">
        <v>-5.49285232264174E-3</v>
      </c>
      <c r="I542" s="5">
        <v>-78418.294321676702</v>
      </c>
      <c r="J542" s="5">
        <v>9836.7062666812199</v>
      </c>
      <c r="K542" s="5">
        <v>9891.0362682204504</v>
      </c>
      <c r="L542" s="55" t="s">
        <v>4284</v>
      </c>
      <c r="M542" s="60" t="s">
        <v>4364</v>
      </c>
    </row>
    <row r="543" spans="1:13" ht="18.75" customHeight="1" x14ac:dyDescent="0.25">
      <c r="A543" s="4" t="s">
        <v>4893</v>
      </c>
      <c r="B543" s="4">
        <v>1469</v>
      </c>
      <c r="C543" s="4" t="s">
        <v>1048</v>
      </c>
      <c r="D543" s="4" t="s">
        <v>1049</v>
      </c>
      <c r="E543" s="5">
        <v>892.38</v>
      </c>
      <c r="F543" s="5">
        <v>15669607.283476699</v>
      </c>
      <c r="G543" s="5">
        <v>15732695.092458</v>
      </c>
      <c r="H543" s="6">
        <v>-4.0099810369738096E-3</v>
      </c>
      <c r="I543" s="5">
        <v>-63087.808981247203</v>
      </c>
      <c r="J543" s="5">
        <v>17559.343870858502</v>
      </c>
      <c r="K543" s="5">
        <v>17630.039996927298</v>
      </c>
      <c r="L543" s="55" t="s">
        <v>4284</v>
      </c>
      <c r="M543" s="60" t="s">
        <v>4364</v>
      </c>
    </row>
    <row r="544" spans="1:13" ht="18.75" customHeight="1" x14ac:dyDescent="0.25">
      <c r="A544" s="4" t="s">
        <v>4894</v>
      </c>
      <c r="B544" s="4">
        <v>1471</v>
      </c>
      <c r="C544" s="4" t="s">
        <v>1050</v>
      </c>
      <c r="D544" s="4" t="s">
        <v>1051</v>
      </c>
      <c r="E544" s="5">
        <v>160.16</v>
      </c>
      <c r="F544" s="5">
        <v>854472.28069479996</v>
      </c>
      <c r="G544" s="5">
        <v>903661.74275247497</v>
      </c>
      <c r="H544" s="6">
        <v>-5.4433489579682699E-2</v>
      </c>
      <c r="I544" s="5">
        <v>-49189.462057674798</v>
      </c>
      <c r="J544" s="5">
        <v>5335.1166377048003</v>
      </c>
      <c r="K544" s="5">
        <v>5642.2436485544104</v>
      </c>
      <c r="L544" s="55" t="s">
        <v>4281</v>
      </c>
      <c r="M544" s="60" t="s">
        <v>4282</v>
      </c>
    </row>
    <row r="545" spans="1:13" ht="18.75" customHeight="1" x14ac:dyDescent="0.25">
      <c r="A545" s="4" t="s">
        <v>4895</v>
      </c>
      <c r="B545" s="4">
        <v>1472</v>
      </c>
      <c r="C545" s="4" t="s">
        <v>1052</v>
      </c>
      <c r="D545" s="4" t="s">
        <v>1053</v>
      </c>
      <c r="E545" s="5">
        <v>311.39</v>
      </c>
      <c r="F545" s="5">
        <v>2118264.4570789202</v>
      </c>
      <c r="G545" s="5">
        <v>1975904.00269561</v>
      </c>
      <c r="H545" s="6">
        <v>7.2048264586282301E-2</v>
      </c>
      <c r="I545" s="5">
        <v>142360.45438330801</v>
      </c>
      <c r="J545" s="5">
        <v>6802.6091302833102</v>
      </c>
      <c r="K545" s="5">
        <v>6345.4317823167503</v>
      </c>
      <c r="L545" s="55" t="s">
        <v>4281</v>
      </c>
      <c r="M545" s="60" t="s">
        <v>4361</v>
      </c>
    </row>
    <row r="546" spans="1:13" ht="18.75" customHeight="1" x14ac:dyDescent="0.25">
      <c r="A546" s="4" t="s">
        <v>4896</v>
      </c>
      <c r="B546" s="4">
        <v>1473</v>
      </c>
      <c r="C546" s="4" t="s">
        <v>1054</v>
      </c>
      <c r="D546" s="4" t="s">
        <v>1055</v>
      </c>
      <c r="E546" s="5">
        <v>1382.24</v>
      </c>
      <c r="F546" s="5">
        <v>13279977.062574999</v>
      </c>
      <c r="G546" s="5">
        <v>12104074.9079678</v>
      </c>
      <c r="H546" s="6">
        <v>9.7149279358238E-2</v>
      </c>
      <c r="I546" s="5">
        <v>1175902.1546072001</v>
      </c>
      <c r="J546" s="5">
        <v>9607.5768770799295</v>
      </c>
      <c r="K546" s="5">
        <v>8756.8547487901906</v>
      </c>
      <c r="L546" s="55" t="s">
        <v>4284</v>
      </c>
      <c r="M546" s="61" t="s">
        <v>4359</v>
      </c>
    </row>
    <row r="547" spans="1:13" ht="18.75" customHeight="1" x14ac:dyDescent="0.25">
      <c r="A547" s="4" t="s">
        <v>4897</v>
      </c>
      <c r="B547" s="4">
        <v>1474</v>
      </c>
      <c r="C547" s="4" t="s">
        <v>1056</v>
      </c>
      <c r="D547" s="4" t="s">
        <v>1057</v>
      </c>
      <c r="E547" s="5">
        <v>1990.22</v>
      </c>
      <c r="F547" s="5">
        <v>27616853.120911598</v>
      </c>
      <c r="G547" s="5">
        <v>30359865.098806102</v>
      </c>
      <c r="H547" s="6">
        <v>-9.0349939598458204E-2</v>
      </c>
      <c r="I547" s="5">
        <v>-2743011.9778944701</v>
      </c>
      <c r="J547" s="5">
        <v>13876.2815773691</v>
      </c>
      <c r="K547" s="5">
        <v>15254.5271873492</v>
      </c>
      <c r="L547" s="55" t="s">
        <v>4284</v>
      </c>
      <c r="M547" s="60" t="s">
        <v>4364</v>
      </c>
    </row>
    <row r="548" spans="1:13" ht="18.75" customHeight="1" x14ac:dyDescent="0.25">
      <c r="A548" s="4" t="s">
        <v>4898</v>
      </c>
      <c r="B548" s="4">
        <v>1475</v>
      </c>
      <c r="C548" s="4" t="s">
        <v>1058</v>
      </c>
      <c r="D548" s="4" t="s">
        <v>1059</v>
      </c>
      <c r="E548" s="5">
        <v>691.29</v>
      </c>
      <c r="F548" s="5">
        <v>1559298.6930016</v>
      </c>
      <c r="G548" s="5">
        <v>1497224.69178079</v>
      </c>
      <c r="H548" s="6">
        <v>4.1459375844906401E-2</v>
      </c>
      <c r="I548" s="5">
        <v>62074.001220814003</v>
      </c>
      <c r="J548" s="5">
        <v>2255.6361194312099</v>
      </c>
      <c r="K548" s="5">
        <v>2165.8416753906299</v>
      </c>
      <c r="L548" s="55" t="s">
        <v>4281</v>
      </c>
      <c r="M548" s="61" t="s">
        <v>4359</v>
      </c>
    </row>
    <row r="549" spans="1:13" ht="18.75" customHeight="1" x14ac:dyDescent="0.25">
      <c r="A549" s="4" t="s">
        <v>4899</v>
      </c>
      <c r="B549" s="4">
        <v>1476</v>
      </c>
      <c r="C549" s="4" t="s">
        <v>1060</v>
      </c>
      <c r="D549" s="4" t="s">
        <v>1061</v>
      </c>
      <c r="E549" s="5">
        <v>557.03</v>
      </c>
      <c r="F549" s="5">
        <v>2671596.3833904001</v>
      </c>
      <c r="G549" s="5">
        <v>2370921.0364059098</v>
      </c>
      <c r="H549" s="6">
        <v>0.126817950647686</v>
      </c>
      <c r="I549" s="5">
        <v>300675.34698448598</v>
      </c>
      <c r="J549" s="5">
        <v>4796.1445225399002</v>
      </c>
      <c r="K549" s="5">
        <v>4256.361482157</v>
      </c>
      <c r="L549" s="55" t="s">
        <v>4283</v>
      </c>
      <c r="M549" s="60" t="s">
        <v>4364</v>
      </c>
    </row>
    <row r="550" spans="1:13" ht="18.75" customHeight="1" x14ac:dyDescent="0.25">
      <c r="A550" s="4" t="s">
        <v>4900</v>
      </c>
      <c r="B550" s="4">
        <v>1477</v>
      </c>
      <c r="C550" s="4" t="s">
        <v>1062</v>
      </c>
      <c r="D550" s="4" t="s">
        <v>1063</v>
      </c>
      <c r="E550" s="5">
        <v>1223.92</v>
      </c>
      <c r="F550" s="5">
        <v>8887348.9600549191</v>
      </c>
      <c r="G550" s="5">
        <v>8585700.1571677998</v>
      </c>
      <c r="H550" s="6">
        <v>3.5133861812689703E-2</v>
      </c>
      <c r="I550" s="5">
        <v>301648.80288712098</v>
      </c>
      <c r="J550" s="5">
        <v>7261.3806131568399</v>
      </c>
      <c r="K550" s="5">
        <v>7014.9194041831197</v>
      </c>
      <c r="L550" s="55" t="s">
        <v>4284</v>
      </c>
      <c r="M550" s="60" t="s">
        <v>4364</v>
      </c>
    </row>
    <row r="551" spans="1:13" ht="18.75" customHeight="1" x14ac:dyDescent="0.25">
      <c r="A551" s="4" t="s">
        <v>4901</v>
      </c>
      <c r="B551" s="4">
        <v>1478</v>
      </c>
      <c r="C551" s="4" t="s">
        <v>1064</v>
      </c>
      <c r="D551" s="4" t="s">
        <v>1065</v>
      </c>
      <c r="E551" s="5">
        <v>1396.42</v>
      </c>
      <c r="F551" s="5">
        <v>14175827.1126296</v>
      </c>
      <c r="G551" s="5">
        <v>15449757.5414708</v>
      </c>
      <c r="H551" s="6">
        <v>-8.2456337934214599E-2</v>
      </c>
      <c r="I551" s="5">
        <v>-1273930.4288412</v>
      </c>
      <c r="J551" s="5">
        <v>10151.5497576872</v>
      </c>
      <c r="K551" s="5">
        <v>11063.832902329401</v>
      </c>
      <c r="L551" s="55" t="s">
        <v>4284</v>
      </c>
      <c r="M551" s="60" t="s">
        <v>4381</v>
      </c>
    </row>
    <row r="552" spans="1:13" ht="18.75" customHeight="1" x14ac:dyDescent="0.25">
      <c r="A552" s="4" t="s">
        <v>4902</v>
      </c>
      <c r="B552" s="4">
        <v>1479</v>
      </c>
      <c r="C552" s="4" t="s">
        <v>1066</v>
      </c>
      <c r="D552" s="4" t="s">
        <v>1067</v>
      </c>
      <c r="E552" s="5">
        <v>1885.15</v>
      </c>
      <c r="F552" s="5">
        <v>5667946.3612310402</v>
      </c>
      <c r="G552" s="5">
        <v>5752028.3997213701</v>
      </c>
      <c r="H552" s="6">
        <v>-1.4617806562708901E-2</v>
      </c>
      <c r="I552" s="5">
        <v>-84082.038490335501</v>
      </c>
      <c r="J552" s="5">
        <v>3006.6288418592899</v>
      </c>
      <c r="K552" s="5">
        <v>3051.2311485671598</v>
      </c>
      <c r="L552" s="55" t="s">
        <v>4284</v>
      </c>
      <c r="M552" s="60" t="s">
        <v>4361</v>
      </c>
    </row>
    <row r="553" spans="1:13" ht="18.75" customHeight="1" x14ac:dyDescent="0.25">
      <c r="A553" s="4" t="s">
        <v>4903</v>
      </c>
      <c r="B553" s="4">
        <v>1480</v>
      </c>
      <c r="C553" s="4" t="s">
        <v>1068</v>
      </c>
      <c r="D553" s="4" t="s">
        <v>1069</v>
      </c>
      <c r="E553" s="5">
        <v>2540.73</v>
      </c>
      <c r="F553" s="5">
        <v>12720288.9787746</v>
      </c>
      <c r="G553" s="5">
        <v>12860797.158350199</v>
      </c>
      <c r="H553" s="6">
        <v>-1.0925308738295199E-2</v>
      </c>
      <c r="I553" s="5">
        <v>-140508.179575566</v>
      </c>
      <c r="J553" s="5">
        <v>5006.5488968818599</v>
      </c>
      <c r="K553" s="5">
        <v>5061.8511838527502</v>
      </c>
      <c r="L553" s="55" t="s">
        <v>4284</v>
      </c>
      <c r="M553" s="60" t="s">
        <v>4364</v>
      </c>
    </row>
    <row r="554" spans="1:13" ht="18.75" customHeight="1" x14ac:dyDescent="0.25">
      <c r="A554" s="4" t="s">
        <v>4904</v>
      </c>
      <c r="B554" s="4">
        <v>1481</v>
      </c>
      <c r="C554" s="4" t="s">
        <v>1070</v>
      </c>
      <c r="D554" s="4" t="s">
        <v>1071</v>
      </c>
      <c r="E554" s="5">
        <v>1631.17</v>
      </c>
      <c r="F554" s="5">
        <v>11480814.0409586</v>
      </c>
      <c r="G554" s="5">
        <v>11699348.7867953</v>
      </c>
      <c r="H554" s="6">
        <v>-1.86792230763572E-2</v>
      </c>
      <c r="I554" s="5">
        <v>-218534.745836658</v>
      </c>
      <c r="J554" s="5">
        <v>7038.39209951056</v>
      </c>
      <c r="K554" s="5">
        <v>7172.3663301772904</v>
      </c>
      <c r="L554" s="55" t="s">
        <v>4284</v>
      </c>
      <c r="M554" s="60" t="s">
        <v>4364</v>
      </c>
    </row>
    <row r="555" spans="1:13" ht="18.75" customHeight="1" x14ac:dyDescent="0.25">
      <c r="A555" s="4" t="s">
        <v>4905</v>
      </c>
      <c r="B555" s="4">
        <v>1482</v>
      </c>
      <c r="C555" s="4" t="s">
        <v>1072</v>
      </c>
      <c r="D555" s="4" t="s">
        <v>1073</v>
      </c>
      <c r="E555" s="5">
        <v>521.13</v>
      </c>
      <c r="F555" s="5">
        <v>7188821.2936436003</v>
      </c>
      <c r="G555" s="5">
        <v>6832250.0499984799</v>
      </c>
      <c r="H555" s="6">
        <v>5.21894311589488E-2</v>
      </c>
      <c r="I555" s="5">
        <v>356571.24364512</v>
      </c>
      <c r="J555" s="5">
        <v>13794.6794343899</v>
      </c>
      <c r="K555" s="5">
        <v>13110.4523823201</v>
      </c>
      <c r="L555" s="55" t="s">
        <v>4281</v>
      </c>
      <c r="M555" s="60" t="s">
        <v>4364</v>
      </c>
    </row>
    <row r="556" spans="1:13" ht="18.75" customHeight="1" x14ac:dyDescent="0.25">
      <c r="A556" s="4" t="s">
        <v>4906</v>
      </c>
      <c r="B556" s="4">
        <v>1484</v>
      </c>
      <c r="C556" s="4" t="s">
        <v>1074</v>
      </c>
      <c r="D556" s="4" t="s">
        <v>1075</v>
      </c>
      <c r="E556" s="5">
        <v>13540.47</v>
      </c>
      <c r="F556" s="5">
        <v>30785260.289473999</v>
      </c>
      <c r="G556" s="5">
        <v>32988598.5059021</v>
      </c>
      <c r="H556" s="6">
        <v>-6.67909009845888E-2</v>
      </c>
      <c r="I556" s="5">
        <v>-2203338.2164280601</v>
      </c>
      <c r="J556" s="5">
        <v>2273.5739815142301</v>
      </c>
      <c r="K556" s="5">
        <v>2436.29641407589</v>
      </c>
      <c r="L556" s="55" t="s">
        <v>4284</v>
      </c>
      <c r="M556" s="60" t="s">
        <v>4364</v>
      </c>
    </row>
    <row r="557" spans="1:13" ht="18.75" customHeight="1" x14ac:dyDescent="0.25">
      <c r="A557" s="4" t="s">
        <v>4907</v>
      </c>
      <c r="B557" s="4">
        <v>1485</v>
      </c>
      <c r="C557" s="4" t="s">
        <v>1076</v>
      </c>
      <c r="D557" s="4" t="s">
        <v>1077</v>
      </c>
      <c r="E557" s="5">
        <v>6885.73</v>
      </c>
      <c r="F557" s="5">
        <v>26776955.878528599</v>
      </c>
      <c r="G557" s="5">
        <v>26383842.766756199</v>
      </c>
      <c r="H557" s="6">
        <v>1.4899767075161399E-2</v>
      </c>
      <c r="I557" s="5">
        <v>393113.11177234701</v>
      </c>
      <c r="J557" s="5">
        <v>3888.7606511624099</v>
      </c>
      <c r="K557" s="5">
        <v>3831.6696656354802</v>
      </c>
      <c r="L557" s="55" t="s">
        <v>4284</v>
      </c>
      <c r="M557" s="60" t="s">
        <v>4364</v>
      </c>
    </row>
    <row r="558" spans="1:13" ht="18.75" customHeight="1" x14ac:dyDescent="0.25">
      <c r="A558" s="4" t="s">
        <v>4908</v>
      </c>
      <c r="B558" s="4">
        <v>1486</v>
      </c>
      <c r="C558" s="4" t="s">
        <v>1078</v>
      </c>
      <c r="D558" s="4" t="s">
        <v>1079</v>
      </c>
      <c r="E558" s="5">
        <v>2297.9499999999998</v>
      </c>
      <c r="F558" s="5">
        <v>13122763.7687722</v>
      </c>
      <c r="G558" s="5">
        <v>12895714.009697</v>
      </c>
      <c r="H558" s="6">
        <v>1.7606606265032899E-2</v>
      </c>
      <c r="I558" s="5">
        <v>227049.75907520199</v>
      </c>
      <c r="J558" s="5">
        <v>5710.6393823939597</v>
      </c>
      <c r="K558" s="5">
        <v>5611.8340301995304</v>
      </c>
      <c r="L558" s="55" t="s">
        <v>4284</v>
      </c>
      <c r="M558" s="60" t="s">
        <v>4364</v>
      </c>
    </row>
    <row r="559" spans="1:13" ht="18.75" customHeight="1" x14ac:dyDescent="0.25">
      <c r="A559" s="4" t="s">
        <v>4909</v>
      </c>
      <c r="B559" s="4">
        <v>1487</v>
      </c>
      <c r="C559" s="4" t="s">
        <v>1080</v>
      </c>
      <c r="D559" s="4" t="s">
        <v>1081</v>
      </c>
      <c r="E559" s="5">
        <v>503.65</v>
      </c>
      <c r="F559" s="5">
        <v>4385541.2485405998</v>
      </c>
      <c r="G559" s="5">
        <v>4417858.5169269396</v>
      </c>
      <c r="H559" s="6">
        <v>-7.3151433579217197E-3</v>
      </c>
      <c r="I559" s="5">
        <v>-32317.268386336</v>
      </c>
      <c r="J559" s="5">
        <v>8707.5176184663997</v>
      </c>
      <c r="K559" s="5">
        <v>8771.6837425333797</v>
      </c>
      <c r="L559" s="55" t="s">
        <v>4284</v>
      </c>
      <c r="M559" s="60" t="s">
        <v>4364</v>
      </c>
    </row>
    <row r="560" spans="1:13" ht="18.75" customHeight="1" x14ac:dyDescent="0.25">
      <c r="A560" s="4" t="s">
        <v>4910</v>
      </c>
      <c r="B560" s="4">
        <v>1488</v>
      </c>
      <c r="C560" s="4" t="s">
        <v>1082</v>
      </c>
      <c r="D560" s="4" t="s">
        <v>1083</v>
      </c>
      <c r="E560" s="5">
        <v>1046.44</v>
      </c>
      <c r="F560" s="5">
        <v>1179522.9379084799</v>
      </c>
      <c r="G560" s="5">
        <v>1375802.3382953401</v>
      </c>
      <c r="H560" s="6">
        <v>-0.14266540688545001</v>
      </c>
      <c r="I560" s="5">
        <v>-196279.400386858</v>
      </c>
      <c r="J560" s="5">
        <v>1127.17684521662</v>
      </c>
      <c r="K560" s="5">
        <v>1314.7455547335101</v>
      </c>
      <c r="L560" s="55" t="s">
        <v>4284</v>
      </c>
      <c r="M560" s="60" t="s">
        <v>4282</v>
      </c>
    </row>
    <row r="561" spans="1:13" ht="18.75" customHeight="1" x14ac:dyDescent="0.25">
      <c r="A561" s="4" t="s">
        <v>4911</v>
      </c>
      <c r="B561" s="4">
        <v>1489</v>
      </c>
      <c r="C561" s="4" t="s">
        <v>1084</v>
      </c>
      <c r="D561" s="4" t="s">
        <v>1085</v>
      </c>
      <c r="E561" s="5">
        <v>3924.31</v>
      </c>
      <c r="F561" s="5">
        <v>5075424.0058085602</v>
      </c>
      <c r="G561" s="5">
        <v>6873957.2021057503</v>
      </c>
      <c r="H561" s="6">
        <v>-0.26164451471217098</v>
      </c>
      <c r="I561" s="5">
        <v>-1798533.1962971899</v>
      </c>
      <c r="J561" s="5">
        <v>1293.32901982987</v>
      </c>
      <c r="K561" s="5">
        <v>1751.63460636539</v>
      </c>
      <c r="L561" s="55" t="s">
        <v>4283</v>
      </c>
      <c r="M561" s="60" t="s">
        <v>4364</v>
      </c>
    </row>
    <row r="562" spans="1:13" ht="18.75" customHeight="1" x14ac:dyDescent="0.25">
      <c r="A562" s="4" t="s">
        <v>4912</v>
      </c>
      <c r="B562" s="4">
        <v>1490</v>
      </c>
      <c r="C562" s="4" t="s">
        <v>1086</v>
      </c>
      <c r="D562" s="4" t="s">
        <v>1087</v>
      </c>
      <c r="E562" s="5">
        <v>118.65</v>
      </c>
      <c r="F562" s="5">
        <v>360763.67736104003</v>
      </c>
      <c r="G562" s="5">
        <v>433065.188162459</v>
      </c>
      <c r="H562" s="6">
        <v>-0.16695295022027101</v>
      </c>
      <c r="I562" s="5">
        <v>-72301.510801419296</v>
      </c>
      <c r="J562" s="5">
        <v>3040.5703949518802</v>
      </c>
      <c r="K562" s="5">
        <v>3649.9383747362799</v>
      </c>
      <c r="L562" s="55" t="s">
        <v>4283</v>
      </c>
      <c r="M562" s="60" t="s">
        <v>4282</v>
      </c>
    </row>
    <row r="563" spans="1:13" ht="18.75" customHeight="1" x14ac:dyDescent="0.25">
      <c r="A563" s="4" t="s">
        <v>4913</v>
      </c>
      <c r="B563" s="4">
        <v>1493</v>
      </c>
      <c r="C563" s="4" t="s">
        <v>1088</v>
      </c>
      <c r="D563" s="4" t="s">
        <v>1089</v>
      </c>
      <c r="E563" s="5">
        <v>29378.99</v>
      </c>
      <c r="F563" s="5">
        <v>37829837.595026597</v>
      </c>
      <c r="G563" s="5">
        <v>46832826.309944503</v>
      </c>
      <c r="H563" s="6">
        <v>-0.19223671566040501</v>
      </c>
      <c r="I563" s="5">
        <v>-9002988.7149179205</v>
      </c>
      <c r="J563" s="5">
        <v>1287.6493574158501</v>
      </c>
      <c r="K563" s="5">
        <v>1594.0924555250001</v>
      </c>
      <c r="L563" s="55" t="s">
        <v>4283</v>
      </c>
      <c r="M563" s="60" t="s">
        <v>4364</v>
      </c>
    </row>
    <row r="564" spans="1:13" ht="18.75" customHeight="1" x14ac:dyDescent="0.25">
      <c r="A564" s="4" t="s">
        <v>4914</v>
      </c>
      <c r="B564" s="4">
        <v>1494</v>
      </c>
      <c r="C564" s="4" t="s">
        <v>1090</v>
      </c>
      <c r="D564" s="4" t="s">
        <v>1091</v>
      </c>
      <c r="E564" s="5">
        <v>1150.46</v>
      </c>
      <c r="F564" s="5">
        <v>2598530.0050563202</v>
      </c>
      <c r="G564" s="5">
        <v>3957410.2058218</v>
      </c>
      <c r="H564" s="6">
        <v>-0.34337612986554</v>
      </c>
      <c r="I564" s="5">
        <v>-1358880.2007654801</v>
      </c>
      <c r="J564" s="5">
        <v>2258.6878336111799</v>
      </c>
      <c r="K564" s="5">
        <v>3439.8503258016799</v>
      </c>
      <c r="L564" s="55" t="s">
        <v>4283</v>
      </c>
      <c r="M564" s="60" t="s">
        <v>4361</v>
      </c>
    </row>
    <row r="565" spans="1:13" ht="18.75" customHeight="1" x14ac:dyDescent="0.25">
      <c r="A565" s="4" t="s">
        <v>4915</v>
      </c>
      <c r="B565" s="4">
        <v>1495</v>
      </c>
      <c r="C565" s="4" t="s">
        <v>1092</v>
      </c>
      <c r="D565" s="4" t="s">
        <v>1093</v>
      </c>
      <c r="E565" s="5">
        <v>971.08</v>
      </c>
      <c r="F565" s="5">
        <v>5687984.9061017605</v>
      </c>
      <c r="G565" s="5">
        <v>6412010.6167755499</v>
      </c>
      <c r="H565" s="6">
        <v>-0.112917110395847</v>
      </c>
      <c r="I565" s="5">
        <v>-724025.71067378903</v>
      </c>
      <c r="J565" s="5">
        <v>5857.3803456993901</v>
      </c>
      <c r="K565" s="5">
        <v>6602.9684647769</v>
      </c>
      <c r="L565" s="55" t="s">
        <v>4281</v>
      </c>
      <c r="M565" s="60" t="s">
        <v>4364</v>
      </c>
    </row>
    <row r="566" spans="1:13" ht="18.75" customHeight="1" x14ac:dyDescent="0.25">
      <c r="A566" s="4" t="s">
        <v>4916</v>
      </c>
      <c r="B566" s="4">
        <v>1496</v>
      </c>
      <c r="C566" s="4" t="s">
        <v>1094</v>
      </c>
      <c r="D566" s="4" t="s">
        <v>1095</v>
      </c>
      <c r="E566" s="5">
        <v>943.45</v>
      </c>
      <c r="F566" s="5">
        <v>9362458.0212890394</v>
      </c>
      <c r="G566" s="5">
        <v>9494501.9173412304</v>
      </c>
      <c r="H566" s="6">
        <v>-1.3907406328605199E-2</v>
      </c>
      <c r="I566" s="5">
        <v>-132043.89605218501</v>
      </c>
      <c r="J566" s="5">
        <v>9923.6398550946396</v>
      </c>
      <c r="K566" s="5">
        <v>10063.5984072725</v>
      </c>
      <c r="L566" s="55" t="s">
        <v>4284</v>
      </c>
      <c r="M566" s="60" t="s">
        <v>4364</v>
      </c>
    </row>
    <row r="567" spans="1:13" ht="18.75" customHeight="1" x14ac:dyDescent="0.25">
      <c r="A567" s="4" t="s">
        <v>4917</v>
      </c>
      <c r="B567" s="4">
        <v>1497</v>
      </c>
      <c r="C567" s="4" t="s">
        <v>1096</v>
      </c>
      <c r="D567" s="4" t="s">
        <v>1097</v>
      </c>
      <c r="E567" s="5">
        <v>839.93</v>
      </c>
      <c r="F567" s="5">
        <v>15878809.020486001</v>
      </c>
      <c r="G567" s="5">
        <v>18645024.963025499</v>
      </c>
      <c r="H567" s="6">
        <v>-0.14836214743745499</v>
      </c>
      <c r="I567" s="5">
        <v>-2766215.9425394102</v>
      </c>
      <c r="J567" s="5">
        <v>18904.919481964</v>
      </c>
      <c r="K567" s="5">
        <v>22198.3081483284</v>
      </c>
      <c r="L567" s="55" t="s">
        <v>4284</v>
      </c>
      <c r="M567" s="60" t="s">
        <v>4282</v>
      </c>
    </row>
    <row r="568" spans="1:13" ht="18.75" customHeight="1" x14ac:dyDescent="0.25">
      <c r="A568" s="4" t="s">
        <v>4918</v>
      </c>
      <c r="B568" s="4">
        <v>1498</v>
      </c>
      <c r="C568" s="4" t="s">
        <v>1098</v>
      </c>
      <c r="D568" s="4" t="s">
        <v>1099</v>
      </c>
      <c r="E568" s="5">
        <v>643.75</v>
      </c>
      <c r="F568" s="5">
        <v>1437166.24645596</v>
      </c>
      <c r="G568" s="5">
        <v>1026492.83042412</v>
      </c>
      <c r="H568" s="6">
        <v>0.400074315046277</v>
      </c>
      <c r="I568" s="5">
        <v>410673.41603184299</v>
      </c>
      <c r="J568" s="5">
        <v>2232.4912566306198</v>
      </c>
      <c r="K568" s="5">
        <v>1594.5519695908599</v>
      </c>
      <c r="L568" s="55" t="s">
        <v>4283</v>
      </c>
      <c r="M568" s="60" t="s">
        <v>4364</v>
      </c>
    </row>
    <row r="569" spans="1:13" ht="18.75" customHeight="1" x14ac:dyDescent="0.25">
      <c r="A569" s="4" t="s">
        <v>4919</v>
      </c>
      <c r="B569" s="4">
        <v>1499</v>
      </c>
      <c r="C569" s="4" t="s">
        <v>1100</v>
      </c>
      <c r="D569" s="4" t="s">
        <v>1101</v>
      </c>
      <c r="E569" s="5">
        <v>5374.18</v>
      </c>
      <c r="F569" s="5">
        <v>80583175.935286701</v>
      </c>
      <c r="G569" s="5">
        <v>70585647.906742901</v>
      </c>
      <c r="H569" s="6">
        <v>0.14163683872042099</v>
      </c>
      <c r="I569" s="5">
        <v>9997528.0285438001</v>
      </c>
      <c r="J569" s="5">
        <v>14994.5063126443</v>
      </c>
      <c r="K569" s="5">
        <v>13134.217295800099</v>
      </c>
      <c r="L569" s="55" t="s">
        <v>4284</v>
      </c>
      <c r="M569" s="60" t="s">
        <v>4364</v>
      </c>
    </row>
    <row r="570" spans="1:13" ht="18.75" customHeight="1" x14ac:dyDescent="0.25">
      <c r="A570" s="4" t="s">
        <v>4920</v>
      </c>
      <c r="B570" s="4">
        <v>1500</v>
      </c>
      <c r="C570" s="4" t="s">
        <v>1102</v>
      </c>
      <c r="D570" s="4" t="s">
        <v>1103</v>
      </c>
      <c r="E570" s="5">
        <v>3204.19</v>
      </c>
      <c r="F570" s="5">
        <v>55699184.189084597</v>
      </c>
      <c r="G570" s="5">
        <v>47644460.802431203</v>
      </c>
      <c r="H570" s="6">
        <v>0.16905896826189601</v>
      </c>
      <c r="I570" s="5">
        <v>8054723.3866533702</v>
      </c>
      <c r="J570" s="5">
        <v>17383.233887217899</v>
      </c>
      <c r="K570" s="5">
        <v>14869.4243482538</v>
      </c>
      <c r="L570" s="55" t="s">
        <v>4284</v>
      </c>
      <c r="M570" s="60" t="s">
        <v>4364</v>
      </c>
    </row>
    <row r="571" spans="1:13" ht="18.75" customHeight="1" x14ac:dyDescent="0.25">
      <c r="A571" s="4" t="s">
        <v>4921</v>
      </c>
      <c r="B571" s="4">
        <v>1501</v>
      </c>
      <c r="C571" s="4" t="s">
        <v>1104</v>
      </c>
      <c r="D571" s="4" t="s">
        <v>1105</v>
      </c>
      <c r="E571" s="5">
        <v>756.63</v>
      </c>
      <c r="F571" s="5">
        <v>16548101.3401288</v>
      </c>
      <c r="G571" s="5">
        <v>14325432.9136882</v>
      </c>
      <c r="H571" s="6">
        <v>0.15515541064848501</v>
      </c>
      <c r="I571" s="5">
        <v>2222668.4264406101</v>
      </c>
      <c r="J571" s="5">
        <v>21870.797272284701</v>
      </c>
      <c r="K571" s="5">
        <v>18933.2076625142</v>
      </c>
      <c r="L571" s="55" t="s">
        <v>4284</v>
      </c>
      <c r="M571" s="60" t="s">
        <v>4364</v>
      </c>
    </row>
    <row r="572" spans="1:13" ht="18.75" customHeight="1" x14ac:dyDescent="0.25">
      <c r="A572" s="4" t="s">
        <v>4922</v>
      </c>
      <c r="B572" s="4">
        <v>1502</v>
      </c>
      <c r="C572" s="4" t="s">
        <v>1106</v>
      </c>
      <c r="D572" s="4" t="s">
        <v>1107</v>
      </c>
      <c r="E572" s="5">
        <v>391.76</v>
      </c>
      <c r="F572" s="5">
        <v>10881856.302560501</v>
      </c>
      <c r="G572" s="5">
        <v>9514776.7456018198</v>
      </c>
      <c r="H572" s="6">
        <v>0.14367962523036901</v>
      </c>
      <c r="I572" s="5">
        <v>1367079.5569587001</v>
      </c>
      <c r="J572" s="5">
        <v>27776.843737391599</v>
      </c>
      <c r="K572" s="5">
        <v>24287.259407805301</v>
      </c>
      <c r="L572" s="55" t="s">
        <v>4284</v>
      </c>
      <c r="M572" s="60" t="s">
        <v>4381</v>
      </c>
    </row>
    <row r="573" spans="1:13" ht="18.75" customHeight="1" x14ac:dyDescent="0.25">
      <c r="A573" s="4" t="s">
        <v>4923</v>
      </c>
      <c r="B573" s="4">
        <v>1503</v>
      </c>
      <c r="C573" s="4" t="s">
        <v>1108</v>
      </c>
      <c r="D573" s="4" t="s">
        <v>1109</v>
      </c>
      <c r="E573" s="5">
        <v>772.17</v>
      </c>
      <c r="F573" s="5">
        <v>10370907.103336001</v>
      </c>
      <c r="G573" s="5">
        <v>8976189.7953208406</v>
      </c>
      <c r="H573" s="6">
        <v>0.15537965883277199</v>
      </c>
      <c r="I573" s="5">
        <v>1394717.30801516</v>
      </c>
      <c r="J573" s="5">
        <v>13430.859918587899</v>
      </c>
      <c r="K573" s="5">
        <v>11624.629026407199</v>
      </c>
      <c r="L573" s="55" t="s">
        <v>4284</v>
      </c>
      <c r="M573" s="60" t="s">
        <v>4364</v>
      </c>
    </row>
    <row r="574" spans="1:13" ht="18.75" customHeight="1" x14ac:dyDescent="0.25">
      <c r="A574" s="4" t="s">
        <v>4924</v>
      </c>
      <c r="B574" s="4">
        <v>1504</v>
      </c>
      <c r="C574" s="4" t="s">
        <v>1110</v>
      </c>
      <c r="D574" s="4" t="s">
        <v>1111</v>
      </c>
      <c r="E574" s="5">
        <v>300.05</v>
      </c>
      <c r="F574" s="5">
        <v>562714.49408720003</v>
      </c>
      <c r="G574" s="5">
        <v>615746.99972316204</v>
      </c>
      <c r="H574" s="6">
        <v>-8.6127103599051194E-2</v>
      </c>
      <c r="I574" s="5">
        <v>-53032.505635961701</v>
      </c>
      <c r="J574" s="5">
        <v>1875.4024132218001</v>
      </c>
      <c r="K574" s="5">
        <v>2052.1479744148</v>
      </c>
      <c r="L574" s="55" t="s">
        <v>4283</v>
      </c>
      <c r="M574" s="60" t="s">
        <v>4364</v>
      </c>
    </row>
    <row r="575" spans="1:13" ht="18.75" customHeight="1" x14ac:dyDescent="0.25">
      <c r="A575" s="4" t="s">
        <v>4925</v>
      </c>
      <c r="B575" s="4">
        <v>1513</v>
      </c>
      <c r="C575" s="4" t="s">
        <v>1112</v>
      </c>
      <c r="D575" s="4" t="s">
        <v>1113</v>
      </c>
      <c r="E575" s="5">
        <v>5581.8</v>
      </c>
      <c r="F575" s="5">
        <v>9602355.2380480394</v>
      </c>
      <c r="G575" s="5">
        <v>9424258.9245247692</v>
      </c>
      <c r="H575" s="6">
        <v>1.8897646483354999E-2</v>
      </c>
      <c r="I575" s="5">
        <v>178096.31352327199</v>
      </c>
      <c r="J575" s="5">
        <v>1720.2972585990301</v>
      </c>
      <c r="K575" s="5">
        <v>1688.3906489886399</v>
      </c>
      <c r="L575" s="55" t="s">
        <v>4284</v>
      </c>
      <c r="M575" s="60" t="s">
        <v>4282</v>
      </c>
    </row>
    <row r="576" spans="1:13" ht="18.75" customHeight="1" x14ac:dyDescent="0.25">
      <c r="A576" s="4" t="s">
        <v>4926</v>
      </c>
      <c r="B576" s="4">
        <v>1514</v>
      </c>
      <c r="C576" s="4" t="s">
        <v>1114</v>
      </c>
      <c r="D576" s="4" t="s">
        <v>1115</v>
      </c>
      <c r="E576" s="5">
        <v>434.72</v>
      </c>
      <c r="F576" s="5">
        <v>1571370.09684972</v>
      </c>
      <c r="G576" s="5">
        <v>1609915.94288375</v>
      </c>
      <c r="H576" s="6">
        <v>-2.3942769313148999E-2</v>
      </c>
      <c r="I576" s="5">
        <v>-38545.846034026203</v>
      </c>
      <c r="J576" s="5">
        <v>3614.6717354842699</v>
      </c>
      <c r="K576" s="5">
        <v>3703.33994958536</v>
      </c>
      <c r="L576" s="55" t="s">
        <v>4281</v>
      </c>
      <c r="M576" s="60" t="s">
        <v>4282</v>
      </c>
    </row>
    <row r="577" spans="1:13" ht="18.75" customHeight="1" x14ac:dyDescent="0.25">
      <c r="A577" s="4" t="s">
        <v>4927</v>
      </c>
      <c r="B577" s="4">
        <v>1515</v>
      </c>
      <c r="C577" s="4" t="s">
        <v>4928</v>
      </c>
      <c r="D577" s="4" t="s">
        <v>4929</v>
      </c>
      <c r="E577" s="5">
        <v>164.48</v>
      </c>
      <c r="F577" s="5">
        <v>1040877.77116228</v>
      </c>
      <c r="G577" s="5">
        <v>890720.182273802</v>
      </c>
      <c r="H577" s="6">
        <v>0.16857997817581799</v>
      </c>
      <c r="I577" s="5">
        <v>150157.588888478</v>
      </c>
      <c r="J577" s="5">
        <v>6328.2938421831204</v>
      </c>
      <c r="K577" s="5">
        <v>5415.37075798761</v>
      </c>
      <c r="L577" s="55" t="s">
        <v>4283</v>
      </c>
      <c r="M577" s="61" t="s">
        <v>4359</v>
      </c>
    </row>
    <row r="578" spans="1:13" ht="18.75" customHeight="1" x14ac:dyDescent="0.25">
      <c r="A578" s="4" t="s">
        <v>4930</v>
      </c>
      <c r="B578" s="4">
        <v>1517</v>
      </c>
      <c r="C578" s="4" t="s">
        <v>1116</v>
      </c>
      <c r="D578" s="4" t="s">
        <v>1117</v>
      </c>
      <c r="E578" s="5">
        <v>2070.7800000000002</v>
      </c>
      <c r="F578" s="5">
        <v>2073003.4445291201</v>
      </c>
      <c r="G578" s="5">
        <v>2391994.05162653</v>
      </c>
      <c r="H578" s="6">
        <v>-0.13335760884543199</v>
      </c>
      <c r="I578" s="5">
        <v>-318990.60709741001</v>
      </c>
      <c r="J578" s="5">
        <v>1001.07372320049</v>
      </c>
      <c r="K578" s="5">
        <v>1155.11742030855</v>
      </c>
      <c r="L578" s="55" t="s">
        <v>4284</v>
      </c>
      <c r="M578" s="60" t="s">
        <v>4361</v>
      </c>
    </row>
    <row r="579" spans="1:13" ht="18.75" customHeight="1" x14ac:dyDescent="0.25">
      <c r="A579" s="4" t="s">
        <v>4931</v>
      </c>
      <c r="B579" s="4">
        <v>1521</v>
      </c>
      <c r="C579" s="4" t="s">
        <v>1010</v>
      </c>
      <c r="D579" s="4" t="s">
        <v>1011</v>
      </c>
      <c r="E579" s="5">
        <v>152.94</v>
      </c>
      <c r="F579" s="5">
        <v>7108882.9066692796</v>
      </c>
      <c r="G579" s="5">
        <v>7490996.5470979698</v>
      </c>
      <c r="H579" s="6">
        <v>-5.1009720539348602E-2</v>
      </c>
      <c r="I579" s="5">
        <v>-382113.64042869298</v>
      </c>
      <c r="J579" s="5">
        <v>46481.515016799298</v>
      </c>
      <c r="K579" s="5">
        <v>48979.969576944997</v>
      </c>
      <c r="L579" s="55" t="s">
        <v>4281</v>
      </c>
      <c r="M579" s="60" t="s">
        <v>4364</v>
      </c>
    </row>
    <row r="580" spans="1:13" ht="18.75" customHeight="1" x14ac:dyDescent="0.25">
      <c r="A580" s="4" t="s">
        <v>4932</v>
      </c>
      <c r="B580" s="4">
        <v>1523</v>
      </c>
      <c r="C580" s="4" t="s">
        <v>1118</v>
      </c>
      <c r="D580" s="4" t="s">
        <v>1119</v>
      </c>
      <c r="E580" s="5">
        <v>446.24</v>
      </c>
      <c r="F580" s="5">
        <v>948512.49933887995</v>
      </c>
      <c r="G580" s="5">
        <v>1335048.6635521599</v>
      </c>
      <c r="H580" s="6">
        <v>-0.28952964394932701</v>
      </c>
      <c r="I580" s="5">
        <v>-386536.16421328299</v>
      </c>
      <c r="J580" s="5">
        <v>2125.5658375288599</v>
      </c>
      <c r="K580" s="5">
        <v>2991.7727311584899</v>
      </c>
      <c r="L580" s="55" t="s">
        <v>4283</v>
      </c>
      <c r="M580" s="60" t="s">
        <v>4364</v>
      </c>
    </row>
    <row r="581" spans="1:13" ht="18.75" customHeight="1" x14ac:dyDescent="0.25">
      <c r="A581" s="4" t="s">
        <v>4933</v>
      </c>
      <c r="B581" s="4">
        <v>1527</v>
      </c>
      <c r="C581" s="4" t="s">
        <v>978</v>
      </c>
      <c r="D581" s="4" t="s">
        <v>979</v>
      </c>
      <c r="E581" s="5">
        <v>75.98</v>
      </c>
      <c r="F581" s="5">
        <v>2237104.8256843602</v>
      </c>
      <c r="G581" s="5">
        <v>2404322.7119009001</v>
      </c>
      <c r="H581" s="6">
        <v>-6.9548852734639302E-2</v>
      </c>
      <c r="I581" s="5">
        <v>-167217.88621654501</v>
      </c>
      <c r="J581" s="5">
        <v>29443.338058493799</v>
      </c>
      <c r="K581" s="5">
        <v>31644.152565160599</v>
      </c>
      <c r="L581" s="55" t="s">
        <v>4283</v>
      </c>
      <c r="M581" s="61" t="s">
        <v>4359</v>
      </c>
    </row>
    <row r="582" spans="1:13" ht="18.75" customHeight="1" x14ac:dyDescent="0.25">
      <c r="A582" s="4" t="s">
        <v>4934</v>
      </c>
      <c r="B582" s="4">
        <v>1529</v>
      </c>
      <c r="C582" s="4" t="s">
        <v>982</v>
      </c>
      <c r="D582" s="4" t="s">
        <v>983</v>
      </c>
      <c r="E582" s="5">
        <v>166.46</v>
      </c>
      <c r="F582" s="5">
        <v>3040651.4089494399</v>
      </c>
      <c r="G582" s="5">
        <v>2911177.4903535298</v>
      </c>
      <c r="H582" s="6">
        <v>4.44747594486887E-2</v>
      </c>
      <c r="I582" s="5">
        <v>129473.918595911</v>
      </c>
      <c r="J582" s="5">
        <v>18266.5589868403</v>
      </c>
      <c r="K582" s="5">
        <v>17488.7509933529</v>
      </c>
      <c r="L582" s="55" t="s">
        <v>4281</v>
      </c>
      <c r="M582" s="60" t="s">
        <v>4364</v>
      </c>
    </row>
    <row r="583" spans="1:13" ht="18.75" customHeight="1" x14ac:dyDescent="0.25">
      <c r="A583" s="4" t="s">
        <v>4935</v>
      </c>
      <c r="B583" s="4">
        <v>1530</v>
      </c>
      <c r="C583" s="4" t="s">
        <v>984</v>
      </c>
      <c r="D583" s="4" t="s">
        <v>985</v>
      </c>
      <c r="E583" s="5">
        <v>140.80000000000001</v>
      </c>
      <c r="F583" s="5">
        <v>3027639.2976364</v>
      </c>
      <c r="G583" s="5">
        <v>2734663.78495698</v>
      </c>
      <c r="H583" s="6">
        <v>0.10713401562965</v>
      </c>
      <c r="I583" s="5">
        <v>292975.51267941901</v>
      </c>
      <c r="J583" s="5">
        <v>21503.120011622199</v>
      </c>
      <c r="K583" s="5">
        <v>19422.328018160399</v>
      </c>
      <c r="L583" s="55" t="s">
        <v>4283</v>
      </c>
      <c r="M583" s="60" t="s">
        <v>4361</v>
      </c>
    </row>
    <row r="584" spans="1:13" ht="18.75" customHeight="1" x14ac:dyDescent="0.25">
      <c r="A584" s="4" t="s">
        <v>4936</v>
      </c>
      <c r="B584" s="4">
        <v>1531</v>
      </c>
      <c r="C584" s="4" t="s">
        <v>986</v>
      </c>
      <c r="D584" s="4" t="s">
        <v>987</v>
      </c>
      <c r="E584" s="5">
        <v>91.43</v>
      </c>
      <c r="F584" s="5">
        <v>2356455.2009195201</v>
      </c>
      <c r="G584" s="5">
        <v>2428677.8864350901</v>
      </c>
      <c r="H584" s="6">
        <v>-2.9737449300690201E-2</v>
      </c>
      <c r="I584" s="5">
        <v>-72222.685515570905</v>
      </c>
      <c r="J584" s="5">
        <v>25773.326051837699</v>
      </c>
      <c r="K584" s="5">
        <v>26563.249332112999</v>
      </c>
      <c r="L584" s="55" t="s">
        <v>4283</v>
      </c>
      <c r="M584" s="60" t="s">
        <v>4381</v>
      </c>
    </row>
    <row r="585" spans="1:13" ht="18.75" customHeight="1" x14ac:dyDescent="0.25">
      <c r="A585" s="4" t="s">
        <v>4937</v>
      </c>
      <c r="B585" s="4">
        <v>1532</v>
      </c>
      <c r="C585" s="4" t="s">
        <v>4270</v>
      </c>
      <c r="D585" s="4" t="s">
        <v>4271</v>
      </c>
      <c r="E585" s="5">
        <v>177.77</v>
      </c>
      <c r="F585" s="5">
        <v>395710.05641999998</v>
      </c>
      <c r="G585" s="5">
        <v>159168.62430639201</v>
      </c>
      <c r="H585" s="6">
        <v>1.4861059027454899</v>
      </c>
      <c r="I585" s="5">
        <v>236541.432113608</v>
      </c>
      <c r="J585" s="5">
        <v>2225.9664533948398</v>
      </c>
      <c r="K585" s="5">
        <v>895.36268384087305</v>
      </c>
      <c r="L585" s="55" t="s">
        <v>4283</v>
      </c>
      <c r="M585" s="61" t="s">
        <v>4359</v>
      </c>
    </row>
    <row r="586" spans="1:13" ht="18.75" customHeight="1" x14ac:dyDescent="0.25">
      <c r="A586" s="4" t="s">
        <v>4938</v>
      </c>
      <c r="B586" s="4">
        <v>1693</v>
      </c>
      <c r="C586" s="4" t="s">
        <v>1120</v>
      </c>
      <c r="D586" s="4" t="s">
        <v>1121</v>
      </c>
      <c r="E586" s="5">
        <v>23574.12</v>
      </c>
      <c r="F586" s="5">
        <v>58990227.1474429</v>
      </c>
      <c r="G586" s="5">
        <v>58406227.675848901</v>
      </c>
      <c r="H586" s="6">
        <v>9.9989246837703903E-3</v>
      </c>
      <c r="I586" s="5">
        <v>583999.471593961</v>
      </c>
      <c r="J586" s="5">
        <v>2502.3299765778302</v>
      </c>
      <c r="K586" s="5">
        <v>2477.5570700348098</v>
      </c>
      <c r="L586" s="55" t="s">
        <v>4281</v>
      </c>
      <c r="M586" s="60" t="s">
        <v>4364</v>
      </c>
    </row>
    <row r="587" spans="1:13" ht="18.75" customHeight="1" x14ac:dyDescent="0.25">
      <c r="A587" s="4" t="s">
        <v>4939</v>
      </c>
      <c r="B587" s="4">
        <v>1694</v>
      </c>
      <c r="C587" s="4" t="s">
        <v>1122</v>
      </c>
      <c r="D587" s="4" t="s">
        <v>1123</v>
      </c>
      <c r="E587" s="5">
        <v>13641.31</v>
      </c>
      <c r="F587" s="5">
        <v>51254574.531156503</v>
      </c>
      <c r="G587" s="5">
        <v>50168021.437065102</v>
      </c>
      <c r="H587" s="6">
        <v>2.1658280772631301E-2</v>
      </c>
      <c r="I587" s="5">
        <v>1086553.09409135</v>
      </c>
      <c r="J587" s="5">
        <v>3757.3058988584298</v>
      </c>
      <c r="K587" s="5">
        <v>3677.6542309400702</v>
      </c>
      <c r="L587" s="55" t="s">
        <v>4281</v>
      </c>
      <c r="M587" s="60" t="s">
        <v>4364</v>
      </c>
    </row>
    <row r="588" spans="1:13" ht="18.75" customHeight="1" x14ac:dyDescent="0.25">
      <c r="A588" s="4" t="s">
        <v>4940</v>
      </c>
      <c r="B588" s="4">
        <v>1695</v>
      </c>
      <c r="C588" s="4" t="s">
        <v>1124</v>
      </c>
      <c r="D588" s="4" t="s">
        <v>1125</v>
      </c>
      <c r="E588" s="5">
        <v>3950.6</v>
      </c>
      <c r="F588" s="5">
        <v>22747726.461456299</v>
      </c>
      <c r="G588" s="5">
        <v>22592387.5518126</v>
      </c>
      <c r="H588" s="6">
        <v>6.8757190574693103E-3</v>
      </c>
      <c r="I588" s="5">
        <v>155338.90964373201</v>
      </c>
      <c r="J588" s="5">
        <v>5758.04345199622</v>
      </c>
      <c r="K588" s="5">
        <v>5718.7231184661996</v>
      </c>
      <c r="L588" s="55" t="s">
        <v>4281</v>
      </c>
      <c r="M588" s="60" t="s">
        <v>4364</v>
      </c>
    </row>
    <row r="589" spans="1:13" ht="18.75" customHeight="1" x14ac:dyDescent="0.25">
      <c r="A589" s="4" t="s">
        <v>4941</v>
      </c>
      <c r="B589" s="4">
        <v>1696</v>
      </c>
      <c r="C589" s="4" t="s">
        <v>1126</v>
      </c>
      <c r="D589" s="4" t="s">
        <v>1127</v>
      </c>
      <c r="E589" s="5">
        <v>1603.74</v>
      </c>
      <c r="F589" s="5">
        <v>13971692.425392199</v>
      </c>
      <c r="G589" s="5">
        <v>15736929.8175846</v>
      </c>
      <c r="H589" s="6">
        <v>-0.112171650547744</v>
      </c>
      <c r="I589" s="5">
        <v>-1765237.3921924799</v>
      </c>
      <c r="J589" s="5">
        <v>8711.9435977104495</v>
      </c>
      <c r="K589" s="5">
        <v>9812.64408045235</v>
      </c>
      <c r="L589" s="55" t="s">
        <v>4284</v>
      </c>
      <c r="M589" s="60" t="s">
        <v>4364</v>
      </c>
    </row>
    <row r="590" spans="1:13" ht="18.75" customHeight="1" x14ac:dyDescent="0.25">
      <c r="A590" s="4" t="s">
        <v>4942</v>
      </c>
      <c r="B590" s="4">
        <v>1697</v>
      </c>
      <c r="C590" s="4" t="s">
        <v>1128</v>
      </c>
      <c r="D590" s="4" t="s">
        <v>1129</v>
      </c>
      <c r="E590" s="5">
        <v>44291.17</v>
      </c>
      <c r="F590" s="5">
        <v>109312530.32717</v>
      </c>
      <c r="G590" s="5">
        <v>110366284.730992</v>
      </c>
      <c r="H590" s="6">
        <v>-9.54779266504013E-3</v>
      </c>
      <c r="I590" s="5">
        <v>-1053754.4038223</v>
      </c>
      <c r="J590" s="5">
        <v>2468.0434119751199</v>
      </c>
      <c r="K590" s="5">
        <v>2491.8349352927999</v>
      </c>
      <c r="L590" s="55" t="s">
        <v>4283</v>
      </c>
      <c r="M590" s="60" t="s">
        <v>4364</v>
      </c>
    </row>
    <row r="591" spans="1:13" ht="18.75" customHeight="1" x14ac:dyDescent="0.25">
      <c r="A591" s="4" t="s">
        <v>4943</v>
      </c>
      <c r="B591" s="4">
        <v>1698</v>
      </c>
      <c r="C591" s="4" t="s">
        <v>1130</v>
      </c>
      <c r="D591" s="4" t="s">
        <v>1131</v>
      </c>
      <c r="E591" s="5">
        <v>10072.83</v>
      </c>
      <c r="F591" s="5">
        <v>42192589.533790603</v>
      </c>
      <c r="G591" s="5">
        <v>43410433.214971401</v>
      </c>
      <c r="H591" s="6">
        <v>-2.80541701841589E-2</v>
      </c>
      <c r="I591" s="5">
        <v>-1217843.6811808699</v>
      </c>
      <c r="J591" s="5">
        <v>4188.7522705923302</v>
      </c>
      <c r="K591" s="5">
        <v>4309.6560961488904</v>
      </c>
      <c r="L591" s="55" t="s">
        <v>4283</v>
      </c>
      <c r="M591" s="60" t="s">
        <v>4364</v>
      </c>
    </row>
    <row r="592" spans="1:13" ht="18.75" customHeight="1" x14ac:dyDescent="0.25">
      <c r="A592" s="4" t="s">
        <v>4944</v>
      </c>
      <c r="B592" s="4">
        <v>1699</v>
      </c>
      <c r="C592" s="4" t="s">
        <v>1132</v>
      </c>
      <c r="D592" s="4" t="s">
        <v>1133</v>
      </c>
      <c r="E592" s="5">
        <v>3659.37</v>
      </c>
      <c r="F592" s="5">
        <v>26370193.026720699</v>
      </c>
      <c r="G592" s="5">
        <v>26157234.067111801</v>
      </c>
      <c r="H592" s="6">
        <v>8.1414938239463604E-3</v>
      </c>
      <c r="I592" s="5">
        <v>212958.959608912</v>
      </c>
      <c r="J592" s="5">
        <v>7206.2111857288901</v>
      </c>
      <c r="K592" s="5">
        <v>7148.0156603764599</v>
      </c>
      <c r="L592" s="55" t="s">
        <v>4284</v>
      </c>
      <c r="M592" s="60" t="s">
        <v>4364</v>
      </c>
    </row>
    <row r="593" spans="1:13" ht="18.75" customHeight="1" x14ac:dyDescent="0.25">
      <c r="A593" s="4" t="s">
        <v>4945</v>
      </c>
      <c r="B593" s="4">
        <v>1700</v>
      </c>
      <c r="C593" s="4" t="s">
        <v>1134</v>
      </c>
      <c r="D593" s="4" t="s">
        <v>1135</v>
      </c>
      <c r="E593" s="5">
        <v>1189.99</v>
      </c>
      <c r="F593" s="5">
        <v>13598292.162774</v>
      </c>
      <c r="G593" s="5">
        <v>14058691.7394755</v>
      </c>
      <c r="H593" s="6">
        <v>-3.2748394035039298E-2</v>
      </c>
      <c r="I593" s="5">
        <v>-460399.57670149399</v>
      </c>
      <c r="J593" s="5">
        <v>11427.232298400801</v>
      </c>
      <c r="K593" s="5">
        <v>11814.1259501974</v>
      </c>
      <c r="L593" s="55" t="s">
        <v>4284</v>
      </c>
      <c r="M593" s="60" t="s">
        <v>4364</v>
      </c>
    </row>
    <row r="594" spans="1:13" ht="18.75" customHeight="1" x14ac:dyDescent="0.25">
      <c r="A594" s="4" t="s">
        <v>4946</v>
      </c>
      <c r="B594" s="4">
        <v>1701</v>
      </c>
      <c r="C594" s="4" t="s">
        <v>1136</v>
      </c>
      <c r="D594" s="4" t="s">
        <v>1137</v>
      </c>
      <c r="E594" s="5">
        <v>17268.66</v>
      </c>
      <c r="F594" s="5">
        <v>29889049.778601099</v>
      </c>
      <c r="G594" s="5">
        <v>29288415.6028594</v>
      </c>
      <c r="H594" s="6">
        <v>2.05075680393947E-2</v>
      </c>
      <c r="I594" s="5">
        <v>600634.17574170604</v>
      </c>
      <c r="J594" s="5">
        <v>1730.8262354230801</v>
      </c>
      <c r="K594" s="5">
        <v>1696.04448769386</v>
      </c>
      <c r="L594" s="55" t="s">
        <v>4284</v>
      </c>
      <c r="M594" s="60" t="s">
        <v>4364</v>
      </c>
    </row>
    <row r="595" spans="1:13" ht="18.75" customHeight="1" x14ac:dyDescent="0.25">
      <c r="A595" s="4" t="s">
        <v>4947</v>
      </c>
      <c r="B595" s="4">
        <v>1702</v>
      </c>
      <c r="C595" s="4" t="s">
        <v>1138</v>
      </c>
      <c r="D595" s="4" t="s">
        <v>1139</v>
      </c>
      <c r="E595" s="5">
        <v>71083.37</v>
      </c>
      <c r="F595" s="5">
        <v>107088199.417987</v>
      </c>
      <c r="G595" s="5">
        <v>117003362.93115801</v>
      </c>
      <c r="H595" s="6">
        <v>-8.4742551536787197E-2</v>
      </c>
      <c r="I595" s="5">
        <v>-9915163.51317106</v>
      </c>
      <c r="J595" s="5">
        <v>1506.5155101395301</v>
      </c>
      <c r="K595" s="5">
        <v>1646.00191199654</v>
      </c>
      <c r="L595" s="55" t="s">
        <v>4283</v>
      </c>
      <c r="M595" s="60" t="s">
        <v>4364</v>
      </c>
    </row>
    <row r="596" spans="1:13" ht="18.75" customHeight="1" x14ac:dyDescent="0.25">
      <c r="A596" s="4" t="s">
        <v>4948</v>
      </c>
      <c r="B596" s="4">
        <v>1703</v>
      </c>
      <c r="C596" s="4" t="s">
        <v>1140</v>
      </c>
      <c r="D596" s="4" t="s">
        <v>1141</v>
      </c>
      <c r="E596" s="5">
        <v>14738.4</v>
      </c>
      <c r="F596" s="5">
        <v>52547058.261318401</v>
      </c>
      <c r="G596" s="5">
        <v>56410408.406141996</v>
      </c>
      <c r="H596" s="6">
        <v>-6.8486477123305106E-2</v>
      </c>
      <c r="I596" s="5">
        <v>-3863350.14482354</v>
      </c>
      <c r="J596" s="5">
        <v>3565.3163342912699</v>
      </c>
      <c r="K596" s="5">
        <v>3827.44452628114</v>
      </c>
      <c r="L596" s="55" t="s">
        <v>4284</v>
      </c>
      <c r="M596" s="60" t="s">
        <v>4361</v>
      </c>
    </row>
    <row r="597" spans="1:13" ht="18.75" customHeight="1" x14ac:dyDescent="0.25">
      <c r="A597" s="4" t="s">
        <v>4949</v>
      </c>
      <c r="B597" s="4">
        <v>1704</v>
      </c>
      <c r="C597" s="4" t="s">
        <v>1142</v>
      </c>
      <c r="D597" s="4" t="s">
        <v>1143</v>
      </c>
      <c r="E597" s="5">
        <v>5650.25</v>
      </c>
      <c r="F597" s="5">
        <v>32312668.8005808</v>
      </c>
      <c r="G597" s="5">
        <v>34963027.094905801</v>
      </c>
      <c r="H597" s="6">
        <v>-7.5804600303362807E-2</v>
      </c>
      <c r="I597" s="5">
        <v>-2650358.2943249801</v>
      </c>
      <c r="J597" s="5">
        <v>5718.8033804841898</v>
      </c>
      <c r="K597" s="5">
        <v>6187.8725888068302</v>
      </c>
      <c r="L597" s="55" t="s">
        <v>4284</v>
      </c>
      <c r="M597" s="60" t="s">
        <v>4364</v>
      </c>
    </row>
    <row r="598" spans="1:13" ht="18.75" customHeight="1" x14ac:dyDescent="0.25">
      <c r="A598" s="4" t="s">
        <v>4950</v>
      </c>
      <c r="B598" s="4">
        <v>1705</v>
      </c>
      <c r="C598" s="4" t="s">
        <v>1144</v>
      </c>
      <c r="D598" s="4" t="s">
        <v>1145</v>
      </c>
      <c r="E598" s="5">
        <v>1742.75</v>
      </c>
      <c r="F598" s="5">
        <v>13679172.234864499</v>
      </c>
      <c r="G598" s="5">
        <v>16322270.425522201</v>
      </c>
      <c r="H598" s="6">
        <v>-0.16193201814159799</v>
      </c>
      <c r="I598" s="5">
        <v>-2643098.1906577302</v>
      </c>
      <c r="J598" s="5">
        <v>7849.18791270376</v>
      </c>
      <c r="K598" s="5">
        <v>9365.8128965842607</v>
      </c>
      <c r="L598" s="55" t="s">
        <v>4284</v>
      </c>
      <c r="M598" s="60" t="s">
        <v>4364</v>
      </c>
    </row>
    <row r="599" spans="1:13" ht="18.75" customHeight="1" x14ac:dyDescent="0.25">
      <c r="A599" s="4" t="s">
        <v>4951</v>
      </c>
      <c r="B599" s="4">
        <v>1706</v>
      </c>
      <c r="C599" s="4" t="s">
        <v>1146</v>
      </c>
      <c r="D599" s="4" t="s">
        <v>1147</v>
      </c>
      <c r="E599" s="5">
        <v>22056.76</v>
      </c>
      <c r="F599" s="5">
        <v>27130616.518004201</v>
      </c>
      <c r="G599" s="5">
        <v>27828061.8692188</v>
      </c>
      <c r="H599" s="6">
        <v>-2.50626635262041E-2</v>
      </c>
      <c r="I599" s="5">
        <v>-697445.35121462098</v>
      </c>
      <c r="J599" s="5">
        <v>1230.0363479497501</v>
      </c>
      <c r="K599" s="5">
        <v>1261.6568285287001</v>
      </c>
      <c r="L599" s="55" t="s">
        <v>4284</v>
      </c>
      <c r="M599" s="60" t="s">
        <v>4364</v>
      </c>
    </row>
    <row r="600" spans="1:13" ht="18.75" customHeight="1" x14ac:dyDescent="0.25">
      <c r="A600" s="4" t="s">
        <v>4952</v>
      </c>
      <c r="B600" s="4">
        <v>1712</v>
      </c>
      <c r="C600" s="4" t="s">
        <v>1148</v>
      </c>
      <c r="D600" s="4" t="s">
        <v>1149</v>
      </c>
      <c r="E600" s="5">
        <v>1170.23</v>
      </c>
      <c r="F600" s="5">
        <v>3985944.0686591198</v>
      </c>
      <c r="G600" s="5">
        <v>3833548.2020939598</v>
      </c>
      <c r="H600" s="6">
        <v>3.9753215175933401E-2</v>
      </c>
      <c r="I600" s="5">
        <v>152395.86656515399</v>
      </c>
      <c r="J600" s="5">
        <v>3406.1202230836002</v>
      </c>
      <c r="K600" s="5">
        <v>3275.8929459114602</v>
      </c>
      <c r="L600" s="55" t="s">
        <v>4281</v>
      </c>
      <c r="M600" s="60" t="s">
        <v>4364</v>
      </c>
    </row>
    <row r="601" spans="1:13" ht="18.75" customHeight="1" x14ac:dyDescent="0.25">
      <c r="A601" s="4" t="s">
        <v>4953</v>
      </c>
      <c r="B601" s="4">
        <v>1713</v>
      </c>
      <c r="C601" s="4" t="s">
        <v>1150</v>
      </c>
      <c r="D601" s="4" t="s">
        <v>1151</v>
      </c>
      <c r="E601" s="5">
        <v>99.16</v>
      </c>
      <c r="F601" s="5">
        <v>522747.51016011997</v>
      </c>
      <c r="G601" s="5">
        <v>504628.49666129</v>
      </c>
      <c r="H601" s="6">
        <v>3.5905648647884397E-2</v>
      </c>
      <c r="I601" s="5">
        <v>18119.0134988303</v>
      </c>
      <c r="J601" s="5">
        <v>5271.7578676897901</v>
      </c>
      <c r="K601" s="5">
        <v>5089.0328424898098</v>
      </c>
      <c r="L601" s="55" t="s">
        <v>4283</v>
      </c>
      <c r="M601" s="60" t="s">
        <v>4282</v>
      </c>
    </row>
    <row r="602" spans="1:13" ht="18.75" customHeight="1" x14ac:dyDescent="0.25">
      <c r="A602" s="4" t="s">
        <v>4954</v>
      </c>
      <c r="B602" s="4">
        <v>1721</v>
      </c>
      <c r="C602" s="4" t="s">
        <v>1152</v>
      </c>
      <c r="D602" s="4" t="s">
        <v>1153</v>
      </c>
      <c r="E602" s="5">
        <v>60810.97</v>
      </c>
      <c r="F602" s="5">
        <v>46873077.992605001</v>
      </c>
      <c r="G602" s="5">
        <v>50171397.386933297</v>
      </c>
      <c r="H602" s="6">
        <v>-6.5741031067780495E-2</v>
      </c>
      <c r="I602" s="5">
        <v>-3298319.3943283502</v>
      </c>
      <c r="J602" s="5">
        <v>770.79970920715402</v>
      </c>
      <c r="K602" s="5">
        <v>825.03859726186499</v>
      </c>
      <c r="L602" s="55" t="s">
        <v>4283</v>
      </c>
      <c r="M602" s="60" t="s">
        <v>4364</v>
      </c>
    </row>
    <row r="603" spans="1:13" ht="18.75" customHeight="1" x14ac:dyDescent="0.25">
      <c r="A603" s="4" t="s">
        <v>4955</v>
      </c>
      <c r="B603" s="4">
        <v>1722</v>
      </c>
      <c r="C603" s="4" t="s">
        <v>1154</v>
      </c>
      <c r="D603" s="4" t="s">
        <v>1155</v>
      </c>
      <c r="E603" s="5">
        <v>998.22</v>
      </c>
      <c r="F603" s="5">
        <v>1586171.7799918</v>
      </c>
      <c r="G603" s="5">
        <v>1933814.1913879099</v>
      </c>
      <c r="H603" s="6">
        <v>-0.17977032795824299</v>
      </c>
      <c r="I603" s="5">
        <v>-347642.41139610898</v>
      </c>
      <c r="J603" s="5">
        <v>1589.0002003484201</v>
      </c>
      <c r="K603" s="5">
        <v>1937.26251867114</v>
      </c>
      <c r="L603" s="55" t="s">
        <v>4283</v>
      </c>
      <c r="M603" s="60" t="s">
        <v>4364</v>
      </c>
    </row>
    <row r="604" spans="1:13" ht="18.75" customHeight="1" x14ac:dyDescent="0.25">
      <c r="A604" s="4" t="s">
        <v>4956</v>
      </c>
      <c r="B604" s="4">
        <v>1726</v>
      </c>
      <c r="C604" s="4" t="s">
        <v>1156</v>
      </c>
      <c r="D604" s="4" t="s">
        <v>1157</v>
      </c>
      <c r="E604" s="5">
        <v>3933.62</v>
      </c>
      <c r="F604" s="5">
        <v>4170413.3691936</v>
      </c>
      <c r="G604" s="5">
        <v>5053359.0233404003</v>
      </c>
      <c r="H604" s="6">
        <v>-0.174724505040838</v>
      </c>
      <c r="I604" s="5">
        <v>-882945.65414680296</v>
      </c>
      <c r="J604" s="5">
        <v>1060.1973167701999</v>
      </c>
      <c r="K604" s="5">
        <v>1284.6586664040799</v>
      </c>
      <c r="L604" s="55" t="s">
        <v>4283</v>
      </c>
      <c r="M604" s="60" t="s">
        <v>4361</v>
      </c>
    </row>
    <row r="605" spans="1:13" ht="18.75" customHeight="1" x14ac:dyDescent="0.25">
      <c r="A605" s="4" t="s">
        <v>4957</v>
      </c>
      <c r="B605" s="4">
        <v>1727</v>
      </c>
      <c r="C605" s="4" t="s">
        <v>1158</v>
      </c>
      <c r="D605" s="4" t="s">
        <v>1159</v>
      </c>
      <c r="E605" s="5">
        <v>10155.77</v>
      </c>
      <c r="F605" s="5">
        <v>6465704.5049320003</v>
      </c>
      <c r="G605" s="5">
        <v>7369184.2027223604</v>
      </c>
      <c r="H605" s="6">
        <v>-0.12260240386671201</v>
      </c>
      <c r="I605" s="5">
        <v>-903479.69779035798</v>
      </c>
      <c r="J605" s="5">
        <v>636.65330200782398</v>
      </c>
      <c r="K605" s="5">
        <v>725.61550751172501</v>
      </c>
      <c r="L605" s="55" t="s">
        <v>4283</v>
      </c>
      <c r="M605" s="60" t="s">
        <v>4361</v>
      </c>
    </row>
    <row r="606" spans="1:13" ht="18.75" customHeight="1" x14ac:dyDescent="0.25">
      <c r="A606" s="4" t="s">
        <v>4958</v>
      </c>
      <c r="B606" s="4">
        <v>1729</v>
      </c>
      <c r="C606" s="4" t="s">
        <v>1160</v>
      </c>
      <c r="D606" s="4" t="s">
        <v>1161</v>
      </c>
      <c r="E606" s="5">
        <v>8866.23</v>
      </c>
      <c r="F606" s="5">
        <v>15368276.8113118</v>
      </c>
      <c r="G606" s="5">
        <v>16935540.292451099</v>
      </c>
      <c r="H606" s="6">
        <v>-9.2542868669970704E-2</v>
      </c>
      <c r="I606" s="5">
        <v>-1567263.4811392999</v>
      </c>
      <c r="J606" s="5">
        <v>1733.34966624053</v>
      </c>
      <c r="K606" s="5">
        <v>1910.11741094592</v>
      </c>
      <c r="L606" s="55" t="s">
        <v>4283</v>
      </c>
      <c r="M606" s="60" t="s">
        <v>4364</v>
      </c>
    </row>
    <row r="607" spans="1:13" ht="18.75" customHeight="1" x14ac:dyDescent="0.25">
      <c r="A607" s="4" t="s">
        <v>4959</v>
      </c>
      <c r="B607" s="4">
        <v>1730</v>
      </c>
      <c r="C607" s="4" t="s">
        <v>1162</v>
      </c>
      <c r="D607" s="4" t="s">
        <v>1163</v>
      </c>
      <c r="E607" s="5">
        <v>8870.6200000000008</v>
      </c>
      <c r="F607" s="5">
        <v>24077732.553249601</v>
      </c>
      <c r="G607" s="5">
        <v>27652595.813098099</v>
      </c>
      <c r="H607" s="6">
        <v>-0.129277673749357</v>
      </c>
      <c r="I607" s="5">
        <v>-3574863.2598485299</v>
      </c>
      <c r="J607" s="5">
        <v>2714.3235256666999</v>
      </c>
      <c r="K607" s="5">
        <v>3117.3239089373801</v>
      </c>
      <c r="L607" s="55" t="s">
        <v>4284</v>
      </c>
      <c r="M607" s="60" t="s">
        <v>4364</v>
      </c>
    </row>
    <row r="608" spans="1:13" ht="18.75" customHeight="1" x14ac:dyDescent="0.25">
      <c r="A608" s="4" t="s">
        <v>4960</v>
      </c>
      <c r="B608" s="4">
        <v>1731</v>
      </c>
      <c r="C608" s="4" t="s">
        <v>1164</v>
      </c>
      <c r="D608" s="4" t="s">
        <v>1165</v>
      </c>
      <c r="E608" s="5">
        <v>4962.7299999999996</v>
      </c>
      <c r="F608" s="5">
        <v>18802126.180298999</v>
      </c>
      <c r="G608" s="5">
        <v>22607967.8707297</v>
      </c>
      <c r="H608" s="6">
        <v>-0.16834072448227799</v>
      </c>
      <c r="I608" s="5">
        <v>-3805841.6904307101</v>
      </c>
      <c r="J608" s="5">
        <v>3788.6659520665098</v>
      </c>
      <c r="K608" s="5">
        <v>4555.5506486812201</v>
      </c>
      <c r="L608" s="55" t="s">
        <v>4284</v>
      </c>
      <c r="M608" s="60" t="s">
        <v>4364</v>
      </c>
    </row>
    <row r="609" spans="1:13" ht="18.75" customHeight="1" x14ac:dyDescent="0.25">
      <c r="A609" s="4" t="s">
        <v>4961</v>
      </c>
      <c r="B609" s="4">
        <v>1732</v>
      </c>
      <c r="C609" s="4" t="s">
        <v>1166</v>
      </c>
      <c r="D609" s="4" t="s">
        <v>1167</v>
      </c>
      <c r="E609" s="5">
        <v>1636.01</v>
      </c>
      <c r="F609" s="5">
        <v>9158116.0951582808</v>
      </c>
      <c r="G609" s="5">
        <v>11924322.431949601</v>
      </c>
      <c r="H609" s="6">
        <v>-0.231980169320115</v>
      </c>
      <c r="I609" s="5">
        <v>-2766206.33679131</v>
      </c>
      <c r="J609" s="5">
        <v>5597.8362572100896</v>
      </c>
      <c r="K609" s="5">
        <v>7288.66109128281</v>
      </c>
      <c r="L609" s="55" t="s">
        <v>4284</v>
      </c>
      <c r="M609" s="60" t="s">
        <v>4364</v>
      </c>
    </row>
    <row r="610" spans="1:13" ht="18.75" customHeight="1" x14ac:dyDescent="0.25">
      <c r="A610" s="4" t="s">
        <v>4962</v>
      </c>
      <c r="B610" s="4">
        <v>1733</v>
      </c>
      <c r="C610" s="4" t="s">
        <v>1168</v>
      </c>
      <c r="D610" s="4" t="s">
        <v>1169</v>
      </c>
      <c r="E610" s="5">
        <v>11865.91</v>
      </c>
      <c r="F610" s="5">
        <v>10148390.437628601</v>
      </c>
      <c r="G610" s="5">
        <v>10381541.2218043</v>
      </c>
      <c r="H610" s="6">
        <v>-2.2458205308281499E-2</v>
      </c>
      <c r="I610" s="5">
        <v>-233150.784175668</v>
      </c>
      <c r="J610" s="5">
        <v>855.25597595368902</v>
      </c>
      <c r="K610" s="5">
        <v>874.90476683240502</v>
      </c>
      <c r="L610" s="55" t="s">
        <v>4284</v>
      </c>
      <c r="M610" s="60" t="s">
        <v>4361</v>
      </c>
    </row>
    <row r="611" spans="1:13" ht="18.75" customHeight="1" x14ac:dyDescent="0.25">
      <c r="A611" s="4" t="s">
        <v>4963</v>
      </c>
      <c r="B611" s="4">
        <v>1734</v>
      </c>
      <c r="C611" s="4" t="s">
        <v>1170</v>
      </c>
      <c r="D611" s="4" t="s">
        <v>1171</v>
      </c>
      <c r="E611" s="5">
        <v>9769.41</v>
      </c>
      <c r="F611" s="5">
        <v>12886563.571774</v>
      </c>
      <c r="G611" s="5">
        <v>14801809.215080401</v>
      </c>
      <c r="H611" s="6">
        <v>-0.12939267190088399</v>
      </c>
      <c r="I611" s="5">
        <v>-1915245.6433063799</v>
      </c>
      <c r="J611" s="5">
        <v>1319.07285821498</v>
      </c>
      <c r="K611" s="5">
        <v>1515.1180281184199</v>
      </c>
      <c r="L611" s="55" t="s">
        <v>4284</v>
      </c>
      <c r="M611" s="60" t="s">
        <v>4364</v>
      </c>
    </row>
    <row r="612" spans="1:13" ht="18.75" customHeight="1" x14ac:dyDescent="0.25">
      <c r="A612" s="4" t="s">
        <v>4964</v>
      </c>
      <c r="B612" s="4">
        <v>1735</v>
      </c>
      <c r="C612" s="4" t="s">
        <v>1172</v>
      </c>
      <c r="D612" s="4" t="s">
        <v>1173</v>
      </c>
      <c r="E612" s="5">
        <v>7452.9</v>
      </c>
      <c r="F612" s="5">
        <v>17266114.2946386</v>
      </c>
      <c r="G612" s="5">
        <v>17615237.462912802</v>
      </c>
      <c r="H612" s="6">
        <v>-1.9819384723553799E-2</v>
      </c>
      <c r="I612" s="5">
        <v>-349123.168274228</v>
      </c>
      <c r="J612" s="5">
        <v>2316.69743249455</v>
      </c>
      <c r="K612" s="5">
        <v>2363.5413681805499</v>
      </c>
      <c r="L612" s="55" t="s">
        <v>4284</v>
      </c>
      <c r="M612" s="60" t="s">
        <v>4364</v>
      </c>
    </row>
    <row r="613" spans="1:13" ht="18.75" customHeight="1" x14ac:dyDescent="0.25">
      <c r="A613" s="4" t="s">
        <v>4965</v>
      </c>
      <c r="B613" s="4">
        <v>1736</v>
      </c>
      <c r="C613" s="4" t="s">
        <v>1174</v>
      </c>
      <c r="D613" s="4" t="s">
        <v>1175</v>
      </c>
      <c r="E613" s="5">
        <v>7912.68</v>
      </c>
      <c r="F613" s="5">
        <v>24379684.988108501</v>
      </c>
      <c r="G613" s="5">
        <v>26320993.366052601</v>
      </c>
      <c r="H613" s="6">
        <v>-7.3755133438385398E-2</v>
      </c>
      <c r="I613" s="5">
        <v>-1941308.3779440599</v>
      </c>
      <c r="J613" s="5">
        <v>3081.0907288186199</v>
      </c>
      <c r="K613" s="5">
        <v>3326.4321779792199</v>
      </c>
      <c r="L613" s="55" t="s">
        <v>4284</v>
      </c>
      <c r="M613" s="60" t="s">
        <v>4364</v>
      </c>
    </row>
    <row r="614" spans="1:13" ht="18.75" customHeight="1" x14ac:dyDescent="0.25">
      <c r="A614" s="4" t="s">
        <v>4966</v>
      </c>
      <c r="B614" s="4">
        <v>1737</v>
      </c>
      <c r="C614" s="4" t="s">
        <v>1176</v>
      </c>
      <c r="D614" s="4" t="s">
        <v>1177</v>
      </c>
      <c r="E614" s="5">
        <v>7363.22</v>
      </c>
      <c r="F614" s="5">
        <v>30376126.201514699</v>
      </c>
      <c r="G614" s="5">
        <v>32226593.560133699</v>
      </c>
      <c r="H614" s="6">
        <v>-5.7420507543441003E-2</v>
      </c>
      <c r="I614" s="5">
        <v>-1850467.3586190599</v>
      </c>
      <c r="J614" s="5">
        <v>4125.3862035243701</v>
      </c>
      <c r="K614" s="5">
        <v>4376.6984498811298</v>
      </c>
      <c r="L614" s="55" t="s">
        <v>4284</v>
      </c>
      <c r="M614" s="60" t="s">
        <v>4364</v>
      </c>
    </row>
    <row r="615" spans="1:13" ht="18.75" customHeight="1" x14ac:dyDescent="0.25">
      <c r="A615" s="4" t="s">
        <v>4967</v>
      </c>
      <c r="B615" s="4">
        <v>1738</v>
      </c>
      <c r="C615" s="4" t="s">
        <v>1178</v>
      </c>
      <c r="D615" s="4" t="s">
        <v>1179</v>
      </c>
      <c r="E615" s="5">
        <v>6892.54</v>
      </c>
      <c r="F615" s="5">
        <v>5858282.8835119996</v>
      </c>
      <c r="G615" s="5">
        <v>6665687.9834558899</v>
      </c>
      <c r="H615" s="6">
        <v>-0.12112854696287299</v>
      </c>
      <c r="I615" s="5">
        <v>-807405.09994389303</v>
      </c>
      <c r="J615" s="5">
        <v>849.94543136666596</v>
      </c>
      <c r="K615" s="5">
        <v>967.08731229066404</v>
      </c>
      <c r="L615" s="55" t="s">
        <v>4284</v>
      </c>
      <c r="M615" s="60" t="s">
        <v>4364</v>
      </c>
    </row>
    <row r="616" spans="1:13" ht="18.75" customHeight="1" x14ac:dyDescent="0.25">
      <c r="A616" s="4" t="s">
        <v>4968</v>
      </c>
      <c r="B616" s="4">
        <v>1739</v>
      </c>
      <c r="C616" s="4" t="s">
        <v>1180</v>
      </c>
      <c r="D616" s="4" t="s">
        <v>1181</v>
      </c>
      <c r="E616" s="5">
        <v>1972.53</v>
      </c>
      <c r="F616" s="5">
        <v>4118636.69137268</v>
      </c>
      <c r="G616" s="5">
        <v>4566322.1899912404</v>
      </c>
      <c r="H616" s="6">
        <v>-9.8040716355895605E-2</v>
      </c>
      <c r="I616" s="5">
        <v>-447685.49861856399</v>
      </c>
      <c r="J616" s="5">
        <v>2087.9969842652199</v>
      </c>
      <c r="K616" s="5">
        <v>2314.9570297999198</v>
      </c>
      <c r="L616" s="55" t="s">
        <v>4284</v>
      </c>
      <c r="M616" s="60" t="s">
        <v>4364</v>
      </c>
    </row>
    <row r="617" spans="1:13" ht="18.75" customHeight="1" x14ac:dyDescent="0.25">
      <c r="A617" s="4" t="s">
        <v>4969</v>
      </c>
      <c r="B617" s="4">
        <v>1740</v>
      </c>
      <c r="C617" s="4" t="s">
        <v>1182</v>
      </c>
      <c r="D617" s="4" t="s">
        <v>1183</v>
      </c>
      <c r="E617" s="5">
        <v>1351.53</v>
      </c>
      <c r="F617" s="5">
        <v>4206802.9969975203</v>
      </c>
      <c r="G617" s="5">
        <v>4592552.30833288</v>
      </c>
      <c r="H617" s="6">
        <v>-8.3994538425930701E-2</v>
      </c>
      <c r="I617" s="5">
        <v>-385749.31133536302</v>
      </c>
      <c r="J617" s="5">
        <v>3112.6227290533802</v>
      </c>
      <c r="K617" s="5">
        <v>3398.03948734611</v>
      </c>
      <c r="L617" s="55" t="s">
        <v>4284</v>
      </c>
      <c r="M617" s="60" t="s">
        <v>4364</v>
      </c>
    </row>
    <row r="618" spans="1:13" ht="18.75" customHeight="1" x14ac:dyDescent="0.25">
      <c r="A618" s="4" t="s">
        <v>4970</v>
      </c>
      <c r="B618" s="4">
        <v>1741</v>
      </c>
      <c r="C618" s="4" t="s">
        <v>1184</v>
      </c>
      <c r="D618" s="4" t="s">
        <v>1185</v>
      </c>
      <c r="E618" s="5">
        <v>613.38</v>
      </c>
      <c r="F618" s="5">
        <v>2620482.27921372</v>
      </c>
      <c r="G618" s="5">
        <v>3011260.60702004</v>
      </c>
      <c r="H618" s="6">
        <v>-0.12977233750387299</v>
      </c>
      <c r="I618" s="5">
        <v>-390778.32780632097</v>
      </c>
      <c r="J618" s="5">
        <v>4272.2003965139402</v>
      </c>
      <c r="K618" s="5">
        <v>4909.2905002120096</v>
      </c>
      <c r="L618" s="55" t="s">
        <v>4284</v>
      </c>
      <c r="M618" s="60" t="s">
        <v>4364</v>
      </c>
    </row>
    <row r="619" spans="1:13" ht="18.75" customHeight="1" x14ac:dyDescent="0.25">
      <c r="A619" s="4" t="s">
        <v>4971</v>
      </c>
      <c r="B619" s="4">
        <v>1742</v>
      </c>
      <c r="C619" s="4" t="s">
        <v>1186</v>
      </c>
      <c r="D619" s="4" t="s">
        <v>1187</v>
      </c>
      <c r="E619" s="5">
        <v>3663.94</v>
      </c>
      <c r="F619" s="5">
        <v>2551807.6570919999</v>
      </c>
      <c r="G619" s="5">
        <v>2769346.9144028299</v>
      </c>
      <c r="H619" s="6">
        <v>-7.8552548320852997E-2</v>
      </c>
      <c r="I619" s="5">
        <v>-217539.25731083399</v>
      </c>
      <c r="J619" s="5">
        <v>696.46545988525997</v>
      </c>
      <c r="K619" s="5">
        <v>755.83850019455394</v>
      </c>
      <c r="L619" s="55" t="s">
        <v>4284</v>
      </c>
      <c r="M619" s="60" t="s">
        <v>4364</v>
      </c>
    </row>
    <row r="620" spans="1:13" ht="18.75" customHeight="1" x14ac:dyDescent="0.25">
      <c r="A620" s="4" t="s">
        <v>4972</v>
      </c>
      <c r="B620" s="4">
        <v>1743</v>
      </c>
      <c r="C620" s="4" t="s">
        <v>1188</v>
      </c>
      <c r="D620" s="4" t="s">
        <v>1189</v>
      </c>
      <c r="E620" s="5">
        <v>890.86</v>
      </c>
      <c r="F620" s="5">
        <v>2184955.5380146001</v>
      </c>
      <c r="G620" s="5">
        <v>2207050.6034554099</v>
      </c>
      <c r="H620" s="6">
        <v>-1.00111277041934E-2</v>
      </c>
      <c r="I620" s="5">
        <v>-22095.065440809401</v>
      </c>
      <c r="J620" s="5">
        <v>2452.6362593612898</v>
      </c>
      <c r="K620" s="5">
        <v>2477.43820965742</v>
      </c>
      <c r="L620" s="55" t="s">
        <v>4284</v>
      </c>
      <c r="M620" s="60" t="s">
        <v>4364</v>
      </c>
    </row>
    <row r="621" spans="1:13" ht="18.75" customHeight="1" x14ac:dyDescent="0.25">
      <c r="A621" s="4" t="s">
        <v>4973</v>
      </c>
      <c r="B621" s="4">
        <v>1744</v>
      </c>
      <c r="C621" s="4" t="s">
        <v>1190</v>
      </c>
      <c r="D621" s="4" t="s">
        <v>1191</v>
      </c>
      <c r="E621" s="5">
        <v>1871.22</v>
      </c>
      <c r="F621" s="5">
        <v>5396406.09442872</v>
      </c>
      <c r="G621" s="5">
        <v>5021763.9419162804</v>
      </c>
      <c r="H621" s="6">
        <v>7.4603696399453204E-2</v>
      </c>
      <c r="I621" s="5">
        <v>374642.15251244302</v>
      </c>
      <c r="J621" s="5">
        <v>2883.89718709116</v>
      </c>
      <c r="K621" s="5">
        <v>2683.6844101261599</v>
      </c>
      <c r="L621" s="55" t="s">
        <v>4284</v>
      </c>
      <c r="M621" s="60" t="s">
        <v>4364</v>
      </c>
    </row>
    <row r="622" spans="1:13" ht="18.75" customHeight="1" x14ac:dyDescent="0.25">
      <c r="A622" s="4" t="s">
        <v>4974</v>
      </c>
      <c r="B622" s="4">
        <v>1745</v>
      </c>
      <c r="C622" s="4" t="s">
        <v>1192</v>
      </c>
      <c r="D622" s="4" t="s">
        <v>1193</v>
      </c>
      <c r="E622" s="5">
        <v>4411.03</v>
      </c>
      <c r="F622" s="5">
        <v>17111254.012158599</v>
      </c>
      <c r="G622" s="5">
        <v>17559618.120734401</v>
      </c>
      <c r="H622" s="6">
        <v>-2.5533818873110001E-2</v>
      </c>
      <c r="I622" s="5">
        <v>-448364.10857581301</v>
      </c>
      <c r="J622" s="5">
        <v>3879.1969250172001</v>
      </c>
      <c r="K622" s="5">
        <v>3980.84305042913</v>
      </c>
      <c r="L622" s="55" t="s">
        <v>4284</v>
      </c>
      <c r="M622" s="60" t="s">
        <v>4364</v>
      </c>
    </row>
    <row r="623" spans="1:13" ht="18.75" customHeight="1" x14ac:dyDescent="0.25">
      <c r="A623" s="4" t="s">
        <v>4975</v>
      </c>
      <c r="B623" s="4">
        <v>1746</v>
      </c>
      <c r="C623" s="4" t="s">
        <v>1194</v>
      </c>
      <c r="D623" s="4" t="s">
        <v>1195</v>
      </c>
      <c r="E623" s="5">
        <v>330.31</v>
      </c>
      <c r="F623" s="5">
        <v>1895116.8075083999</v>
      </c>
      <c r="G623" s="5">
        <v>2297091.94821137</v>
      </c>
      <c r="H623" s="6">
        <v>-0.17499305633628001</v>
      </c>
      <c r="I623" s="5">
        <v>-401975.14070296701</v>
      </c>
      <c r="J623" s="5">
        <v>5737.3885365517199</v>
      </c>
      <c r="K623" s="5">
        <v>6954.3518156016098</v>
      </c>
      <c r="L623" s="55" t="s">
        <v>4281</v>
      </c>
      <c r="M623" s="60" t="s">
        <v>4364</v>
      </c>
    </row>
    <row r="624" spans="1:13" ht="18.75" customHeight="1" x14ac:dyDescent="0.25">
      <c r="A624" s="4" t="s">
        <v>4976</v>
      </c>
      <c r="B624" s="4">
        <v>1747</v>
      </c>
      <c r="C624" s="4" t="s">
        <v>1196</v>
      </c>
      <c r="D624" s="4" t="s">
        <v>1197</v>
      </c>
      <c r="E624" s="5">
        <v>2789.48</v>
      </c>
      <c r="F624" s="5">
        <v>1885891.09382352</v>
      </c>
      <c r="G624" s="5">
        <v>2002022.5037329299</v>
      </c>
      <c r="H624" s="6">
        <v>-5.8007045221955801E-2</v>
      </c>
      <c r="I624" s="5">
        <v>-116131.40990940901</v>
      </c>
      <c r="J624" s="5">
        <v>676.07263497982399</v>
      </c>
      <c r="K624" s="5">
        <v>717.70455559205698</v>
      </c>
      <c r="L624" s="55" t="s">
        <v>4284</v>
      </c>
      <c r="M624" s="60" t="s">
        <v>4364</v>
      </c>
    </row>
    <row r="625" spans="1:13" ht="18.75" customHeight="1" x14ac:dyDescent="0.25">
      <c r="A625" s="4" t="s">
        <v>4977</v>
      </c>
      <c r="B625" s="4">
        <v>1748</v>
      </c>
      <c r="C625" s="4" t="s">
        <v>1198</v>
      </c>
      <c r="D625" s="4" t="s">
        <v>1199</v>
      </c>
      <c r="E625" s="5">
        <v>22425.51</v>
      </c>
      <c r="F625" s="5">
        <v>29674258.375077199</v>
      </c>
      <c r="G625" s="5">
        <v>32210220.441697501</v>
      </c>
      <c r="H625" s="6">
        <v>-7.8731596115914002E-2</v>
      </c>
      <c r="I625" s="5">
        <v>-2535962.0666202898</v>
      </c>
      <c r="J625" s="5">
        <v>1323.2367234937899</v>
      </c>
      <c r="K625" s="5">
        <v>1436.3205314705201</v>
      </c>
      <c r="L625" s="55" t="s">
        <v>4284</v>
      </c>
      <c r="M625" s="60" t="s">
        <v>4364</v>
      </c>
    </row>
    <row r="626" spans="1:13" ht="18.75" customHeight="1" x14ac:dyDescent="0.25">
      <c r="A626" s="4" t="s">
        <v>4978</v>
      </c>
      <c r="B626" s="4">
        <v>1749</v>
      </c>
      <c r="C626" s="4" t="s">
        <v>1200</v>
      </c>
      <c r="D626" s="4" t="s">
        <v>1201</v>
      </c>
      <c r="E626" s="5">
        <v>13828.76</v>
      </c>
      <c r="F626" s="5">
        <v>31745839.494894098</v>
      </c>
      <c r="G626" s="5">
        <v>33573386.887733698</v>
      </c>
      <c r="H626" s="6">
        <v>-5.44344066015955E-2</v>
      </c>
      <c r="I626" s="5">
        <v>-1827547.3928395701</v>
      </c>
      <c r="J626" s="5">
        <v>2295.6389072407201</v>
      </c>
      <c r="K626" s="5">
        <v>2427.7944579075602</v>
      </c>
      <c r="L626" s="55" t="s">
        <v>4284</v>
      </c>
      <c r="M626" s="60" t="s">
        <v>4364</v>
      </c>
    </row>
    <row r="627" spans="1:13" ht="18.75" customHeight="1" x14ac:dyDescent="0.25">
      <c r="A627" s="4" t="s">
        <v>4979</v>
      </c>
      <c r="B627" s="4">
        <v>1750</v>
      </c>
      <c r="C627" s="4" t="s">
        <v>1202</v>
      </c>
      <c r="D627" s="4" t="s">
        <v>1203</v>
      </c>
      <c r="E627" s="5">
        <v>9590.26</v>
      </c>
      <c r="F627" s="5">
        <v>31810205.917279199</v>
      </c>
      <c r="G627" s="5">
        <v>33627472.0748557</v>
      </c>
      <c r="H627" s="6">
        <v>-5.4041117141697598E-2</v>
      </c>
      <c r="I627" s="5">
        <v>-1817266.1575764399</v>
      </c>
      <c r="J627" s="5">
        <v>3316.9284166726702</v>
      </c>
      <c r="K627" s="5">
        <v>3506.4192289735302</v>
      </c>
      <c r="L627" s="55" t="s">
        <v>4284</v>
      </c>
      <c r="M627" s="60" t="s">
        <v>4364</v>
      </c>
    </row>
    <row r="628" spans="1:13" ht="18.75" customHeight="1" x14ac:dyDescent="0.25">
      <c r="A628" s="4" t="s">
        <v>4980</v>
      </c>
      <c r="B628" s="4">
        <v>1751</v>
      </c>
      <c r="C628" s="4" t="s">
        <v>1204</v>
      </c>
      <c r="D628" s="4" t="s">
        <v>1205</v>
      </c>
      <c r="E628" s="5">
        <v>6352.26</v>
      </c>
      <c r="F628" s="5">
        <v>28153482.5585269</v>
      </c>
      <c r="G628" s="5">
        <v>31407197.8608304</v>
      </c>
      <c r="H628" s="6">
        <v>-0.10359775860046801</v>
      </c>
      <c r="I628" s="5">
        <v>-3253715.3023034502</v>
      </c>
      <c r="J628" s="5">
        <v>4432.04191241022</v>
      </c>
      <c r="K628" s="5">
        <v>4944.2557232906702</v>
      </c>
      <c r="L628" s="55" t="s">
        <v>4284</v>
      </c>
      <c r="M628" s="60" t="s">
        <v>4364</v>
      </c>
    </row>
    <row r="629" spans="1:13" ht="18.75" customHeight="1" x14ac:dyDescent="0.25">
      <c r="A629" s="4" t="s">
        <v>4981</v>
      </c>
      <c r="B629" s="4">
        <v>1752</v>
      </c>
      <c r="C629" s="4" t="s">
        <v>1206</v>
      </c>
      <c r="D629" s="4" t="s">
        <v>1207</v>
      </c>
      <c r="E629" s="5">
        <v>32649.85</v>
      </c>
      <c r="F629" s="5">
        <v>17314194.611447301</v>
      </c>
      <c r="G629" s="5">
        <v>19226346.8945949</v>
      </c>
      <c r="H629" s="6">
        <v>-9.9454789494366605E-2</v>
      </c>
      <c r="I629" s="5">
        <v>-1912152.28314761</v>
      </c>
      <c r="J629" s="5">
        <v>530.29936160341697</v>
      </c>
      <c r="K629" s="5">
        <v>588.86478481815197</v>
      </c>
      <c r="L629" s="55" t="s">
        <v>4284</v>
      </c>
      <c r="M629" s="60" t="s">
        <v>4364</v>
      </c>
    </row>
    <row r="630" spans="1:13" ht="18.75" customHeight="1" x14ac:dyDescent="0.25">
      <c r="A630" s="4" t="s">
        <v>4982</v>
      </c>
      <c r="B630" s="4">
        <v>1753</v>
      </c>
      <c r="C630" s="4" t="s">
        <v>1208</v>
      </c>
      <c r="D630" s="4" t="s">
        <v>1209</v>
      </c>
      <c r="E630" s="5">
        <v>15815.53</v>
      </c>
      <c r="F630" s="5">
        <v>40882976.249456003</v>
      </c>
      <c r="G630" s="5">
        <v>42474966.786238</v>
      </c>
      <c r="H630" s="6">
        <v>-3.7480677614036999E-2</v>
      </c>
      <c r="I630" s="5">
        <v>-1591990.5367819101</v>
      </c>
      <c r="J630" s="5">
        <v>2584.9893269119698</v>
      </c>
      <c r="K630" s="5">
        <v>2685.6492818285601</v>
      </c>
      <c r="L630" s="55" t="s">
        <v>4284</v>
      </c>
      <c r="M630" s="60" t="s">
        <v>4364</v>
      </c>
    </row>
    <row r="631" spans="1:13" ht="18.75" customHeight="1" x14ac:dyDescent="0.25">
      <c r="A631" s="4" t="s">
        <v>4983</v>
      </c>
      <c r="B631" s="4">
        <v>1754</v>
      </c>
      <c r="C631" s="4" t="s">
        <v>1210</v>
      </c>
      <c r="D631" s="4" t="s">
        <v>1211</v>
      </c>
      <c r="E631" s="5">
        <v>62049.41</v>
      </c>
      <c r="F631" s="5">
        <v>207580482.28555599</v>
      </c>
      <c r="G631" s="5">
        <v>221005624.302203</v>
      </c>
      <c r="H631" s="6">
        <v>-6.0745703006588297E-2</v>
      </c>
      <c r="I631" s="5">
        <v>-13425142.0166473</v>
      </c>
      <c r="J631" s="5">
        <v>3345.4062220020501</v>
      </c>
      <c r="K631" s="5">
        <v>3561.7683440052601</v>
      </c>
      <c r="L631" s="55" t="s">
        <v>4284</v>
      </c>
      <c r="M631" s="60" t="s">
        <v>4364</v>
      </c>
    </row>
    <row r="632" spans="1:13" ht="18.75" customHeight="1" x14ac:dyDescent="0.25">
      <c r="A632" s="4" t="s">
        <v>4984</v>
      </c>
      <c r="B632" s="4">
        <v>1755</v>
      </c>
      <c r="C632" s="4" t="s">
        <v>1212</v>
      </c>
      <c r="D632" s="4" t="s">
        <v>1213</v>
      </c>
      <c r="E632" s="5">
        <v>67959.16</v>
      </c>
      <c r="F632" s="5">
        <v>309830628.69311899</v>
      </c>
      <c r="G632" s="5">
        <v>327310069.54708803</v>
      </c>
      <c r="H632" s="6">
        <v>-5.3403309217331101E-2</v>
      </c>
      <c r="I632" s="5">
        <v>-17479440.853969298</v>
      </c>
      <c r="J632" s="5">
        <v>4559.0708992447599</v>
      </c>
      <c r="K632" s="5">
        <v>4816.27597438061</v>
      </c>
      <c r="L632" s="55" t="s">
        <v>4284</v>
      </c>
      <c r="M632" s="60" t="s">
        <v>4364</v>
      </c>
    </row>
    <row r="633" spans="1:13" ht="18.75" customHeight="1" x14ac:dyDescent="0.25">
      <c r="A633" s="4" t="s">
        <v>4985</v>
      </c>
      <c r="B633" s="4">
        <v>1756</v>
      </c>
      <c r="C633" s="4" t="s">
        <v>1214</v>
      </c>
      <c r="D633" s="4" t="s">
        <v>1215</v>
      </c>
      <c r="E633" s="5">
        <v>17041.78</v>
      </c>
      <c r="F633" s="5">
        <v>119214976.34574699</v>
      </c>
      <c r="G633" s="5">
        <v>131500997.44435801</v>
      </c>
      <c r="H633" s="6">
        <v>-9.3429109568613597E-2</v>
      </c>
      <c r="I633" s="5">
        <v>-12286021.0986109</v>
      </c>
      <c r="J633" s="5">
        <v>6995.4533121391796</v>
      </c>
      <c r="K633" s="5">
        <v>7716.38863102083</v>
      </c>
      <c r="L633" s="55" t="s">
        <v>4284</v>
      </c>
      <c r="M633" s="60" t="s">
        <v>4364</v>
      </c>
    </row>
    <row r="634" spans="1:13" ht="18.75" customHeight="1" x14ac:dyDescent="0.25">
      <c r="A634" s="4" t="s">
        <v>4986</v>
      </c>
      <c r="B634" s="4">
        <v>1757</v>
      </c>
      <c r="C634" s="4" t="s">
        <v>1216</v>
      </c>
      <c r="D634" s="4" t="s">
        <v>1217</v>
      </c>
      <c r="E634" s="5">
        <v>30959.11</v>
      </c>
      <c r="F634" s="5">
        <v>21966456.555095401</v>
      </c>
      <c r="G634" s="5">
        <v>24568722.109849598</v>
      </c>
      <c r="H634" s="6">
        <v>-0.105917822795961</v>
      </c>
      <c r="I634" s="5">
        <v>-2602265.55475426</v>
      </c>
      <c r="J634" s="5">
        <v>709.53126737478397</v>
      </c>
      <c r="K634" s="5">
        <v>793.58618868079895</v>
      </c>
      <c r="L634" s="55" t="s">
        <v>4284</v>
      </c>
      <c r="M634" s="60" t="s">
        <v>4364</v>
      </c>
    </row>
    <row r="635" spans="1:13" ht="18.75" customHeight="1" x14ac:dyDescent="0.25">
      <c r="A635" s="4" t="s">
        <v>4987</v>
      </c>
      <c r="B635" s="4">
        <v>1758</v>
      </c>
      <c r="C635" s="4" t="s">
        <v>1218</v>
      </c>
      <c r="D635" s="4" t="s">
        <v>1219</v>
      </c>
      <c r="E635" s="5">
        <v>631.23</v>
      </c>
      <c r="F635" s="5">
        <v>884433.20019368001</v>
      </c>
      <c r="G635" s="5">
        <v>1114368.90496304</v>
      </c>
      <c r="H635" s="6">
        <v>-0.20633715078130599</v>
      </c>
      <c r="I635" s="5">
        <v>-229935.70476935699</v>
      </c>
      <c r="J635" s="5">
        <v>1401.1266894692601</v>
      </c>
      <c r="K635" s="5">
        <v>1765.39281238699</v>
      </c>
      <c r="L635" s="55" t="s">
        <v>4283</v>
      </c>
      <c r="M635" s="60" t="s">
        <v>4364</v>
      </c>
    </row>
    <row r="636" spans="1:13" ht="18.75" customHeight="1" x14ac:dyDescent="0.25">
      <c r="A636" s="4" t="s">
        <v>4988</v>
      </c>
      <c r="B636" s="4">
        <v>1759</v>
      </c>
      <c r="C636" s="4" t="s">
        <v>1220</v>
      </c>
      <c r="D636" s="4" t="s">
        <v>1221</v>
      </c>
      <c r="E636" s="5">
        <v>192.82</v>
      </c>
      <c r="F636" s="5">
        <v>773059.20969051996</v>
      </c>
      <c r="G636" s="5">
        <v>957304.79645696701</v>
      </c>
      <c r="H636" s="6">
        <v>-0.19246282631022901</v>
      </c>
      <c r="I636" s="5">
        <v>-184245.586766447</v>
      </c>
      <c r="J636" s="5">
        <v>4009.2273088399502</v>
      </c>
      <c r="K636" s="5">
        <v>4964.7588240689101</v>
      </c>
      <c r="L636" s="55" t="s">
        <v>4284</v>
      </c>
      <c r="M636" s="60" t="s">
        <v>4282</v>
      </c>
    </row>
    <row r="637" spans="1:13" ht="18.75" customHeight="1" x14ac:dyDescent="0.25">
      <c r="A637" s="4" t="s">
        <v>4989</v>
      </c>
      <c r="B637" s="4">
        <v>1760</v>
      </c>
      <c r="C637" s="4" t="s">
        <v>1222</v>
      </c>
      <c r="D637" s="4" t="s">
        <v>1223</v>
      </c>
      <c r="E637" s="5">
        <v>113.78</v>
      </c>
      <c r="F637" s="5">
        <v>788064.45446564001</v>
      </c>
      <c r="G637" s="5">
        <v>746475.137777425</v>
      </c>
      <c r="H637" s="6">
        <v>5.5714269080741098E-2</v>
      </c>
      <c r="I637" s="5">
        <v>41589.3166882148</v>
      </c>
      <c r="J637" s="5">
        <v>6926.2124667396702</v>
      </c>
      <c r="K637" s="5">
        <v>6560.6885021745902</v>
      </c>
      <c r="L637" s="55" t="s">
        <v>4281</v>
      </c>
      <c r="M637" s="60" t="s">
        <v>4364</v>
      </c>
    </row>
    <row r="638" spans="1:13" ht="18.75" customHeight="1" x14ac:dyDescent="0.25">
      <c r="A638" s="4" t="s">
        <v>4990</v>
      </c>
      <c r="B638" s="4">
        <v>1762</v>
      </c>
      <c r="C638" s="4" t="s">
        <v>1224</v>
      </c>
      <c r="D638" s="4" t="s">
        <v>1225</v>
      </c>
      <c r="E638" s="5">
        <v>1433.89</v>
      </c>
      <c r="F638" s="5">
        <v>2418606.4611052801</v>
      </c>
      <c r="G638" s="5">
        <v>2470014.9840429602</v>
      </c>
      <c r="H638" s="6">
        <v>-2.0813040920721001E-2</v>
      </c>
      <c r="I638" s="5">
        <v>-51408.5229376801</v>
      </c>
      <c r="J638" s="5">
        <v>1686.74477198759</v>
      </c>
      <c r="K638" s="5">
        <v>1722.5972592339399</v>
      </c>
      <c r="L638" s="55" t="s">
        <v>4284</v>
      </c>
      <c r="M638" s="60" t="s">
        <v>4364</v>
      </c>
    </row>
    <row r="639" spans="1:13" ht="18.75" customHeight="1" x14ac:dyDescent="0.25">
      <c r="A639" s="4" t="s">
        <v>4991</v>
      </c>
      <c r="B639" s="4">
        <v>1763</v>
      </c>
      <c r="C639" s="4" t="s">
        <v>1226</v>
      </c>
      <c r="D639" s="4" t="s">
        <v>1227</v>
      </c>
      <c r="E639" s="5">
        <v>2117.9299999999998</v>
      </c>
      <c r="F639" s="5">
        <v>7319338.9527078401</v>
      </c>
      <c r="G639" s="5">
        <v>6513052.0719549097</v>
      </c>
      <c r="H639" s="6">
        <v>0.123795552660294</v>
      </c>
      <c r="I639" s="5">
        <v>806286.88075292995</v>
      </c>
      <c r="J639" s="5">
        <v>3455.8927597738498</v>
      </c>
      <c r="K639" s="5">
        <v>3075.1970423738799</v>
      </c>
      <c r="L639" s="55" t="s">
        <v>4284</v>
      </c>
      <c r="M639" s="60" t="s">
        <v>4361</v>
      </c>
    </row>
    <row r="640" spans="1:13" ht="18.75" customHeight="1" x14ac:dyDescent="0.25">
      <c r="A640" s="4" t="s">
        <v>4992</v>
      </c>
      <c r="B640" s="4">
        <v>1764</v>
      </c>
      <c r="C640" s="4" t="s">
        <v>1228</v>
      </c>
      <c r="D640" s="4" t="s">
        <v>1229</v>
      </c>
      <c r="E640" s="5">
        <v>1010.27</v>
      </c>
      <c r="F640" s="5">
        <v>4806884.0958030401</v>
      </c>
      <c r="G640" s="5">
        <v>4569300.5611843802</v>
      </c>
      <c r="H640" s="6">
        <v>5.19956022672039E-2</v>
      </c>
      <c r="I640" s="5">
        <v>237583.53461865499</v>
      </c>
      <c r="J640" s="5">
        <v>4758.0192382264504</v>
      </c>
      <c r="K640" s="5">
        <v>4522.8508826198804</v>
      </c>
      <c r="L640" s="55" t="s">
        <v>4284</v>
      </c>
      <c r="M640" s="60" t="s">
        <v>4364</v>
      </c>
    </row>
    <row r="641" spans="1:13" ht="18.75" customHeight="1" x14ac:dyDescent="0.25">
      <c r="A641" s="4" t="s">
        <v>4993</v>
      </c>
      <c r="B641" s="4">
        <v>1765</v>
      </c>
      <c r="C641" s="4" t="s">
        <v>1230</v>
      </c>
      <c r="D641" s="4" t="s">
        <v>1231</v>
      </c>
      <c r="E641" s="5">
        <v>203.76</v>
      </c>
      <c r="F641" s="5">
        <v>1348234.3919500799</v>
      </c>
      <c r="G641" s="5">
        <v>1371480.9855063399</v>
      </c>
      <c r="H641" s="6">
        <v>-1.6949993329783902E-2</v>
      </c>
      <c r="I641" s="5">
        <v>-23246.5935562579</v>
      </c>
      <c r="J641" s="5">
        <v>6616.7765604146098</v>
      </c>
      <c r="K641" s="5">
        <v>6730.86467170366</v>
      </c>
      <c r="L641" s="55" t="s">
        <v>4281</v>
      </c>
      <c r="M641" s="60" t="s">
        <v>4282</v>
      </c>
    </row>
    <row r="642" spans="1:13" ht="18.75" customHeight="1" x14ac:dyDescent="0.25">
      <c r="A642" s="4" t="s">
        <v>4994</v>
      </c>
      <c r="B642" s="4">
        <v>1766</v>
      </c>
      <c r="C642" s="4" t="s">
        <v>1232</v>
      </c>
      <c r="D642" s="4" t="s">
        <v>1233</v>
      </c>
      <c r="E642" s="5">
        <v>2082.9499999999998</v>
      </c>
      <c r="F642" s="5">
        <v>1157839.5853206001</v>
      </c>
      <c r="G642" s="5">
        <v>1293290.5947306701</v>
      </c>
      <c r="H642" s="6">
        <v>-0.10473362287018</v>
      </c>
      <c r="I642" s="5">
        <v>-135451.00941007299</v>
      </c>
      <c r="J642" s="5">
        <v>555.86528016543798</v>
      </c>
      <c r="K642" s="5">
        <v>620.89372991702805</v>
      </c>
      <c r="L642" s="55" t="s">
        <v>4284</v>
      </c>
      <c r="M642" s="60" t="s">
        <v>4364</v>
      </c>
    </row>
    <row r="643" spans="1:13" ht="18.75" customHeight="1" x14ac:dyDescent="0.25">
      <c r="A643" s="4" t="s">
        <v>4995</v>
      </c>
      <c r="B643" s="4">
        <v>1767</v>
      </c>
      <c r="C643" s="4" t="s">
        <v>1234</v>
      </c>
      <c r="D643" s="4" t="s">
        <v>1235</v>
      </c>
      <c r="E643" s="5">
        <v>9028.4500000000007</v>
      </c>
      <c r="F643" s="5">
        <v>15770769.407593001</v>
      </c>
      <c r="G643" s="5">
        <v>17374733.362505499</v>
      </c>
      <c r="H643" s="6">
        <v>-9.2315888908769697E-2</v>
      </c>
      <c r="I643" s="5">
        <v>-1603963.95491255</v>
      </c>
      <c r="J643" s="5">
        <v>1746.78592755046</v>
      </c>
      <c r="K643" s="5">
        <v>1924.44255243209</v>
      </c>
      <c r="L643" s="55" t="s">
        <v>4284</v>
      </c>
      <c r="M643" s="60" t="s">
        <v>4364</v>
      </c>
    </row>
    <row r="644" spans="1:13" ht="18.75" customHeight="1" x14ac:dyDescent="0.25">
      <c r="A644" s="4" t="s">
        <v>4996</v>
      </c>
      <c r="B644" s="4">
        <v>1768</v>
      </c>
      <c r="C644" s="4" t="s">
        <v>1236</v>
      </c>
      <c r="D644" s="4" t="s">
        <v>1237</v>
      </c>
      <c r="E644" s="5">
        <v>7813</v>
      </c>
      <c r="F644" s="5">
        <v>25997345.337174099</v>
      </c>
      <c r="G644" s="5">
        <v>24052704.808446001</v>
      </c>
      <c r="H644" s="6">
        <v>8.0849141259374105E-2</v>
      </c>
      <c r="I644" s="5">
        <v>1944640.52872808</v>
      </c>
      <c r="J644" s="5">
        <v>3327.4472465345102</v>
      </c>
      <c r="K644" s="5">
        <v>3078.5491883330401</v>
      </c>
      <c r="L644" s="55" t="s">
        <v>4284</v>
      </c>
      <c r="M644" s="60" t="s">
        <v>4364</v>
      </c>
    </row>
    <row r="645" spans="1:13" ht="18.75" customHeight="1" x14ac:dyDescent="0.25">
      <c r="A645" s="4" t="s">
        <v>4997</v>
      </c>
      <c r="B645" s="4">
        <v>1769</v>
      </c>
      <c r="C645" s="4" t="s">
        <v>1238</v>
      </c>
      <c r="D645" s="4" t="s">
        <v>1239</v>
      </c>
      <c r="E645" s="5">
        <v>7786.9</v>
      </c>
      <c r="F645" s="5">
        <v>38932416.753813997</v>
      </c>
      <c r="G645" s="5">
        <v>37250892.646361202</v>
      </c>
      <c r="H645" s="6">
        <v>4.5140505045509802E-2</v>
      </c>
      <c r="I645" s="5">
        <v>1681524.10745281</v>
      </c>
      <c r="J645" s="5">
        <v>4999.7324678388004</v>
      </c>
      <c r="K645" s="5">
        <v>4783.7897810888999</v>
      </c>
      <c r="L645" s="55" t="s">
        <v>4284</v>
      </c>
      <c r="M645" s="60" t="s">
        <v>4364</v>
      </c>
    </row>
    <row r="646" spans="1:13" ht="18.75" customHeight="1" x14ac:dyDescent="0.25">
      <c r="A646" s="4" t="s">
        <v>4998</v>
      </c>
      <c r="B646" s="4">
        <v>1770</v>
      </c>
      <c r="C646" s="4" t="s">
        <v>1240</v>
      </c>
      <c r="D646" s="4" t="s">
        <v>1241</v>
      </c>
      <c r="E646" s="5">
        <v>2925.36</v>
      </c>
      <c r="F646" s="5">
        <v>21391525.667172302</v>
      </c>
      <c r="G646" s="5">
        <v>20610797.6063275</v>
      </c>
      <c r="H646" s="6">
        <v>3.7879565641120799E-2</v>
      </c>
      <c r="I646" s="5">
        <v>780728.06084473804</v>
      </c>
      <c r="J646" s="5">
        <v>7312.4421155592099</v>
      </c>
      <c r="K646" s="5">
        <v>7045.5593863071699</v>
      </c>
      <c r="L646" s="55" t="s">
        <v>4284</v>
      </c>
      <c r="M646" s="60" t="s">
        <v>4364</v>
      </c>
    </row>
    <row r="647" spans="1:13" ht="18.75" customHeight="1" x14ac:dyDescent="0.25">
      <c r="A647" s="4" t="s">
        <v>4999</v>
      </c>
      <c r="B647" s="4">
        <v>1771</v>
      </c>
      <c r="C647" s="4" t="s">
        <v>1242</v>
      </c>
      <c r="D647" s="4" t="s">
        <v>1243</v>
      </c>
      <c r="E647" s="5">
        <v>11736.45</v>
      </c>
      <c r="F647" s="5">
        <v>7307614.6691271998</v>
      </c>
      <c r="G647" s="5">
        <v>8761192.9826780204</v>
      </c>
      <c r="H647" s="6">
        <v>-0.165911002808034</v>
      </c>
      <c r="I647" s="5">
        <v>-1453578.3135508201</v>
      </c>
      <c r="J647" s="5">
        <v>622.642678929932</v>
      </c>
      <c r="K647" s="5">
        <v>746.49429620353897</v>
      </c>
      <c r="L647" s="55" t="s">
        <v>4283</v>
      </c>
      <c r="M647" s="60" t="s">
        <v>4364</v>
      </c>
    </row>
    <row r="648" spans="1:13" ht="18.75" customHeight="1" x14ac:dyDescent="0.25">
      <c r="A648" s="4" t="s">
        <v>5000</v>
      </c>
      <c r="B648" s="4">
        <v>1772</v>
      </c>
      <c r="C648" s="4" t="s">
        <v>1244</v>
      </c>
      <c r="D648" s="4" t="s">
        <v>1245</v>
      </c>
      <c r="E648" s="5">
        <v>8286.98</v>
      </c>
      <c r="F648" s="5">
        <v>9554626.5417062808</v>
      </c>
      <c r="G648" s="5">
        <v>11505307.557157001</v>
      </c>
      <c r="H648" s="6">
        <v>-0.169546186032838</v>
      </c>
      <c r="I648" s="5">
        <v>-1950681.01545076</v>
      </c>
      <c r="J648" s="5">
        <v>1152.9684567485699</v>
      </c>
      <c r="K648" s="5">
        <v>1388.35951784088</v>
      </c>
      <c r="L648" s="55" t="s">
        <v>4284</v>
      </c>
      <c r="M648" s="60" t="s">
        <v>4364</v>
      </c>
    </row>
    <row r="649" spans="1:13" ht="18.75" customHeight="1" x14ac:dyDescent="0.25">
      <c r="A649" s="4" t="s">
        <v>5001</v>
      </c>
      <c r="B649" s="4">
        <v>1773</v>
      </c>
      <c r="C649" s="4" t="s">
        <v>1246</v>
      </c>
      <c r="D649" s="4" t="s">
        <v>1247</v>
      </c>
      <c r="E649" s="5">
        <v>3519.52</v>
      </c>
      <c r="F649" s="5">
        <v>7044744.575828</v>
      </c>
      <c r="G649" s="5">
        <v>8133600.9288933799</v>
      </c>
      <c r="H649" s="6">
        <v>-0.13387137659992401</v>
      </c>
      <c r="I649" s="5">
        <v>-1088856.3530653799</v>
      </c>
      <c r="J649" s="5">
        <v>2001.6208391564801</v>
      </c>
      <c r="K649" s="5">
        <v>2310.99721805626</v>
      </c>
      <c r="L649" s="55" t="s">
        <v>4284</v>
      </c>
      <c r="M649" s="60" t="s">
        <v>4364</v>
      </c>
    </row>
    <row r="650" spans="1:13" ht="18.75" customHeight="1" x14ac:dyDescent="0.25">
      <c r="A650" s="4" t="s">
        <v>5002</v>
      </c>
      <c r="B650" s="4">
        <v>1776</v>
      </c>
      <c r="C650" s="4" t="s">
        <v>1248</v>
      </c>
      <c r="D650" s="4" t="s">
        <v>1249</v>
      </c>
      <c r="E650" s="5">
        <v>878.63</v>
      </c>
      <c r="F650" s="5">
        <v>1016111.66908968</v>
      </c>
      <c r="G650" s="5">
        <v>1032306.9521574</v>
      </c>
      <c r="H650" s="6">
        <v>-1.56884374689856E-2</v>
      </c>
      <c r="I650" s="5">
        <v>-16195.2830677205</v>
      </c>
      <c r="J650" s="5">
        <v>1156.4727690719401</v>
      </c>
      <c r="K650" s="5">
        <v>1174.90519576773</v>
      </c>
      <c r="L650" s="55" t="s">
        <v>4283</v>
      </c>
      <c r="M650" s="60" t="s">
        <v>4381</v>
      </c>
    </row>
    <row r="651" spans="1:13" ht="18.75" customHeight="1" x14ac:dyDescent="0.25">
      <c r="A651" s="4" t="s">
        <v>5003</v>
      </c>
      <c r="B651" s="4">
        <v>1777</v>
      </c>
      <c r="C651" s="4" t="s">
        <v>1250</v>
      </c>
      <c r="D651" s="4" t="s">
        <v>1251</v>
      </c>
      <c r="E651" s="5">
        <v>428.97</v>
      </c>
      <c r="F651" s="5">
        <v>1339133.9550954399</v>
      </c>
      <c r="G651" s="5">
        <v>1237170.86689166</v>
      </c>
      <c r="H651" s="6">
        <v>8.2416334665196697E-2</v>
      </c>
      <c r="I651" s="5">
        <v>101963.088203775</v>
      </c>
      <c r="J651" s="5">
        <v>3121.74267453538</v>
      </c>
      <c r="K651" s="5">
        <v>2884.0498563807801</v>
      </c>
      <c r="L651" s="55" t="s">
        <v>4284</v>
      </c>
      <c r="M651" s="60" t="s">
        <v>4364</v>
      </c>
    </row>
    <row r="652" spans="1:13" ht="18.75" customHeight="1" x14ac:dyDescent="0.25">
      <c r="A652" s="4" t="s">
        <v>5004</v>
      </c>
      <c r="B652" s="4">
        <v>1778</v>
      </c>
      <c r="C652" s="4" t="s">
        <v>1252</v>
      </c>
      <c r="D652" s="4" t="s">
        <v>1253</v>
      </c>
      <c r="E652" s="5">
        <v>529.75</v>
      </c>
      <c r="F652" s="5">
        <v>2612982.8899236801</v>
      </c>
      <c r="G652" s="5">
        <v>2671157.8618400898</v>
      </c>
      <c r="H652" s="6">
        <v>-2.17789344267116E-2</v>
      </c>
      <c r="I652" s="5">
        <v>-58174.971916410599</v>
      </c>
      <c r="J652" s="5">
        <v>4932.4830390253501</v>
      </c>
      <c r="K652" s="5">
        <v>5042.2989369326897</v>
      </c>
      <c r="L652" s="55" t="s">
        <v>4281</v>
      </c>
      <c r="M652" s="60" t="s">
        <v>4364</v>
      </c>
    </row>
    <row r="653" spans="1:13" ht="18.75" customHeight="1" x14ac:dyDescent="0.25">
      <c r="A653" s="4" t="s">
        <v>5005</v>
      </c>
      <c r="B653" s="4">
        <v>1779</v>
      </c>
      <c r="C653" s="4" t="s">
        <v>1254</v>
      </c>
      <c r="D653" s="4" t="s">
        <v>1255</v>
      </c>
      <c r="E653" s="5">
        <v>849.35</v>
      </c>
      <c r="F653" s="5">
        <v>6141470.7828441598</v>
      </c>
      <c r="G653" s="5">
        <v>6535920.0834616199</v>
      </c>
      <c r="H653" s="6">
        <v>-6.0350998112044002E-2</v>
      </c>
      <c r="I653" s="5">
        <v>-394449.30061746301</v>
      </c>
      <c r="J653" s="5">
        <v>7230.7891715360702</v>
      </c>
      <c r="K653" s="5">
        <v>7695.2023117226399</v>
      </c>
      <c r="L653" s="55" t="s">
        <v>4284</v>
      </c>
      <c r="M653" s="60" t="s">
        <v>4361</v>
      </c>
    </row>
    <row r="654" spans="1:13" ht="18.75" customHeight="1" x14ac:dyDescent="0.25">
      <c r="A654" s="4" t="s">
        <v>5006</v>
      </c>
      <c r="B654" s="4">
        <v>1780</v>
      </c>
      <c r="C654" s="4" t="s">
        <v>1256</v>
      </c>
      <c r="D654" s="4" t="s">
        <v>1257</v>
      </c>
      <c r="E654" s="5">
        <v>5806.15</v>
      </c>
      <c r="F654" s="5">
        <v>9092718.1651342008</v>
      </c>
      <c r="G654" s="5">
        <v>9735102.6706999894</v>
      </c>
      <c r="H654" s="6">
        <v>-6.5986413014337705E-2</v>
      </c>
      <c r="I654" s="5">
        <v>-642384.50556579197</v>
      </c>
      <c r="J654" s="5">
        <v>1566.0494760097799</v>
      </c>
      <c r="K654" s="5">
        <v>1676.6881101418301</v>
      </c>
      <c r="L654" s="55" t="s">
        <v>4284</v>
      </c>
      <c r="M654" s="60" t="s">
        <v>4364</v>
      </c>
    </row>
    <row r="655" spans="1:13" ht="18.75" customHeight="1" x14ac:dyDescent="0.25">
      <c r="A655" s="4" t="s">
        <v>5007</v>
      </c>
      <c r="B655" s="4">
        <v>1781</v>
      </c>
      <c r="C655" s="4" t="s">
        <v>1258</v>
      </c>
      <c r="D655" s="4" t="s">
        <v>1259</v>
      </c>
      <c r="E655" s="5">
        <v>5574.41</v>
      </c>
      <c r="F655" s="5">
        <v>15414972.990122801</v>
      </c>
      <c r="G655" s="5">
        <v>14871712.9891984</v>
      </c>
      <c r="H655" s="6">
        <v>3.65297529154174E-2</v>
      </c>
      <c r="I655" s="5">
        <v>543260.00092442101</v>
      </c>
      <c r="J655" s="5">
        <v>2765.31022836907</v>
      </c>
      <c r="K655" s="5">
        <v>2667.8541745580901</v>
      </c>
      <c r="L655" s="55" t="s">
        <v>4284</v>
      </c>
      <c r="M655" s="60" t="s">
        <v>4364</v>
      </c>
    </row>
    <row r="656" spans="1:13" ht="18.75" customHeight="1" x14ac:dyDescent="0.25">
      <c r="A656" s="4" t="s">
        <v>5008</v>
      </c>
      <c r="B656" s="4">
        <v>1782</v>
      </c>
      <c r="C656" s="4" t="s">
        <v>1260</v>
      </c>
      <c r="D656" s="4" t="s">
        <v>1261</v>
      </c>
      <c r="E656" s="5">
        <v>5114.37</v>
      </c>
      <c r="F656" s="5">
        <v>17688856.306441098</v>
      </c>
      <c r="G656" s="5">
        <v>18152267.807505399</v>
      </c>
      <c r="H656" s="6">
        <v>-2.5529124293367698E-2</v>
      </c>
      <c r="I656" s="5">
        <v>-463411.50106430397</v>
      </c>
      <c r="J656" s="5">
        <v>3458.6579200255601</v>
      </c>
      <c r="K656" s="5">
        <v>3549.2676140962499</v>
      </c>
      <c r="L656" s="55" t="s">
        <v>4284</v>
      </c>
      <c r="M656" s="60" t="s">
        <v>4364</v>
      </c>
    </row>
    <row r="657" spans="1:13" ht="18.75" customHeight="1" x14ac:dyDescent="0.25">
      <c r="A657" s="4" t="s">
        <v>5009</v>
      </c>
      <c r="B657" s="4">
        <v>1783</v>
      </c>
      <c r="C657" s="4" t="s">
        <v>1262</v>
      </c>
      <c r="D657" s="4" t="s">
        <v>1263</v>
      </c>
      <c r="E657" s="5">
        <v>3594.46</v>
      </c>
      <c r="F657" s="5">
        <v>18785142.727469701</v>
      </c>
      <c r="G657" s="5">
        <v>17946328.723478299</v>
      </c>
      <c r="H657" s="6">
        <v>4.6740144846119498E-2</v>
      </c>
      <c r="I657" s="5">
        <v>838814.003991451</v>
      </c>
      <c r="J657" s="5">
        <v>5226.1376472320499</v>
      </c>
      <c r="K657" s="5">
        <v>4992.7746374916596</v>
      </c>
      <c r="L657" s="55" t="s">
        <v>4284</v>
      </c>
      <c r="M657" s="60" t="s">
        <v>4381</v>
      </c>
    </row>
    <row r="658" spans="1:13" ht="18.75" customHeight="1" x14ac:dyDescent="0.25">
      <c r="A658" s="4" t="s">
        <v>5010</v>
      </c>
      <c r="B658" s="4">
        <v>1784</v>
      </c>
      <c r="C658" s="4" t="s">
        <v>1264</v>
      </c>
      <c r="D658" s="4" t="s">
        <v>1265</v>
      </c>
      <c r="E658" s="5">
        <v>10987.12</v>
      </c>
      <c r="F658" s="5">
        <v>6402753.1673443196</v>
      </c>
      <c r="G658" s="5">
        <v>6927107.7084817998</v>
      </c>
      <c r="H658" s="6">
        <v>-7.5696028299868795E-2</v>
      </c>
      <c r="I658" s="5">
        <v>-524354.54113747703</v>
      </c>
      <c r="J658" s="5">
        <v>582.75081798909298</v>
      </c>
      <c r="K658" s="5">
        <v>630.475293660376</v>
      </c>
      <c r="L658" s="55" t="s">
        <v>4284</v>
      </c>
      <c r="M658" s="60" t="s">
        <v>4361</v>
      </c>
    </row>
    <row r="659" spans="1:13" ht="18.75" customHeight="1" x14ac:dyDescent="0.25">
      <c r="A659" s="4" t="s">
        <v>5011</v>
      </c>
      <c r="B659" s="4">
        <v>1785</v>
      </c>
      <c r="C659" s="4" t="s">
        <v>1266</v>
      </c>
      <c r="D659" s="4" t="s">
        <v>1267</v>
      </c>
      <c r="E659" s="5">
        <v>6106.61</v>
      </c>
      <c r="F659" s="5">
        <v>6341212.0234035999</v>
      </c>
      <c r="G659" s="5">
        <v>6527486.45681429</v>
      </c>
      <c r="H659" s="6">
        <v>-2.8536931427292501E-2</v>
      </c>
      <c r="I659" s="5">
        <v>-186274.43341068999</v>
      </c>
      <c r="J659" s="5">
        <v>1038.4177184073701</v>
      </c>
      <c r="K659" s="5">
        <v>1068.9214567189099</v>
      </c>
      <c r="L659" s="55" t="s">
        <v>4281</v>
      </c>
      <c r="M659" s="60" t="s">
        <v>4364</v>
      </c>
    </row>
    <row r="660" spans="1:13" ht="18.75" customHeight="1" x14ac:dyDescent="0.25">
      <c r="A660" s="4" t="s">
        <v>5012</v>
      </c>
      <c r="B660" s="4">
        <v>1786</v>
      </c>
      <c r="C660" s="4" t="s">
        <v>1268</v>
      </c>
      <c r="D660" s="4" t="s">
        <v>1269</v>
      </c>
      <c r="E660" s="5">
        <v>3041.61</v>
      </c>
      <c r="F660" s="5">
        <v>7388738.6172478404</v>
      </c>
      <c r="G660" s="5">
        <v>7344767.8318012301</v>
      </c>
      <c r="H660" s="6">
        <v>5.9866814654407898E-3</v>
      </c>
      <c r="I660" s="5">
        <v>43970.785446610302</v>
      </c>
      <c r="J660" s="5">
        <v>2429.2195966109498</v>
      </c>
      <c r="K660" s="5">
        <v>2414.7631786459201</v>
      </c>
      <c r="L660" s="55" t="s">
        <v>4284</v>
      </c>
      <c r="M660" s="60" t="s">
        <v>4364</v>
      </c>
    </row>
    <row r="661" spans="1:13" ht="18.75" customHeight="1" x14ac:dyDescent="0.25">
      <c r="A661" s="4" t="s">
        <v>5013</v>
      </c>
      <c r="B661" s="4">
        <v>1787</v>
      </c>
      <c r="C661" s="4" t="s">
        <v>1270</v>
      </c>
      <c r="D661" s="4" t="s">
        <v>1271</v>
      </c>
      <c r="E661" s="5">
        <v>2504.41</v>
      </c>
      <c r="F661" s="5">
        <v>9433624.5731304791</v>
      </c>
      <c r="G661" s="5">
        <v>9434542.8274037391</v>
      </c>
      <c r="H661" s="6">
        <v>-9.7328963369669506E-5</v>
      </c>
      <c r="I661" s="5">
        <v>-918.25427325814996</v>
      </c>
      <c r="J661" s="5">
        <v>3766.8051849060198</v>
      </c>
      <c r="K661" s="5">
        <v>3767.1718398360199</v>
      </c>
      <c r="L661" s="55" t="s">
        <v>4284</v>
      </c>
      <c r="M661" s="60" t="s">
        <v>4364</v>
      </c>
    </row>
    <row r="662" spans="1:13" ht="18.75" customHeight="1" x14ac:dyDescent="0.25">
      <c r="A662" s="4" t="s">
        <v>5014</v>
      </c>
      <c r="B662" s="4">
        <v>1788</v>
      </c>
      <c r="C662" s="4" t="s">
        <v>1272</v>
      </c>
      <c r="D662" s="4" t="s">
        <v>1273</v>
      </c>
      <c r="E662" s="5">
        <v>1772.95</v>
      </c>
      <c r="F662" s="5">
        <v>10238263.020417601</v>
      </c>
      <c r="G662" s="5">
        <v>9567847.3613346107</v>
      </c>
      <c r="H662" s="6">
        <v>7.0069644065630099E-2</v>
      </c>
      <c r="I662" s="5">
        <v>670415.65908299398</v>
      </c>
      <c r="J662" s="5">
        <v>5774.7048819298898</v>
      </c>
      <c r="K662" s="5">
        <v>5396.5691989816996</v>
      </c>
      <c r="L662" s="55" t="s">
        <v>4284</v>
      </c>
      <c r="M662" s="60" t="s">
        <v>4364</v>
      </c>
    </row>
    <row r="663" spans="1:13" ht="18.75" customHeight="1" x14ac:dyDescent="0.25">
      <c r="A663" s="4" t="s">
        <v>5015</v>
      </c>
      <c r="B663" s="4">
        <v>1789</v>
      </c>
      <c r="C663" s="4" t="s">
        <v>1274</v>
      </c>
      <c r="D663" s="4" t="s">
        <v>1275</v>
      </c>
      <c r="E663" s="5">
        <v>2594.0300000000002</v>
      </c>
      <c r="F663" s="5">
        <v>1551786.51915768</v>
      </c>
      <c r="G663" s="5">
        <v>1689938.10501552</v>
      </c>
      <c r="H663" s="6">
        <v>-8.17494945216167E-2</v>
      </c>
      <c r="I663" s="5">
        <v>-138151.585857837</v>
      </c>
      <c r="J663" s="5">
        <v>598.21456157318096</v>
      </c>
      <c r="K663" s="5">
        <v>651.47207434590905</v>
      </c>
      <c r="L663" s="55" t="s">
        <v>4284</v>
      </c>
      <c r="M663" s="60" t="s">
        <v>4364</v>
      </c>
    </row>
    <row r="664" spans="1:13" ht="18.75" customHeight="1" x14ac:dyDescent="0.25">
      <c r="A664" s="4" t="s">
        <v>5016</v>
      </c>
      <c r="B664" s="4">
        <v>1790</v>
      </c>
      <c r="C664" s="4" t="s">
        <v>1276</v>
      </c>
      <c r="D664" s="4" t="s">
        <v>1277</v>
      </c>
      <c r="E664" s="5">
        <v>14792.26</v>
      </c>
      <c r="F664" s="5">
        <v>24737166.694480099</v>
      </c>
      <c r="G664" s="5">
        <v>25661094.182612799</v>
      </c>
      <c r="H664" s="6">
        <v>-3.6004991897761601E-2</v>
      </c>
      <c r="I664" s="5">
        <v>-923927.48813267099</v>
      </c>
      <c r="J664" s="5">
        <v>1672.3047522474601</v>
      </c>
      <c r="K664" s="5">
        <v>1734.76495022483</v>
      </c>
      <c r="L664" s="55" t="s">
        <v>4284</v>
      </c>
      <c r="M664" s="60" t="s">
        <v>4364</v>
      </c>
    </row>
    <row r="665" spans="1:13" ht="18.75" customHeight="1" x14ac:dyDescent="0.25">
      <c r="A665" s="4" t="s">
        <v>5017</v>
      </c>
      <c r="B665" s="4">
        <v>1791</v>
      </c>
      <c r="C665" s="4" t="s">
        <v>1278</v>
      </c>
      <c r="D665" s="4" t="s">
        <v>1279</v>
      </c>
      <c r="E665" s="5">
        <v>8960.93</v>
      </c>
      <c r="F665" s="5">
        <v>28008044.922494601</v>
      </c>
      <c r="G665" s="5">
        <v>27791265.458784599</v>
      </c>
      <c r="H665" s="6">
        <v>7.8002732200681503E-3</v>
      </c>
      <c r="I665" s="5">
        <v>216779.463709962</v>
      </c>
      <c r="J665" s="5">
        <v>3125.57345303384</v>
      </c>
      <c r="K665" s="5">
        <v>3101.3818274202099</v>
      </c>
      <c r="L665" s="55" t="s">
        <v>4284</v>
      </c>
      <c r="M665" s="60" t="s">
        <v>4364</v>
      </c>
    </row>
    <row r="666" spans="1:13" ht="18.75" customHeight="1" x14ac:dyDescent="0.25">
      <c r="A666" s="4" t="s">
        <v>5018</v>
      </c>
      <c r="B666" s="4">
        <v>1792</v>
      </c>
      <c r="C666" s="4" t="s">
        <v>1280</v>
      </c>
      <c r="D666" s="4" t="s">
        <v>1281</v>
      </c>
      <c r="E666" s="5">
        <v>4639.37</v>
      </c>
      <c r="F666" s="5">
        <v>22303382.140386399</v>
      </c>
      <c r="G666" s="5">
        <v>22280539.523817901</v>
      </c>
      <c r="H666" s="6">
        <v>1.0252272636412901E-3</v>
      </c>
      <c r="I666" s="5">
        <v>22842.616568453599</v>
      </c>
      <c r="J666" s="5">
        <v>4807.41612339313</v>
      </c>
      <c r="K666" s="5">
        <v>4802.4924771721098</v>
      </c>
      <c r="L666" s="55" t="s">
        <v>4284</v>
      </c>
      <c r="M666" s="60" t="s">
        <v>4364</v>
      </c>
    </row>
    <row r="667" spans="1:13" ht="18.75" customHeight="1" x14ac:dyDescent="0.25">
      <c r="A667" s="4" t="s">
        <v>5019</v>
      </c>
      <c r="B667" s="4">
        <v>1793</v>
      </c>
      <c r="C667" s="4" t="s">
        <v>1282</v>
      </c>
      <c r="D667" s="4" t="s">
        <v>1283</v>
      </c>
      <c r="E667" s="5">
        <v>910.48</v>
      </c>
      <c r="F667" s="5">
        <v>5884780.2388436804</v>
      </c>
      <c r="G667" s="5">
        <v>6773517.7862829901</v>
      </c>
      <c r="H667" s="6">
        <v>-0.1312076790053</v>
      </c>
      <c r="I667" s="5">
        <v>-888737.547439305</v>
      </c>
      <c r="J667" s="5">
        <v>6463.38221470398</v>
      </c>
      <c r="K667" s="5">
        <v>7439.5020058463497</v>
      </c>
      <c r="L667" s="55" t="s">
        <v>4284</v>
      </c>
      <c r="M667" s="60" t="s">
        <v>4364</v>
      </c>
    </row>
    <row r="668" spans="1:13" ht="18.75" customHeight="1" x14ac:dyDescent="0.25">
      <c r="A668" s="4" t="s">
        <v>5020</v>
      </c>
      <c r="B668" s="4">
        <v>1794</v>
      </c>
      <c r="C668" s="4" t="s">
        <v>1284</v>
      </c>
      <c r="D668" s="4" t="s">
        <v>1285</v>
      </c>
      <c r="E668" s="5">
        <v>25563.57</v>
      </c>
      <c r="F668" s="5">
        <v>13674276.447223401</v>
      </c>
      <c r="G668" s="5">
        <v>14818589.1567731</v>
      </c>
      <c r="H668" s="6">
        <v>-7.7221434337875497E-2</v>
      </c>
      <c r="I668" s="5">
        <v>-1144312.7095497099</v>
      </c>
      <c r="J668" s="5">
        <v>534.91262946542304</v>
      </c>
      <c r="K668" s="5">
        <v>579.67604512097103</v>
      </c>
      <c r="L668" s="55" t="s">
        <v>4281</v>
      </c>
      <c r="M668" s="60" t="s">
        <v>4364</v>
      </c>
    </row>
    <row r="669" spans="1:13" ht="18.75" customHeight="1" x14ac:dyDescent="0.25">
      <c r="A669" s="4" t="s">
        <v>5021</v>
      </c>
      <c r="B669" s="4">
        <v>1795</v>
      </c>
      <c r="C669" s="4" t="s">
        <v>1286</v>
      </c>
      <c r="D669" s="4" t="s">
        <v>1287</v>
      </c>
      <c r="E669" s="5">
        <v>117.98</v>
      </c>
      <c r="F669" s="5">
        <v>522065.27817780001</v>
      </c>
      <c r="G669" s="5">
        <v>579211.17380824999</v>
      </c>
      <c r="H669" s="6">
        <v>-9.8661590477825994E-2</v>
      </c>
      <c r="I669" s="5">
        <v>-57145.895630450497</v>
      </c>
      <c r="J669" s="5">
        <v>4425.0320238837103</v>
      </c>
      <c r="K669" s="5">
        <v>4909.4013714888197</v>
      </c>
      <c r="L669" s="55" t="s">
        <v>4281</v>
      </c>
      <c r="M669" s="60" t="s">
        <v>4282</v>
      </c>
    </row>
    <row r="670" spans="1:13" ht="18.75" customHeight="1" x14ac:dyDescent="0.25">
      <c r="A670" s="4" t="s">
        <v>5022</v>
      </c>
      <c r="B670" s="4">
        <v>1796</v>
      </c>
      <c r="C670" s="4" t="s">
        <v>1288</v>
      </c>
      <c r="D670" s="4" t="s">
        <v>1289</v>
      </c>
      <c r="E670" s="5">
        <v>806.89</v>
      </c>
      <c r="F670" s="5">
        <v>4795756.9086387996</v>
      </c>
      <c r="G670" s="5">
        <v>4838961.8414335903</v>
      </c>
      <c r="H670" s="6">
        <v>-8.9285541425113708E-3</v>
      </c>
      <c r="I670" s="5">
        <v>-43204.932794786102</v>
      </c>
      <c r="J670" s="5">
        <v>5943.5076759394697</v>
      </c>
      <c r="K670" s="5">
        <v>5997.0526855377902</v>
      </c>
      <c r="L670" s="55" t="s">
        <v>4284</v>
      </c>
      <c r="M670" s="60" t="s">
        <v>4364</v>
      </c>
    </row>
    <row r="671" spans="1:13" ht="18.75" customHeight="1" x14ac:dyDescent="0.25">
      <c r="A671" s="4" t="s">
        <v>5023</v>
      </c>
      <c r="B671" s="4">
        <v>1797</v>
      </c>
      <c r="C671" s="4" t="s">
        <v>1290</v>
      </c>
      <c r="D671" s="4" t="s">
        <v>1291</v>
      </c>
      <c r="E671" s="5">
        <v>853.84</v>
      </c>
      <c r="F671" s="5">
        <v>7367824.2829817599</v>
      </c>
      <c r="G671" s="5">
        <v>6846509.9767060904</v>
      </c>
      <c r="H671" s="6">
        <v>7.6143072609159604E-2</v>
      </c>
      <c r="I671" s="5">
        <v>521314.30627566797</v>
      </c>
      <c r="J671" s="5">
        <v>8629.0455858026799</v>
      </c>
      <c r="K671" s="5">
        <v>8018.4928987937901</v>
      </c>
      <c r="L671" s="55" t="s">
        <v>4284</v>
      </c>
      <c r="M671" s="60" t="s">
        <v>4361</v>
      </c>
    </row>
    <row r="672" spans="1:13" ht="18.75" customHeight="1" x14ac:dyDescent="0.25">
      <c r="A672" s="4" t="s">
        <v>5024</v>
      </c>
      <c r="B672" s="4">
        <v>1798</v>
      </c>
      <c r="C672" s="4" t="s">
        <v>1292</v>
      </c>
      <c r="D672" s="4" t="s">
        <v>1293</v>
      </c>
      <c r="E672" s="5">
        <v>3169.96</v>
      </c>
      <c r="F672" s="5">
        <v>34298553.019945599</v>
      </c>
      <c r="G672" s="5">
        <v>32756775.3404871</v>
      </c>
      <c r="H672" s="6">
        <v>4.7067443709969403E-2</v>
      </c>
      <c r="I672" s="5">
        <v>1541777.6794584901</v>
      </c>
      <c r="J672" s="5">
        <v>10819.869342182699</v>
      </c>
      <c r="K672" s="5">
        <v>10333.4980064377</v>
      </c>
      <c r="L672" s="55" t="s">
        <v>4284</v>
      </c>
      <c r="M672" s="60" t="s">
        <v>4364</v>
      </c>
    </row>
    <row r="673" spans="1:13" ht="18.75" customHeight="1" x14ac:dyDescent="0.25">
      <c r="A673" s="4" t="s">
        <v>5025</v>
      </c>
      <c r="B673" s="4">
        <v>1799</v>
      </c>
      <c r="C673" s="4" t="s">
        <v>1294</v>
      </c>
      <c r="D673" s="4" t="s">
        <v>1295</v>
      </c>
      <c r="E673" s="5">
        <v>5549.25</v>
      </c>
      <c r="F673" s="5">
        <v>3669716.9150787601</v>
      </c>
      <c r="G673" s="5">
        <v>4176820.4971170099</v>
      </c>
      <c r="H673" s="6">
        <v>-0.12140899576323</v>
      </c>
      <c r="I673" s="5">
        <v>-507103.58203825302</v>
      </c>
      <c r="J673" s="5">
        <v>661.29961978262997</v>
      </c>
      <c r="K673" s="5">
        <v>752.68198353237199</v>
      </c>
      <c r="L673" s="55" t="s">
        <v>4281</v>
      </c>
      <c r="M673" s="60" t="s">
        <v>4361</v>
      </c>
    </row>
    <row r="674" spans="1:13" ht="18.75" customHeight="1" x14ac:dyDescent="0.25">
      <c r="A674" s="4" t="s">
        <v>5026</v>
      </c>
      <c r="B674" s="4">
        <v>1803</v>
      </c>
      <c r="C674" s="4" t="s">
        <v>1296</v>
      </c>
      <c r="D674" s="4" t="s">
        <v>1297</v>
      </c>
      <c r="E674" s="5">
        <v>34698.620000000003</v>
      </c>
      <c r="F674" s="5">
        <v>24977523.022006001</v>
      </c>
      <c r="G674" s="5">
        <v>22849679.968523901</v>
      </c>
      <c r="H674" s="6">
        <v>9.3123538553417901E-2</v>
      </c>
      <c r="I674" s="5">
        <v>2127843.0534820901</v>
      </c>
      <c r="J674" s="5">
        <v>719.84197129470704</v>
      </c>
      <c r="K674" s="5">
        <v>658.51840702955496</v>
      </c>
      <c r="L674" s="55" t="s">
        <v>4284</v>
      </c>
      <c r="M674" s="60" t="s">
        <v>4364</v>
      </c>
    </row>
    <row r="675" spans="1:13" ht="18.75" customHeight="1" x14ac:dyDescent="0.25">
      <c r="A675" s="4" t="s">
        <v>5027</v>
      </c>
      <c r="B675" s="4">
        <v>1804</v>
      </c>
      <c r="C675" s="4" t="s">
        <v>1298</v>
      </c>
      <c r="D675" s="4" t="s">
        <v>1299</v>
      </c>
      <c r="E675" s="5">
        <v>1369.26</v>
      </c>
      <c r="F675" s="5">
        <v>1195938.6244312001</v>
      </c>
      <c r="G675" s="5">
        <v>1222283.82409957</v>
      </c>
      <c r="H675" s="6">
        <v>-2.1554077006443E-2</v>
      </c>
      <c r="I675" s="5">
        <v>-26345.199668371799</v>
      </c>
      <c r="J675" s="5">
        <v>873.41967517578905</v>
      </c>
      <c r="K675" s="5">
        <v>892.66014058657402</v>
      </c>
      <c r="L675" s="55" t="s">
        <v>4283</v>
      </c>
      <c r="M675" s="60" t="s">
        <v>4282</v>
      </c>
    </row>
    <row r="676" spans="1:13" ht="18.75" customHeight="1" x14ac:dyDescent="0.25">
      <c r="A676" s="4" t="s">
        <v>5028</v>
      </c>
      <c r="B676" s="4">
        <v>1805</v>
      </c>
      <c r="C676" s="4" t="s">
        <v>1300</v>
      </c>
      <c r="D676" s="4" t="s">
        <v>1301</v>
      </c>
      <c r="E676" s="5">
        <v>13308.58</v>
      </c>
      <c r="F676" s="5">
        <v>10372016.575797999</v>
      </c>
      <c r="G676" s="5">
        <v>10317288.48717</v>
      </c>
      <c r="H676" s="6">
        <v>5.3045030868421597E-3</v>
      </c>
      <c r="I676" s="5">
        <v>54728.088628035002</v>
      </c>
      <c r="J676" s="5">
        <v>779.34810293795397</v>
      </c>
      <c r="K676" s="5">
        <v>775.235861915393</v>
      </c>
      <c r="L676" s="55" t="s">
        <v>4284</v>
      </c>
      <c r="M676" s="60" t="s">
        <v>4364</v>
      </c>
    </row>
    <row r="677" spans="1:13" ht="18.75" customHeight="1" x14ac:dyDescent="0.25">
      <c r="A677" s="4" t="s">
        <v>5029</v>
      </c>
      <c r="B677" s="4">
        <v>1806</v>
      </c>
      <c r="C677" s="4" t="s">
        <v>1302</v>
      </c>
      <c r="D677" s="4" t="s">
        <v>1303</v>
      </c>
      <c r="E677" s="5">
        <v>4509.3100000000004</v>
      </c>
      <c r="F677" s="5">
        <v>2508567.89311988</v>
      </c>
      <c r="G677" s="5">
        <v>2506795.9507974698</v>
      </c>
      <c r="H677" s="6">
        <v>7.0685542708215398E-4</v>
      </c>
      <c r="I677" s="5">
        <v>1771.94232240878</v>
      </c>
      <c r="J677" s="5">
        <v>556.30859114141197</v>
      </c>
      <c r="K677" s="5">
        <v>555.91563915487495</v>
      </c>
      <c r="L677" s="55" t="s">
        <v>4284</v>
      </c>
      <c r="M677" s="60" t="s">
        <v>4282</v>
      </c>
    </row>
    <row r="678" spans="1:13" ht="18.75" customHeight="1" x14ac:dyDescent="0.25">
      <c r="A678" s="4" t="s">
        <v>5030</v>
      </c>
      <c r="B678" s="4">
        <v>1807</v>
      </c>
      <c r="C678" s="4" t="s">
        <v>1304</v>
      </c>
      <c r="D678" s="4" t="s">
        <v>1305</v>
      </c>
      <c r="E678" s="5">
        <v>5475.31</v>
      </c>
      <c r="F678" s="5">
        <v>7765678.1455141203</v>
      </c>
      <c r="G678" s="5">
        <v>7874816.2615647698</v>
      </c>
      <c r="H678" s="6">
        <v>-1.3859131746771799E-2</v>
      </c>
      <c r="I678" s="5">
        <v>-109138.116050647</v>
      </c>
      <c r="J678" s="5">
        <v>1418.30839633082</v>
      </c>
      <c r="K678" s="5">
        <v>1438.2411701921501</v>
      </c>
      <c r="L678" s="55" t="s">
        <v>4284</v>
      </c>
      <c r="M678" s="60" t="s">
        <v>4364</v>
      </c>
    </row>
    <row r="679" spans="1:13" ht="18.75" customHeight="1" x14ac:dyDescent="0.25">
      <c r="A679" s="4" t="s">
        <v>5031</v>
      </c>
      <c r="B679" s="4">
        <v>1813</v>
      </c>
      <c r="C679" s="4" t="s">
        <v>1306</v>
      </c>
      <c r="D679" s="4" t="s">
        <v>1307</v>
      </c>
      <c r="E679" s="5">
        <v>27048.71</v>
      </c>
      <c r="F679" s="5">
        <v>16072706.8634641</v>
      </c>
      <c r="G679" s="5">
        <v>17201212.646981601</v>
      </c>
      <c r="H679" s="6">
        <v>-6.5606175952689597E-2</v>
      </c>
      <c r="I679" s="5">
        <v>-1128505.7835175099</v>
      </c>
      <c r="J679" s="5">
        <v>594.213434336207</v>
      </c>
      <c r="K679" s="5">
        <v>635.93467662530395</v>
      </c>
      <c r="L679" s="55" t="s">
        <v>4284</v>
      </c>
      <c r="M679" s="60" t="s">
        <v>4364</v>
      </c>
    </row>
    <row r="680" spans="1:13" ht="18.75" customHeight="1" x14ac:dyDescent="0.25">
      <c r="A680" s="4" t="s">
        <v>5032</v>
      </c>
      <c r="B680" s="4">
        <v>1814</v>
      </c>
      <c r="C680" s="4" t="s">
        <v>1308</v>
      </c>
      <c r="D680" s="4" t="s">
        <v>1309</v>
      </c>
      <c r="E680" s="5">
        <v>416.89</v>
      </c>
      <c r="F680" s="5">
        <v>271960.38904868002</v>
      </c>
      <c r="G680" s="5">
        <v>286786.04871366802</v>
      </c>
      <c r="H680" s="6">
        <v>-5.1695888734775403E-2</v>
      </c>
      <c r="I680" s="5">
        <v>-14825.659664987599</v>
      </c>
      <c r="J680" s="5">
        <v>652.35527129141997</v>
      </c>
      <c r="K680" s="5">
        <v>687.91779297576704</v>
      </c>
      <c r="L680" s="55" t="s">
        <v>4283</v>
      </c>
      <c r="M680" s="60" t="s">
        <v>4364</v>
      </c>
    </row>
    <row r="681" spans="1:13" ht="18.75" customHeight="1" x14ac:dyDescent="0.25">
      <c r="A681" s="4" t="s">
        <v>5033</v>
      </c>
      <c r="B681" s="4">
        <v>1815</v>
      </c>
      <c r="C681" s="4" t="s">
        <v>1310</v>
      </c>
      <c r="D681" s="4" t="s">
        <v>1311</v>
      </c>
      <c r="E681" s="5">
        <v>75445.34</v>
      </c>
      <c r="F681" s="5">
        <v>46618911.256589301</v>
      </c>
      <c r="G681" s="5">
        <v>48389633.493196599</v>
      </c>
      <c r="H681" s="6">
        <v>-3.6593007815532499E-2</v>
      </c>
      <c r="I681" s="5">
        <v>-1770722.2366072999</v>
      </c>
      <c r="J681" s="5">
        <v>617.91637835536699</v>
      </c>
      <c r="K681" s="5">
        <v>641.38664486363996</v>
      </c>
      <c r="L681" s="55" t="s">
        <v>4284</v>
      </c>
      <c r="M681" s="60" t="s">
        <v>4364</v>
      </c>
    </row>
    <row r="682" spans="1:13" ht="18.75" customHeight="1" x14ac:dyDescent="0.25">
      <c r="A682" s="4" t="s">
        <v>5034</v>
      </c>
      <c r="B682" s="4">
        <v>1816</v>
      </c>
      <c r="C682" s="4" t="s">
        <v>1312</v>
      </c>
      <c r="D682" s="4" t="s">
        <v>1313</v>
      </c>
      <c r="E682" s="5">
        <v>767.88</v>
      </c>
      <c r="F682" s="5">
        <v>681938.95761559997</v>
      </c>
      <c r="G682" s="5">
        <v>738662.62020525604</v>
      </c>
      <c r="H682" s="6">
        <v>-7.6792382663000106E-2</v>
      </c>
      <c r="I682" s="5">
        <v>-56723.6625896564</v>
      </c>
      <c r="J682" s="5">
        <v>888.080113579726</v>
      </c>
      <c r="K682" s="5">
        <v>961.95059150551697</v>
      </c>
      <c r="L682" s="55" t="s">
        <v>4281</v>
      </c>
      <c r="M682" s="60" t="s">
        <v>4361</v>
      </c>
    </row>
    <row r="683" spans="1:13" ht="18.75" customHeight="1" x14ac:dyDescent="0.25">
      <c r="A683" s="4" t="s">
        <v>5035</v>
      </c>
      <c r="B683" s="4">
        <v>1817</v>
      </c>
      <c r="C683" s="4" t="s">
        <v>1314</v>
      </c>
      <c r="D683" s="4" t="s">
        <v>1315</v>
      </c>
      <c r="E683" s="5">
        <v>8014.63</v>
      </c>
      <c r="F683" s="5">
        <v>47116246.2063789</v>
      </c>
      <c r="G683" s="5">
        <v>53486920.0767143</v>
      </c>
      <c r="H683" s="6">
        <v>-0.119107136122218</v>
      </c>
      <c r="I683" s="5">
        <v>-6370673.8703354103</v>
      </c>
      <c r="J683" s="5">
        <v>5878.7799569510898</v>
      </c>
      <c r="K683" s="5">
        <v>6673.66055285326</v>
      </c>
      <c r="L683" s="55" t="s">
        <v>4283</v>
      </c>
      <c r="M683" s="60" t="s">
        <v>4381</v>
      </c>
    </row>
    <row r="684" spans="1:13" ht="18.75" customHeight="1" x14ac:dyDescent="0.25">
      <c r="A684" s="4" t="s">
        <v>5036</v>
      </c>
      <c r="B684" s="4">
        <v>1818</v>
      </c>
      <c r="C684" s="4" t="s">
        <v>1316</v>
      </c>
      <c r="D684" s="4" t="s">
        <v>1317</v>
      </c>
      <c r="E684" s="5">
        <v>2132.67</v>
      </c>
      <c r="F684" s="5">
        <v>19097201.632126201</v>
      </c>
      <c r="G684" s="5">
        <v>16205201.292602999</v>
      </c>
      <c r="H684" s="6">
        <v>0.178461241382008</v>
      </c>
      <c r="I684" s="5">
        <v>2892000.3395232498</v>
      </c>
      <c r="J684" s="5">
        <v>8954.5975852458396</v>
      </c>
      <c r="K684" s="5">
        <v>7598.5507802908996</v>
      </c>
      <c r="L684" s="55" t="s">
        <v>4281</v>
      </c>
      <c r="M684" s="60" t="s">
        <v>4381</v>
      </c>
    </row>
    <row r="685" spans="1:13" ht="18.75" customHeight="1" x14ac:dyDescent="0.25">
      <c r="A685" s="4" t="s">
        <v>5037</v>
      </c>
      <c r="B685" s="4">
        <v>1819</v>
      </c>
      <c r="C685" s="4" t="s">
        <v>1318</v>
      </c>
      <c r="D685" s="4" t="s">
        <v>1319</v>
      </c>
      <c r="E685" s="5">
        <v>224.2</v>
      </c>
      <c r="F685" s="5">
        <v>2845993.2784874002</v>
      </c>
      <c r="G685" s="5">
        <v>2048704.40555849</v>
      </c>
      <c r="H685" s="6">
        <v>0.38916735414134301</v>
      </c>
      <c r="I685" s="5">
        <v>797288.87292890996</v>
      </c>
      <c r="J685" s="5">
        <v>12693.993213592301</v>
      </c>
      <c r="K685" s="5">
        <v>9137.8430221163708</v>
      </c>
      <c r="L685" s="55" t="s">
        <v>4283</v>
      </c>
      <c r="M685" s="60" t="s">
        <v>4282</v>
      </c>
    </row>
    <row r="686" spans="1:13" ht="18.75" customHeight="1" x14ac:dyDescent="0.25">
      <c r="A686" s="4" t="s">
        <v>5038</v>
      </c>
      <c r="B686" s="4">
        <v>1821</v>
      </c>
      <c r="C686" s="4" t="s">
        <v>1320</v>
      </c>
      <c r="D686" s="4" t="s">
        <v>1321</v>
      </c>
      <c r="E686" s="5">
        <v>9669.84</v>
      </c>
      <c r="F686" s="5">
        <v>22399803.949974101</v>
      </c>
      <c r="G686" s="5">
        <v>26047255.944353301</v>
      </c>
      <c r="H686" s="6">
        <v>-0.14003210173738001</v>
      </c>
      <c r="I686" s="5">
        <v>-3647451.9943792499</v>
      </c>
      <c r="J686" s="5">
        <v>2316.4606601530199</v>
      </c>
      <c r="K686" s="5">
        <v>2693.6594550016698</v>
      </c>
      <c r="L686" s="55" t="s">
        <v>4281</v>
      </c>
      <c r="M686" s="60" t="s">
        <v>4364</v>
      </c>
    </row>
    <row r="687" spans="1:13" ht="18.75" customHeight="1" x14ac:dyDescent="0.25">
      <c r="A687" s="4" t="s">
        <v>5039</v>
      </c>
      <c r="B687" s="4">
        <v>1822</v>
      </c>
      <c r="C687" s="4" t="s">
        <v>1322</v>
      </c>
      <c r="D687" s="4" t="s">
        <v>1323</v>
      </c>
      <c r="E687" s="5">
        <v>1538.31</v>
      </c>
      <c r="F687" s="5">
        <v>5951598.4154345198</v>
      </c>
      <c r="G687" s="5">
        <v>6822269.67675386</v>
      </c>
      <c r="H687" s="6">
        <v>-0.127621935598069</v>
      </c>
      <c r="I687" s="5">
        <v>-870671.26131933904</v>
      </c>
      <c r="J687" s="5">
        <v>3868.9200586582201</v>
      </c>
      <c r="K687" s="5">
        <v>4434.9121287346898</v>
      </c>
      <c r="L687" s="55" t="s">
        <v>4281</v>
      </c>
      <c r="M687" s="60" t="s">
        <v>4364</v>
      </c>
    </row>
    <row r="688" spans="1:13" ht="18.75" customHeight="1" x14ac:dyDescent="0.25">
      <c r="A688" s="4" t="s">
        <v>5040</v>
      </c>
      <c r="B688" s="4">
        <v>1823</v>
      </c>
      <c r="C688" s="4" t="s">
        <v>1324</v>
      </c>
      <c r="D688" s="4" t="s">
        <v>1325</v>
      </c>
      <c r="E688" s="5">
        <v>521.41</v>
      </c>
      <c r="F688" s="5">
        <v>3242992.4874902</v>
      </c>
      <c r="G688" s="5">
        <v>3806123.4409906701</v>
      </c>
      <c r="H688" s="6">
        <v>-0.147953938497038</v>
      </c>
      <c r="I688" s="5">
        <v>-563130.95350046596</v>
      </c>
      <c r="J688" s="5">
        <v>6219.6591693488799</v>
      </c>
      <c r="K688" s="5">
        <v>7299.6748067560402</v>
      </c>
      <c r="L688" s="55" t="s">
        <v>4281</v>
      </c>
      <c r="M688" s="60" t="s">
        <v>4364</v>
      </c>
    </row>
    <row r="689" spans="1:13" ht="18.75" customHeight="1" x14ac:dyDescent="0.25">
      <c r="A689" s="4" t="s">
        <v>5041</v>
      </c>
      <c r="B689" s="4">
        <v>1824</v>
      </c>
      <c r="C689" s="4" t="s">
        <v>1326</v>
      </c>
      <c r="D689" s="4" t="s">
        <v>1327</v>
      </c>
      <c r="E689" s="5">
        <v>174.17</v>
      </c>
      <c r="F689" s="5">
        <v>1463865.5225068</v>
      </c>
      <c r="G689" s="5">
        <v>1828964.65489606</v>
      </c>
      <c r="H689" s="6">
        <v>-0.19962066047143401</v>
      </c>
      <c r="I689" s="5">
        <v>-365099.13238925999</v>
      </c>
      <c r="J689" s="5">
        <v>8404.8086496342603</v>
      </c>
      <c r="K689" s="5">
        <v>10501.0314916235</v>
      </c>
      <c r="L689" s="55" t="s">
        <v>4283</v>
      </c>
      <c r="M689" s="60" t="s">
        <v>4361</v>
      </c>
    </row>
    <row r="690" spans="1:13" ht="18.75" customHeight="1" x14ac:dyDescent="0.25">
      <c r="A690" s="4" t="s">
        <v>5042</v>
      </c>
      <c r="B690" s="4">
        <v>1825</v>
      </c>
      <c r="C690" s="4" t="s">
        <v>1328</v>
      </c>
      <c r="D690" s="4" t="s">
        <v>1329</v>
      </c>
      <c r="E690" s="5">
        <v>2870.13</v>
      </c>
      <c r="F690" s="5">
        <v>5298823.45588692</v>
      </c>
      <c r="G690" s="5">
        <v>5192011.3274516398</v>
      </c>
      <c r="H690" s="6">
        <v>2.0572398960404501E-2</v>
      </c>
      <c r="I690" s="5">
        <v>106812.12843527499</v>
      </c>
      <c r="J690" s="5">
        <v>1846.19632416891</v>
      </c>
      <c r="K690" s="5">
        <v>1808.9812403799299</v>
      </c>
      <c r="L690" s="55" t="s">
        <v>4283</v>
      </c>
      <c r="M690" s="60" t="s">
        <v>4364</v>
      </c>
    </row>
    <row r="691" spans="1:13" ht="18.75" customHeight="1" x14ac:dyDescent="0.25">
      <c r="A691" s="4" t="s">
        <v>5043</v>
      </c>
      <c r="B691" s="4">
        <v>1826</v>
      </c>
      <c r="C691" s="4" t="s">
        <v>1020</v>
      </c>
      <c r="D691" s="4" t="s">
        <v>1021</v>
      </c>
      <c r="E691" s="5">
        <v>33</v>
      </c>
      <c r="F691" s="5">
        <v>205865.50628</v>
      </c>
      <c r="G691" s="5">
        <v>159823.83389188501</v>
      </c>
      <c r="H691" s="6">
        <v>0.288077636901515</v>
      </c>
      <c r="I691" s="5">
        <v>46041.672388114697</v>
      </c>
      <c r="J691" s="5">
        <v>6238.3486751515202</v>
      </c>
      <c r="K691" s="5">
        <v>4843.1464815722802</v>
      </c>
      <c r="L691" s="55" t="s">
        <v>4284</v>
      </c>
      <c r="M691" s="60" t="s">
        <v>4361</v>
      </c>
    </row>
    <row r="692" spans="1:13" ht="18.75" customHeight="1" x14ac:dyDescent="0.25">
      <c r="A692" s="4" t="s">
        <v>5044</v>
      </c>
      <c r="B692" s="4">
        <v>1826</v>
      </c>
      <c r="C692" s="4" t="s">
        <v>1330</v>
      </c>
      <c r="D692" s="4" t="s">
        <v>1331</v>
      </c>
      <c r="E692" s="5">
        <v>1663.67</v>
      </c>
      <c r="F692" s="5">
        <v>10116999.0597267</v>
      </c>
      <c r="G692" s="5">
        <v>8057397.5069973599</v>
      </c>
      <c r="H692" s="6">
        <v>0.255616227316664</v>
      </c>
      <c r="I692" s="5">
        <v>2059601.5527293601</v>
      </c>
      <c r="J692" s="5">
        <v>6081.13331353377</v>
      </c>
      <c r="K692" s="5">
        <v>4843.1464815722802</v>
      </c>
      <c r="L692" s="55" t="s">
        <v>4284</v>
      </c>
      <c r="M692" s="60" t="s">
        <v>4361</v>
      </c>
    </row>
    <row r="693" spans="1:13" ht="18.75" customHeight="1" x14ac:dyDescent="0.25">
      <c r="A693" s="4" t="s">
        <v>5045</v>
      </c>
      <c r="B693" s="4">
        <v>1827</v>
      </c>
      <c r="C693" s="4" t="s">
        <v>1022</v>
      </c>
      <c r="D693" s="4" t="s">
        <v>1023</v>
      </c>
      <c r="E693" s="5">
        <v>161.08000000000001</v>
      </c>
      <c r="F693" s="5">
        <v>1277468.3363731999</v>
      </c>
      <c r="G693" s="5">
        <v>1183196.85311338</v>
      </c>
      <c r="H693" s="6">
        <v>7.9675231565869503E-2</v>
      </c>
      <c r="I693" s="5">
        <v>94271.483259816901</v>
      </c>
      <c r="J693" s="5">
        <v>7930.6452469158203</v>
      </c>
      <c r="K693" s="5">
        <v>7345.3988894548302</v>
      </c>
      <c r="L693" s="55" t="s">
        <v>4284</v>
      </c>
      <c r="M693" s="60" t="s">
        <v>4361</v>
      </c>
    </row>
    <row r="694" spans="1:13" ht="18.75" customHeight="1" x14ac:dyDescent="0.25">
      <c r="A694" s="4" t="s">
        <v>5046</v>
      </c>
      <c r="B694" s="4">
        <v>1827</v>
      </c>
      <c r="C694" s="4" t="s">
        <v>1332</v>
      </c>
      <c r="D694" s="4" t="s">
        <v>1333</v>
      </c>
      <c r="E694" s="5">
        <v>3889.97</v>
      </c>
      <c r="F694" s="5">
        <v>30805823.911716599</v>
      </c>
      <c r="G694" s="5">
        <v>28573381.318012599</v>
      </c>
      <c r="H694" s="6">
        <v>7.8130150886157795E-2</v>
      </c>
      <c r="I694" s="5">
        <v>2232442.5937040499</v>
      </c>
      <c r="J694" s="5">
        <v>7919.2960130069496</v>
      </c>
      <c r="K694" s="5">
        <v>7345.3988894548302</v>
      </c>
      <c r="L694" s="55" t="s">
        <v>4284</v>
      </c>
      <c r="M694" s="60" t="s">
        <v>4361</v>
      </c>
    </row>
    <row r="695" spans="1:13" ht="18.75" customHeight="1" x14ac:dyDescent="0.25">
      <c r="A695" s="4" t="s">
        <v>5047</v>
      </c>
      <c r="B695" s="4">
        <v>1828</v>
      </c>
      <c r="C695" s="4" t="s">
        <v>1024</v>
      </c>
      <c r="D695" s="4" t="s">
        <v>1025</v>
      </c>
      <c r="E695" s="5">
        <v>81.52</v>
      </c>
      <c r="F695" s="5">
        <v>753114.32310143998</v>
      </c>
      <c r="G695" s="5">
        <v>843239.86925036495</v>
      </c>
      <c r="H695" s="6">
        <v>-0.106880081736465</v>
      </c>
      <c r="I695" s="5">
        <v>-90125.546148924695</v>
      </c>
      <c r="J695" s="5">
        <v>9238.3994492325801</v>
      </c>
      <c r="K695" s="5">
        <v>10343.9630673499</v>
      </c>
      <c r="L695" s="55" t="s">
        <v>4283</v>
      </c>
      <c r="M695" s="60" t="s">
        <v>4282</v>
      </c>
    </row>
    <row r="696" spans="1:13" ht="18.75" customHeight="1" x14ac:dyDescent="0.25">
      <c r="A696" s="4" t="s">
        <v>5048</v>
      </c>
      <c r="B696" s="4">
        <v>1828</v>
      </c>
      <c r="C696" s="4" t="s">
        <v>1334</v>
      </c>
      <c r="D696" s="4" t="s">
        <v>1335</v>
      </c>
      <c r="E696" s="5">
        <v>993.88</v>
      </c>
      <c r="F696" s="5">
        <v>9100091.6282477602</v>
      </c>
      <c r="G696" s="5">
        <v>10280658.0133777</v>
      </c>
      <c r="H696" s="6">
        <v>-0.114833737645368</v>
      </c>
      <c r="I696" s="5">
        <v>-1180566.38512997</v>
      </c>
      <c r="J696" s="5">
        <v>9156.1271262604696</v>
      </c>
      <c r="K696" s="5">
        <v>10343.9630673499</v>
      </c>
      <c r="L696" s="55" t="s">
        <v>4283</v>
      </c>
      <c r="M696" s="60" t="s">
        <v>4282</v>
      </c>
    </row>
    <row r="697" spans="1:13" ht="18.75" customHeight="1" x14ac:dyDescent="0.25">
      <c r="A697" s="4" t="s">
        <v>5049</v>
      </c>
      <c r="B697" s="4">
        <v>1829</v>
      </c>
      <c r="C697" s="4" t="s">
        <v>1026</v>
      </c>
      <c r="D697" s="4" t="s">
        <v>1027</v>
      </c>
      <c r="E697" s="5">
        <v>17.45</v>
      </c>
      <c r="F697" s="5">
        <v>178392.95630399999</v>
      </c>
      <c r="G697" s="5">
        <v>200058.43368041201</v>
      </c>
      <c r="H697" s="6">
        <v>-0.108295746286918</v>
      </c>
      <c r="I697" s="5">
        <v>-21665.4773764122</v>
      </c>
      <c r="J697" s="5">
        <v>10223.092051805201</v>
      </c>
      <c r="K697" s="5">
        <v>11464.6666865566</v>
      </c>
      <c r="L697" s="55" t="s">
        <v>4283</v>
      </c>
      <c r="M697" s="60" t="s">
        <v>4361</v>
      </c>
    </row>
    <row r="698" spans="1:13" ht="18.75" customHeight="1" x14ac:dyDescent="0.25">
      <c r="A698" s="4" t="s">
        <v>5050</v>
      </c>
      <c r="B698" s="4">
        <v>1829</v>
      </c>
      <c r="C698" s="4" t="s">
        <v>1336</v>
      </c>
      <c r="D698" s="4" t="s">
        <v>1337</v>
      </c>
      <c r="E698" s="5">
        <v>310.36</v>
      </c>
      <c r="F698" s="5">
        <v>3312501.33091988</v>
      </c>
      <c r="G698" s="5">
        <v>3558173.9528397</v>
      </c>
      <c r="H698" s="6">
        <v>-6.9044578813734506E-2</v>
      </c>
      <c r="I698" s="5">
        <v>-245672.62191981799</v>
      </c>
      <c r="J698" s="5">
        <v>10673.0936039434</v>
      </c>
      <c r="K698" s="5">
        <v>11464.6666865566</v>
      </c>
      <c r="L698" s="55" t="s">
        <v>4283</v>
      </c>
      <c r="M698" s="60" t="s">
        <v>4361</v>
      </c>
    </row>
    <row r="699" spans="1:13" ht="18.75" customHeight="1" x14ac:dyDescent="0.25">
      <c r="A699" s="4" t="s">
        <v>5051</v>
      </c>
      <c r="B699" s="4">
        <v>1830</v>
      </c>
      <c r="C699" s="4" t="s">
        <v>1338</v>
      </c>
      <c r="D699" s="4" t="s">
        <v>1339</v>
      </c>
      <c r="E699" s="5">
        <v>1503.18</v>
      </c>
      <c r="F699" s="5">
        <v>4445704.03631688</v>
      </c>
      <c r="G699" s="5">
        <v>5103178.2269802503</v>
      </c>
      <c r="H699" s="6">
        <v>-0.12883621959102601</v>
      </c>
      <c r="I699" s="5">
        <v>-657474.19066336798</v>
      </c>
      <c r="J699" s="5">
        <v>2957.5327215083198</v>
      </c>
      <c r="K699" s="5">
        <v>3394.9215842282701</v>
      </c>
      <c r="L699" s="55" t="s">
        <v>4284</v>
      </c>
      <c r="M699" s="60" t="s">
        <v>4282</v>
      </c>
    </row>
    <row r="700" spans="1:13" ht="18.75" customHeight="1" x14ac:dyDescent="0.25">
      <c r="A700" s="4" t="s">
        <v>5052</v>
      </c>
      <c r="B700" s="4">
        <v>1831</v>
      </c>
      <c r="C700" s="4" t="s">
        <v>1340</v>
      </c>
      <c r="D700" s="4" t="s">
        <v>1341</v>
      </c>
      <c r="E700" s="5">
        <v>1043.32</v>
      </c>
      <c r="F700" s="5">
        <v>5330955.7138615996</v>
      </c>
      <c r="G700" s="5">
        <v>6262821.3189572003</v>
      </c>
      <c r="H700" s="6">
        <v>-0.14879326067868101</v>
      </c>
      <c r="I700" s="5">
        <v>-931865.60509560304</v>
      </c>
      <c r="J700" s="5">
        <v>5109.6075162573297</v>
      </c>
      <c r="K700" s="5">
        <v>6002.7808524299398</v>
      </c>
      <c r="L700" s="55" t="s">
        <v>4284</v>
      </c>
      <c r="M700" s="60" t="s">
        <v>4364</v>
      </c>
    </row>
    <row r="701" spans="1:13" ht="18.75" customHeight="1" x14ac:dyDescent="0.25">
      <c r="A701" s="4" t="s">
        <v>5053</v>
      </c>
      <c r="B701" s="4">
        <v>1832</v>
      </c>
      <c r="C701" s="4" t="s">
        <v>1342</v>
      </c>
      <c r="D701" s="4" t="s">
        <v>1343</v>
      </c>
      <c r="E701" s="5">
        <v>301.85000000000002</v>
      </c>
      <c r="F701" s="5">
        <v>2267978.7838338399</v>
      </c>
      <c r="G701" s="5">
        <v>2715180.1730759698</v>
      </c>
      <c r="H701" s="6">
        <v>-0.16470413038391499</v>
      </c>
      <c r="I701" s="5">
        <v>-447201.38924212602</v>
      </c>
      <c r="J701" s="5">
        <v>7513.5954408939497</v>
      </c>
      <c r="K701" s="5">
        <v>8995.1306048566003</v>
      </c>
      <c r="L701" s="55" t="s">
        <v>4281</v>
      </c>
      <c r="M701" s="60" t="s">
        <v>4364</v>
      </c>
    </row>
    <row r="702" spans="1:13" ht="18.75" customHeight="1" x14ac:dyDescent="0.25">
      <c r="A702" s="4" t="s">
        <v>5054</v>
      </c>
      <c r="B702" s="4">
        <v>1833</v>
      </c>
      <c r="C702" s="4" t="s">
        <v>1344</v>
      </c>
      <c r="D702" s="4" t="s">
        <v>1345</v>
      </c>
      <c r="E702" s="5">
        <v>92.67</v>
      </c>
      <c r="F702" s="5">
        <v>941484.54411656002</v>
      </c>
      <c r="G702" s="5">
        <v>1088502.312567</v>
      </c>
      <c r="H702" s="6">
        <v>-0.135064268355784</v>
      </c>
      <c r="I702" s="5">
        <v>-147017.76845044101</v>
      </c>
      <c r="J702" s="5">
        <v>10159.539701268601</v>
      </c>
      <c r="K702" s="5">
        <v>11746.005315279999</v>
      </c>
      <c r="L702" s="55" t="s">
        <v>4283</v>
      </c>
      <c r="M702" s="60" t="s">
        <v>4282</v>
      </c>
    </row>
    <row r="703" spans="1:13" ht="18.75" customHeight="1" x14ac:dyDescent="0.25">
      <c r="A703" s="4" t="s">
        <v>5055</v>
      </c>
      <c r="B703" s="4">
        <v>1834</v>
      </c>
      <c r="C703" s="4" t="s">
        <v>1346</v>
      </c>
      <c r="D703" s="4" t="s">
        <v>1347</v>
      </c>
      <c r="E703" s="5">
        <v>1138.55</v>
      </c>
      <c r="F703" s="5">
        <v>2505423.07409136</v>
      </c>
      <c r="G703" s="5">
        <v>2839248.2494652201</v>
      </c>
      <c r="H703" s="6">
        <v>-0.11757519809574001</v>
      </c>
      <c r="I703" s="5">
        <v>-333825.17537385499</v>
      </c>
      <c r="J703" s="5">
        <v>2200.5384691856798</v>
      </c>
      <c r="K703" s="5">
        <v>2493.7405028019998</v>
      </c>
      <c r="L703" s="55" t="s">
        <v>4283</v>
      </c>
      <c r="M703" s="60" t="s">
        <v>4364</v>
      </c>
    </row>
    <row r="704" spans="1:13" ht="18.75" customHeight="1" x14ac:dyDescent="0.25">
      <c r="A704" s="4" t="s">
        <v>5056</v>
      </c>
      <c r="B704" s="4">
        <v>1835</v>
      </c>
      <c r="C704" s="4" t="s">
        <v>1348</v>
      </c>
      <c r="D704" s="4" t="s">
        <v>1349</v>
      </c>
      <c r="E704" s="5">
        <v>505.86</v>
      </c>
      <c r="F704" s="5">
        <v>2039793.0162310801</v>
      </c>
      <c r="G704" s="5">
        <v>2011717.5426247099</v>
      </c>
      <c r="H704" s="6">
        <v>1.39559719550613E-2</v>
      </c>
      <c r="I704" s="5">
        <v>28075.473606374999</v>
      </c>
      <c r="J704" s="5">
        <v>4032.3271581684298</v>
      </c>
      <c r="K704" s="5">
        <v>3976.82667659966</v>
      </c>
      <c r="L704" s="55" t="s">
        <v>4283</v>
      </c>
      <c r="M704" s="60" t="s">
        <v>4364</v>
      </c>
    </row>
    <row r="705" spans="1:13" ht="18.75" customHeight="1" x14ac:dyDescent="0.25">
      <c r="A705" s="4" t="s">
        <v>5057</v>
      </c>
      <c r="B705" s="4">
        <v>1836</v>
      </c>
      <c r="C705" s="4" t="s">
        <v>1350</v>
      </c>
      <c r="D705" s="4" t="s">
        <v>1351</v>
      </c>
      <c r="E705" s="5">
        <v>258.13</v>
      </c>
      <c r="F705" s="5">
        <v>1590779.0407873599</v>
      </c>
      <c r="G705" s="5">
        <v>1641903.9499894499</v>
      </c>
      <c r="H705" s="6">
        <v>-3.1137576106333501E-2</v>
      </c>
      <c r="I705" s="5">
        <v>-51124.909202085997</v>
      </c>
      <c r="J705" s="5">
        <v>6162.7049966581199</v>
      </c>
      <c r="K705" s="5">
        <v>6360.76376240439</v>
      </c>
      <c r="L705" s="55" t="s">
        <v>4281</v>
      </c>
      <c r="M705" s="60" t="s">
        <v>4364</v>
      </c>
    </row>
    <row r="706" spans="1:13" ht="18.75" customHeight="1" x14ac:dyDescent="0.25">
      <c r="A706" s="4" t="s">
        <v>5058</v>
      </c>
      <c r="B706" s="4">
        <v>1837</v>
      </c>
      <c r="C706" s="4" t="s">
        <v>1352</v>
      </c>
      <c r="D706" s="4" t="s">
        <v>1353</v>
      </c>
      <c r="E706" s="5">
        <v>246.18</v>
      </c>
      <c r="F706" s="5">
        <v>1996595.8149067201</v>
      </c>
      <c r="G706" s="5">
        <v>2456971.9715589201</v>
      </c>
      <c r="H706" s="6">
        <v>-0.187375420632128</v>
      </c>
      <c r="I706" s="5">
        <v>-460376.15665220103</v>
      </c>
      <c r="J706" s="5">
        <v>8110.3087777509099</v>
      </c>
      <c r="K706" s="5">
        <v>9980.3882182099296</v>
      </c>
      <c r="L706" s="55" t="s">
        <v>4281</v>
      </c>
      <c r="M706" s="60" t="s">
        <v>4282</v>
      </c>
    </row>
    <row r="707" spans="1:13" ht="18.75" customHeight="1" x14ac:dyDescent="0.25">
      <c r="A707" s="4" t="s">
        <v>5059</v>
      </c>
      <c r="B707" s="4">
        <v>1838</v>
      </c>
      <c r="C707" s="4" t="s">
        <v>1354</v>
      </c>
      <c r="D707" s="4" t="s">
        <v>1355</v>
      </c>
      <c r="E707" s="5">
        <v>168.35</v>
      </c>
      <c r="F707" s="5">
        <v>262715.46768275998</v>
      </c>
      <c r="G707" s="5">
        <v>206564.147694977</v>
      </c>
      <c r="H707" s="6">
        <v>0.27183478166162101</v>
      </c>
      <c r="I707" s="5">
        <v>56151.319987782903</v>
      </c>
      <c r="J707" s="5">
        <v>1560.5314385670299</v>
      </c>
      <c r="K707" s="5">
        <v>1226.99226430043</v>
      </c>
      <c r="L707" s="55" t="s">
        <v>4283</v>
      </c>
      <c r="M707" s="60" t="s">
        <v>4361</v>
      </c>
    </row>
    <row r="708" spans="1:13" ht="18.75" customHeight="1" x14ac:dyDescent="0.25">
      <c r="A708" s="4" t="s">
        <v>5060</v>
      </c>
      <c r="B708" s="4">
        <v>1839</v>
      </c>
      <c r="C708" s="4" t="s">
        <v>1356</v>
      </c>
      <c r="D708" s="4" t="s">
        <v>1357</v>
      </c>
      <c r="E708" s="5">
        <v>2728.13</v>
      </c>
      <c r="F708" s="5">
        <v>5351936.9151272401</v>
      </c>
      <c r="G708" s="5">
        <v>5824868.6329106903</v>
      </c>
      <c r="H708" s="6">
        <v>-8.1191825530857201E-2</v>
      </c>
      <c r="I708" s="5">
        <v>-472931.71778344701</v>
      </c>
      <c r="J708" s="5">
        <v>1961.76022225013</v>
      </c>
      <c r="K708" s="5">
        <v>2135.1140278911498</v>
      </c>
      <c r="L708" s="55" t="s">
        <v>4283</v>
      </c>
      <c r="M708" s="60" t="s">
        <v>4282</v>
      </c>
    </row>
    <row r="709" spans="1:13" ht="18.75" customHeight="1" x14ac:dyDescent="0.25">
      <c r="A709" s="4" t="s">
        <v>5061</v>
      </c>
      <c r="B709" s="4">
        <v>1840</v>
      </c>
      <c r="C709" s="4" t="s">
        <v>1358</v>
      </c>
      <c r="D709" s="4" t="s">
        <v>1359</v>
      </c>
      <c r="E709" s="5">
        <v>513.6</v>
      </c>
      <c r="F709" s="5">
        <v>2077005.7438358001</v>
      </c>
      <c r="G709" s="5">
        <v>2051413.0051037399</v>
      </c>
      <c r="H709" s="6">
        <v>1.24756636856573E-2</v>
      </c>
      <c r="I709" s="5">
        <v>25592.7387320581</v>
      </c>
      <c r="J709" s="5">
        <v>4044.0142987457202</v>
      </c>
      <c r="K709" s="5">
        <v>3994.1841999683502</v>
      </c>
      <c r="L709" s="55" t="s">
        <v>4281</v>
      </c>
      <c r="M709" s="60" t="s">
        <v>4364</v>
      </c>
    </row>
    <row r="710" spans="1:13" ht="18.75" customHeight="1" x14ac:dyDescent="0.25">
      <c r="A710" s="4" t="s">
        <v>5062</v>
      </c>
      <c r="B710" s="4">
        <v>1841</v>
      </c>
      <c r="C710" s="4" t="s">
        <v>1360</v>
      </c>
      <c r="D710" s="4" t="s">
        <v>1361</v>
      </c>
      <c r="E710" s="5">
        <v>152.65</v>
      </c>
      <c r="F710" s="5">
        <v>962742.82064071996</v>
      </c>
      <c r="G710" s="5">
        <v>960154.34464030899</v>
      </c>
      <c r="H710" s="6">
        <v>2.6958957326606E-3</v>
      </c>
      <c r="I710" s="5">
        <v>2588.4760004114401</v>
      </c>
      <c r="J710" s="5">
        <v>6306.8642033456899</v>
      </c>
      <c r="K710" s="5">
        <v>6289.9072691798801</v>
      </c>
      <c r="L710" s="55" t="s">
        <v>4281</v>
      </c>
      <c r="M710" s="60" t="s">
        <v>4364</v>
      </c>
    </row>
    <row r="711" spans="1:13" ht="18.75" customHeight="1" x14ac:dyDescent="0.25">
      <c r="A711" s="4" t="s">
        <v>5063</v>
      </c>
      <c r="B711" s="4">
        <v>1843</v>
      </c>
      <c r="C711" s="4" t="s">
        <v>1362</v>
      </c>
      <c r="D711" s="4" t="s">
        <v>1363</v>
      </c>
      <c r="E711" s="5">
        <v>272.36</v>
      </c>
      <c r="F711" s="5">
        <v>399750.31966655998</v>
      </c>
      <c r="G711" s="5">
        <v>468597.99877823901</v>
      </c>
      <c r="H711" s="6">
        <v>-0.146922691285886</v>
      </c>
      <c r="I711" s="5">
        <v>-68847.679111679303</v>
      </c>
      <c r="J711" s="5">
        <v>1467.7277120963399</v>
      </c>
      <c r="K711" s="5">
        <v>1720.50961513526</v>
      </c>
      <c r="L711" s="55" t="s">
        <v>4283</v>
      </c>
      <c r="M711" s="60" t="s">
        <v>4364</v>
      </c>
    </row>
    <row r="712" spans="1:13" ht="18.75" customHeight="1" x14ac:dyDescent="0.25">
      <c r="A712" s="4" t="s">
        <v>5064</v>
      </c>
      <c r="B712" s="4">
        <v>1844</v>
      </c>
      <c r="C712" s="4" t="s">
        <v>1364</v>
      </c>
      <c r="D712" s="4" t="s">
        <v>1365</v>
      </c>
      <c r="E712" s="5">
        <v>5774.97</v>
      </c>
      <c r="F712" s="5">
        <v>15359917.298882499</v>
      </c>
      <c r="G712" s="5">
        <v>17357684.121205602</v>
      </c>
      <c r="H712" s="6">
        <v>-0.115094087919395</v>
      </c>
      <c r="I712" s="5">
        <v>-1997766.82232313</v>
      </c>
      <c r="J712" s="5">
        <v>2659.7397560303302</v>
      </c>
      <c r="K712" s="5">
        <v>3005.6752019847099</v>
      </c>
      <c r="L712" s="55" t="s">
        <v>4283</v>
      </c>
      <c r="M712" s="60" t="s">
        <v>4364</v>
      </c>
    </row>
    <row r="713" spans="1:13" ht="18.75" customHeight="1" x14ac:dyDescent="0.25">
      <c r="A713" s="4" t="s">
        <v>5065</v>
      </c>
      <c r="B713" s="4">
        <v>1845</v>
      </c>
      <c r="C713" s="4" t="s">
        <v>1366</v>
      </c>
      <c r="D713" s="4" t="s">
        <v>1367</v>
      </c>
      <c r="E713" s="5">
        <v>1505.87</v>
      </c>
      <c r="F713" s="5">
        <v>7107831.0968292002</v>
      </c>
      <c r="G713" s="5">
        <v>7292957.9328206601</v>
      </c>
      <c r="H713" s="6">
        <v>-2.5384327963600399E-2</v>
      </c>
      <c r="I713" s="5">
        <v>-185126.835991461</v>
      </c>
      <c r="J713" s="5">
        <v>4720.0828071674196</v>
      </c>
      <c r="K713" s="5">
        <v>4843.0196051589201</v>
      </c>
      <c r="L713" s="55" t="s">
        <v>4283</v>
      </c>
      <c r="M713" s="60" t="s">
        <v>4364</v>
      </c>
    </row>
    <row r="714" spans="1:13" ht="18.75" customHeight="1" x14ac:dyDescent="0.25">
      <c r="A714" s="4" t="s">
        <v>5066</v>
      </c>
      <c r="B714" s="4">
        <v>1846</v>
      </c>
      <c r="C714" s="4" t="s">
        <v>1368</v>
      </c>
      <c r="D714" s="4" t="s">
        <v>1369</v>
      </c>
      <c r="E714" s="5">
        <v>1602.76</v>
      </c>
      <c r="F714" s="5">
        <v>12565637.852111001</v>
      </c>
      <c r="G714" s="5">
        <v>11957936.2266974</v>
      </c>
      <c r="H714" s="6">
        <v>5.08199419944073E-2</v>
      </c>
      <c r="I714" s="5">
        <v>607701.62541358499</v>
      </c>
      <c r="J714" s="5">
        <v>7839.9996581590503</v>
      </c>
      <c r="K714" s="5">
        <v>7460.8401923540696</v>
      </c>
      <c r="L714" s="55" t="s">
        <v>4284</v>
      </c>
      <c r="M714" s="60" t="s">
        <v>4364</v>
      </c>
    </row>
    <row r="715" spans="1:13" ht="18.75" customHeight="1" x14ac:dyDescent="0.25">
      <c r="A715" s="4" t="s">
        <v>5067</v>
      </c>
      <c r="B715" s="4">
        <v>1847</v>
      </c>
      <c r="C715" s="4" t="s">
        <v>1370</v>
      </c>
      <c r="D715" s="4" t="s">
        <v>1371</v>
      </c>
      <c r="E715" s="5">
        <v>762.48</v>
      </c>
      <c r="F715" s="5">
        <v>9120536.2141010407</v>
      </c>
      <c r="G715" s="5">
        <v>10510247.634359701</v>
      </c>
      <c r="H715" s="6">
        <v>-0.132224422164466</v>
      </c>
      <c r="I715" s="5">
        <v>-1389711.4202586601</v>
      </c>
      <c r="J715" s="5">
        <v>11961.672718105399</v>
      </c>
      <c r="K715" s="5">
        <v>13784.2928789735</v>
      </c>
      <c r="L715" s="55" t="s">
        <v>4284</v>
      </c>
      <c r="M715" s="60" t="s">
        <v>4364</v>
      </c>
    </row>
    <row r="716" spans="1:13" ht="18.75" customHeight="1" x14ac:dyDescent="0.25">
      <c r="A716" s="4" t="s">
        <v>5068</v>
      </c>
      <c r="B716" s="4">
        <v>1848</v>
      </c>
      <c r="C716" s="4" t="s">
        <v>1372</v>
      </c>
      <c r="D716" s="4" t="s">
        <v>1373</v>
      </c>
      <c r="E716" s="5">
        <v>677.39</v>
      </c>
      <c r="F716" s="5">
        <v>1183033.4700789601</v>
      </c>
      <c r="G716" s="5">
        <v>1571933.7880579701</v>
      </c>
      <c r="H716" s="6">
        <v>-0.24740248026570499</v>
      </c>
      <c r="I716" s="5">
        <v>-388900.31797900703</v>
      </c>
      <c r="J716" s="5">
        <v>1746.4584214100601</v>
      </c>
      <c r="K716" s="5">
        <v>2320.5742453504899</v>
      </c>
      <c r="L716" s="55" t="s">
        <v>4281</v>
      </c>
      <c r="M716" s="60" t="s">
        <v>4364</v>
      </c>
    </row>
    <row r="717" spans="1:13" ht="18.75" customHeight="1" x14ac:dyDescent="0.25">
      <c r="A717" s="4" t="s">
        <v>5069</v>
      </c>
      <c r="B717" s="4">
        <v>1849</v>
      </c>
      <c r="C717" s="4" t="s">
        <v>1374</v>
      </c>
      <c r="D717" s="4" t="s">
        <v>1375</v>
      </c>
      <c r="E717" s="5">
        <v>1841.67</v>
      </c>
      <c r="F717" s="5">
        <v>3311945.30517908</v>
      </c>
      <c r="G717" s="5">
        <v>3722899.3315729899</v>
      </c>
      <c r="H717" s="6">
        <v>-0.11038547910997901</v>
      </c>
      <c r="I717" s="5">
        <v>-410954.02639390499</v>
      </c>
      <c r="J717" s="5">
        <v>1798.33808726812</v>
      </c>
      <c r="K717" s="5">
        <v>2021.4801411615499</v>
      </c>
      <c r="L717" s="55" t="s">
        <v>4283</v>
      </c>
      <c r="M717" s="60" t="s">
        <v>4364</v>
      </c>
    </row>
    <row r="718" spans="1:13" ht="18.75" customHeight="1" x14ac:dyDescent="0.25">
      <c r="A718" s="4" t="s">
        <v>5070</v>
      </c>
      <c r="B718" s="4">
        <v>1850</v>
      </c>
      <c r="C718" s="4" t="s">
        <v>1376</v>
      </c>
      <c r="D718" s="4" t="s">
        <v>1377</v>
      </c>
      <c r="E718" s="5">
        <v>176.57</v>
      </c>
      <c r="F718" s="5">
        <v>560591.10595044005</v>
      </c>
      <c r="G718" s="5">
        <v>724701.31893602095</v>
      </c>
      <c r="H718" s="6">
        <v>-0.226452206857469</v>
      </c>
      <c r="I718" s="5">
        <v>-164110.21298558099</v>
      </c>
      <c r="J718" s="5">
        <v>3174.89440986827</v>
      </c>
      <c r="K718" s="5">
        <v>4104.3287021352498</v>
      </c>
      <c r="L718" s="55" t="s">
        <v>4283</v>
      </c>
      <c r="M718" s="61" t="s">
        <v>4359</v>
      </c>
    </row>
    <row r="719" spans="1:13" ht="18.75" customHeight="1" x14ac:dyDescent="0.25">
      <c r="A719" s="4" t="s">
        <v>5071</v>
      </c>
      <c r="B719" s="4">
        <v>1853</v>
      </c>
      <c r="C719" s="4" t="s">
        <v>1378</v>
      </c>
      <c r="D719" s="4" t="s">
        <v>1379</v>
      </c>
      <c r="E719" s="5">
        <v>6401.32</v>
      </c>
      <c r="F719" s="5">
        <v>10036804.4557142</v>
      </c>
      <c r="G719" s="5">
        <v>9435376.1841399297</v>
      </c>
      <c r="H719" s="6">
        <v>6.3741843445014296E-2</v>
      </c>
      <c r="I719" s="5">
        <v>601428.27157426404</v>
      </c>
      <c r="J719" s="5">
        <v>1567.9273111974101</v>
      </c>
      <c r="K719" s="5">
        <v>1473.9735217330101</v>
      </c>
      <c r="L719" s="55" t="s">
        <v>4283</v>
      </c>
      <c r="M719" s="60" t="s">
        <v>4364</v>
      </c>
    </row>
    <row r="720" spans="1:13" ht="18.75" customHeight="1" x14ac:dyDescent="0.25">
      <c r="A720" s="4" t="s">
        <v>5072</v>
      </c>
      <c r="B720" s="4">
        <v>1854</v>
      </c>
      <c r="C720" s="4" t="s">
        <v>1128</v>
      </c>
      <c r="D720" s="4" t="s">
        <v>1129</v>
      </c>
      <c r="E720" s="5">
        <v>2699.63</v>
      </c>
      <c r="F720" s="5">
        <v>7701784.3045708397</v>
      </c>
      <c r="G720" s="5">
        <v>5770625.63073585</v>
      </c>
      <c r="H720" s="6">
        <v>0.334653259006985</v>
      </c>
      <c r="I720" s="5">
        <v>1931158.67383499</v>
      </c>
      <c r="J720" s="5">
        <v>2852.9036588609702</v>
      </c>
      <c r="K720" s="5">
        <v>2137.5616772431199</v>
      </c>
      <c r="L720" s="55" t="s">
        <v>4283</v>
      </c>
      <c r="M720" s="61" t="s">
        <v>4359</v>
      </c>
    </row>
    <row r="721" spans="1:13" ht="18.75" customHeight="1" x14ac:dyDescent="0.25">
      <c r="A721" s="4" t="s">
        <v>5073</v>
      </c>
      <c r="B721" s="4">
        <v>1859</v>
      </c>
      <c r="C721" s="4" t="s">
        <v>1138</v>
      </c>
      <c r="D721" s="4" t="s">
        <v>1139</v>
      </c>
      <c r="E721" s="5">
        <v>4710.51</v>
      </c>
      <c r="F721" s="5">
        <v>8888641.5536910407</v>
      </c>
      <c r="G721" s="5">
        <v>7633962.1040326096</v>
      </c>
      <c r="H721" s="6">
        <v>0.164354948657087</v>
      </c>
      <c r="I721" s="5">
        <v>1254679.4496584299</v>
      </c>
      <c r="J721" s="5">
        <v>1886.98072049333</v>
      </c>
      <c r="K721" s="5">
        <v>1620.6232667020399</v>
      </c>
      <c r="L721" s="55" t="s">
        <v>4283</v>
      </c>
      <c r="M721" s="61" t="s">
        <v>4359</v>
      </c>
    </row>
    <row r="722" spans="1:13" ht="18.75" customHeight="1" x14ac:dyDescent="0.25">
      <c r="A722" s="4" t="s">
        <v>5074</v>
      </c>
      <c r="B722" s="4">
        <v>1863</v>
      </c>
      <c r="C722" s="4" t="s">
        <v>1146</v>
      </c>
      <c r="D722" s="4" t="s">
        <v>1147</v>
      </c>
      <c r="E722" s="5">
        <v>1359</v>
      </c>
      <c r="F722" s="5">
        <v>2201719.5526276799</v>
      </c>
      <c r="G722" s="5">
        <v>1725607.20229764</v>
      </c>
      <c r="H722" s="6">
        <v>0.27591003891041799</v>
      </c>
      <c r="I722" s="5">
        <v>476112.35033003899</v>
      </c>
      <c r="J722" s="5">
        <v>1620.10268773192</v>
      </c>
      <c r="K722" s="5">
        <v>1269.7624740968699</v>
      </c>
      <c r="L722" s="55" t="s">
        <v>4283</v>
      </c>
      <c r="M722" s="61" t="s">
        <v>4359</v>
      </c>
    </row>
    <row r="723" spans="1:13" ht="18.75" customHeight="1" x14ac:dyDescent="0.25">
      <c r="A723" s="4" t="s">
        <v>5075</v>
      </c>
      <c r="B723" s="4">
        <v>1935</v>
      </c>
      <c r="C723" s="4" t="s">
        <v>1380</v>
      </c>
      <c r="D723" s="4" t="s">
        <v>1381</v>
      </c>
      <c r="E723" s="5">
        <v>1962.71</v>
      </c>
      <c r="F723" s="5">
        <v>15157572.3035035</v>
      </c>
      <c r="G723" s="5">
        <v>14763921.607477</v>
      </c>
      <c r="H723" s="6">
        <v>2.66630172180795E-2</v>
      </c>
      <c r="I723" s="5">
        <v>393650.69602653402</v>
      </c>
      <c r="J723" s="5">
        <v>7722.7773351659298</v>
      </c>
      <c r="K723" s="5">
        <v>7522.2124549612499</v>
      </c>
      <c r="L723" s="55" t="s">
        <v>4281</v>
      </c>
      <c r="M723" s="60" t="s">
        <v>4364</v>
      </c>
    </row>
    <row r="724" spans="1:13" ht="18.75" customHeight="1" x14ac:dyDescent="0.25">
      <c r="A724" s="4" t="s">
        <v>5076</v>
      </c>
      <c r="B724" s="4">
        <v>1936</v>
      </c>
      <c r="C724" s="4" t="s">
        <v>1382</v>
      </c>
      <c r="D724" s="4" t="s">
        <v>1383</v>
      </c>
      <c r="E724" s="5">
        <v>2231.9299999999998</v>
      </c>
      <c r="F724" s="5">
        <v>20287465.567386299</v>
      </c>
      <c r="G724" s="5">
        <v>20992758.051390901</v>
      </c>
      <c r="H724" s="6">
        <v>-3.3596942444530702E-2</v>
      </c>
      <c r="I724" s="5">
        <v>-705292.48400453897</v>
      </c>
      <c r="J724" s="5">
        <v>9089.6513633430804</v>
      </c>
      <c r="K724" s="5">
        <v>9405.65253004837</v>
      </c>
      <c r="L724" s="55" t="s">
        <v>4281</v>
      </c>
      <c r="M724" s="60" t="s">
        <v>4364</v>
      </c>
    </row>
    <row r="725" spans="1:13" ht="18.75" customHeight="1" x14ac:dyDescent="0.25">
      <c r="A725" s="4" t="s">
        <v>5077</v>
      </c>
      <c r="B725" s="4">
        <v>1937</v>
      </c>
      <c r="C725" s="4" t="s">
        <v>1384</v>
      </c>
      <c r="D725" s="4" t="s">
        <v>1385</v>
      </c>
      <c r="E725" s="5">
        <v>2477.17</v>
      </c>
      <c r="F725" s="5">
        <v>30423752.291441001</v>
      </c>
      <c r="G725" s="5">
        <v>30844536.597027</v>
      </c>
      <c r="H725" s="6">
        <v>-1.36421017142656E-2</v>
      </c>
      <c r="I725" s="5">
        <v>-420784.30558602902</v>
      </c>
      <c r="J725" s="5">
        <v>12281.6570083769</v>
      </c>
      <c r="K725" s="5">
        <v>12451.5219371408</v>
      </c>
      <c r="L725" s="55" t="s">
        <v>4281</v>
      </c>
      <c r="M725" s="60" t="s">
        <v>4364</v>
      </c>
    </row>
    <row r="726" spans="1:13" ht="18.75" customHeight="1" x14ac:dyDescent="0.25">
      <c r="A726" s="4" t="s">
        <v>5078</v>
      </c>
      <c r="B726" s="4">
        <v>1938</v>
      </c>
      <c r="C726" s="4" t="s">
        <v>1386</v>
      </c>
      <c r="D726" s="4" t="s">
        <v>1387</v>
      </c>
      <c r="E726" s="5">
        <v>1696.01</v>
      </c>
      <c r="F726" s="5">
        <v>29659687.561974</v>
      </c>
      <c r="G726" s="5">
        <v>31279502.557726599</v>
      </c>
      <c r="H726" s="6">
        <v>-5.1785190405864698E-2</v>
      </c>
      <c r="I726" s="5">
        <v>-1619814.9957526</v>
      </c>
      <c r="J726" s="5">
        <v>17487.920213898498</v>
      </c>
      <c r="K726" s="5">
        <v>18442.994179118399</v>
      </c>
      <c r="L726" s="55" t="s">
        <v>4283</v>
      </c>
      <c r="M726" s="60" t="s">
        <v>4364</v>
      </c>
    </row>
    <row r="727" spans="1:13" ht="18.75" customHeight="1" x14ac:dyDescent="0.25">
      <c r="A727" s="4" t="s">
        <v>5079</v>
      </c>
      <c r="B727" s="4">
        <v>1939</v>
      </c>
      <c r="C727" s="4" t="s">
        <v>1388</v>
      </c>
      <c r="D727" s="4" t="s">
        <v>1389</v>
      </c>
      <c r="E727" s="5">
        <v>10001.99</v>
      </c>
      <c r="F727" s="5">
        <v>57190772.884607397</v>
      </c>
      <c r="G727" s="5">
        <v>58181076.905595198</v>
      </c>
      <c r="H727" s="6">
        <v>-1.70210672207852E-2</v>
      </c>
      <c r="I727" s="5">
        <v>-990304.02098780905</v>
      </c>
      <c r="J727" s="5">
        <v>5717.9394185164501</v>
      </c>
      <c r="K727" s="5">
        <v>5816.9501174861398</v>
      </c>
      <c r="L727" s="55" t="s">
        <v>4283</v>
      </c>
      <c r="M727" s="60" t="s">
        <v>4364</v>
      </c>
    </row>
    <row r="728" spans="1:13" ht="18.75" customHeight="1" x14ac:dyDescent="0.25">
      <c r="A728" s="4" t="s">
        <v>5080</v>
      </c>
      <c r="B728" s="4">
        <v>1940</v>
      </c>
      <c r="C728" s="4" t="s">
        <v>1390</v>
      </c>
      <c r="D728" s="4" t="s">
        <v>1391</v>
      </c>
      <c r="E728" s="5">
        <v>10281.31</v>
      </c>
      <c r="F728" s="5">
        <v>77393028.343305901</v>
      </c>
      <c r="G728" s="5">
        <v>74940575.739400998</v>
      </c>
      <c r="H728" s="6">
        <v>3.2725297073151097E-2</v>
      </c>
      <c r="I728" s="5">
        <v>2452452.6039048699</v>
      </c>
      <c r="J728" s="5">
        <v>7527.54545318699</v>
      </c>
      <c r="K728" s="5">
        <v>7289.0104217654198</v>
      </c>
      <c r="L728" s="55" t="s">
        <v>4281</v>
      </c>
      <c r="M728" s="60" t="s">
        <v>4364</v>
      </c>
    </row>
    <row r="729" spans="1:13" ht="18.75" customHeight="1" x14ac:dyDescent="0.25">
      <c r="A729" s="4" t="s">
        <v>5081</v>
      </c>
      <c r="B729" s="4">
        <v>1941</v>
      </c>
      <c r="C729" s="4" t="s">
        <v>1392</v>
      </c>
      <c r="D729" s="4" t="s">
        <v>1393</v>
      </c>
      <c r="E729" s="5">
        <v>17248.54</v>
      </c>
      <c r="F729" s="5">
        <v>172403483.28200901</v>
      </c>
      <c r="G729" s="5">
        <v>173273223.20605901</v>
      </c>
      <c r="H729" s="6">
        <v>-5.0194710293781598E-3</v>
      </c>
      <c r="I729" s="5">
        <v>-869739.92404979502</v>
      </c>
      <c r="J729" s="5">
        <v>9995.2508027930999</v>
      </c>
      <c r="K729" s="5">
        <v>10045.6747763033</v>
      </c>
      <c r="L729" s="55" t="s">
        <v>4284</v>
      </c>
      <c r="M729" s="60" t="s">
        <v>4364</v>
      </c>
    </row>
    <row r="730" spans="1:13" ht="18.75" customHeight="1" x14ac:dyDescent="0.25">
      <c r="A730" s="4" t="s">
        <v>5082</v>
      </c>
      <c r="B730" s="4">
        <v>1942</v>
      </c>
      <c r="C730" s="4" t="s">
        <v>1394</v>
      </c>
      <c r="D730" s="4" t="s">
        <v>1395</v>
      </c>
      <c r="E730" s="5">
        <v>10360.17</v>
      </c>
      <c r="F730" s="5">
        <v>165095980.35043699</v>
      </c>
      <c r="G730" s="5">
        <v>179765396.49907801</v>
      </c>
      <c r="H730" s="6">
        <v>-8.1603114027098897E-2</v>
      </c>
      <c r="I730" s="5">
        <v>-14669416.148640901</v>
      </c>
      <c r="J730" s="5">
        <v>15935.643947004401</v>
      </c>
      <c r="K730" s="5">
        <v>17351.587522123398</v>
      </c>
      <c r="L730" s="55" t="s">
        <v>4284</v>
      </c>
      <c r="M730" s="60" t="s">
        <v>4364</v>
      </c>
    </row>
    <row r="731" spans="1:13" ht="18.75" customHeight="1" x14ac:dyDescent="0.25">
      <c r="A731" s="4" t="s">
        <v>5083</v>
      </c>
      <c r="B731" s="4">
        <v>1943</v>
      </c>
      <c r="C731" s="4" t="s">
        <v>1396</v>
      </c>
      <c r="D731" s="4" t="s">
        <v>1397</v>
      </c>
      <c r="E731" s="5">
        <v>767.29</v>
      </c>
      <c r="F731" s="5">
        <v>3011224.3413013201</v>
      </c>
      <c r="G731" s="5">
        <v>2636710.24956423</v>
      </c>
      <c r="H731" s="6">
        <v>0.142038394927539</v>
      </c>
      <c r="I731" s="5">
        <v>374514.091737093</v>
      </c>
      <c r="J731" s="5">
        <v>3924.4931398836402</v>
      </c>
      <c r="K731" s="5">
        <v>3436.39334484253</v>
      </c>
      <c r="L731" s="55" t="s">
        <v>4284</v>
      </c>
      <c r="M731" s="60" t="s">
        <v>4364</v>
      </c>
    </row>
    <row r="732" spans="1:13" ht="18.75" customHeight="1" x14ac:dyDescent="0.25">
      <c r="A732" s="4" t="s">
        <v>5084</v>
      </c>
      <c r="B732" s="4">
        <v>1944</v>
      </c>
      <c r="C732" s="4" t="s">
        <v>1398</v>
      </c>
      <c r="D732" s="4" t="s">
        <v>1399</v>
      </c>
      <c r="E732" s="5">
        <v>433.14</v>
      </c>
      <c r="F732" s="5">
        <v>2772026.8422349598</v>
      </c>
      <c r="G732" s="5">
        <v>1960398.1922474599</v>
      </c>
      <c r="H732" s="6">
        <v>0.414012139573045</v>
      </c>
      <c r="I732" s="5">
        <v>811628.64998750098</v>
      </c>
      <c r="J732" s="5">
        <v>6399.8403339219703</v>
      </c>
      <c r="K732" s="5">
        <v>4526.01512732017</v>
      </c>
      <c r="L732" s="55" t="s">
        <v>4284</v>
      </c>
      <c r="M732" s="60" t="s">
        <v>4361</v>
      </c>
    </row>
    <row r="733" spans="1:13" ht="18.75" customHeight="1" x14ac:dyDescent="0.25">
      <c r="A733" s="4" t="s">
        <v>5085</v>
      </c>
      <c r="B733" s="4">
        <v>1945</v>
      </c>
      <c r="C733" s="4" t="s">
        <v>1400</v>
      </c>
      <c r="D733" s="4" t="s">
        <v>1401</v>
      </c>
      <c r="E733" s="5">
        <v>213.41</v>
      </c>
      <c r="F733" s="5">
        <v>2397951.6636214801</v>
      </c>
      <c r="G733" s="5">
        <v>1779394.0506742899</v>
      </c>
      <c r="H733" s="6">
        <v>0.34762261496423202</v>
      </c>
      <c r="I733" s="5">
        <v>618557.61294719297</v>
      </c>
      <c r="J733" s="5">
        <v>11236.3603562227</v>
      </c>
      <c r="K733" s="5">
        <v>8337.91317498846</v>
      </c>
      <c r="L733" s="55" t="s">
        <v>4281</v>
      </c>
      <c r="M733" s="60" t="s">
        <v>4364</v>
      </c>
    </row>
    <row r="734" spans="1:13" ht="18.75" customHeight="1" x14ac:dyDescent="0.25">
      <c r="A734" s="4" t="s">
        <v>5086</v>
      </c>
      <c r="B734" s="4">
        <v>1946</v>
      </c>
      <c r="C734" s="4" t="s">
        <v>1402</v>
      </c>
      <c r="D734" s="4" t="s">
        <v>1403</v>
      </c>
      <c r="E734" s="5">
        <v>154.16</v>
      </c>
      <c r="F734" s="5">
        <v>3580501.5095054</v>
      </c>
      <c r="G734" s="5">
        <v>2929405.04102248</v>
      </c>
      <c r="H734" s="6">
        <v>0.222262356814835</v>
      </c>
      <c r="I734" s="5">
        <v>651096.46848291601</v>
      </c>
      <c r="J734" s="5">
        <v>23225.879018587199</v>
      </c>
      <c r="K734" s="5">
        <v>19002.367936056598</v>
      </c>
      <c r="L734" s="55" t="s">
        <v>4284</v>
      </c>
      <c r="M734" s="60" t="s">
        <v>4364</v>
      </c>
    </row>
    <row r="735" spans="1:13" ht="18.75" customHeight="1" x14ac:dyDescent="0.25">
      <c r="A735" s="4" t="s">
        <v>5087</v>
      </c>
      <c r="B735" s="4">
        <v>1947</v>
      </c>
      <c r="C735" s="4" t="s">
        <v>1404</v>
      </c>
      <c r="D735" s="4" t="s">
        <v>1405</v>
      </c>
      <c r="E735" s="5">
        <v>4631.2299999999996</v>
      </c>
      <c r="F735" s="5">
        <v>16034926.4382242</v>
      </c>
      <c r="G735" s="5">
        <v>16965822.5867019</v>
      </c>
      <c r="H735" s="6">
        <v>-5.4868907400180897E-2</v>
      </c>
      <c r="I735" s="5">
        <v>-930896.14847764396</v>
      </c>
      <c r="J735" s="5">
        <v>3462.3472464602801</v>
      </c>
      <c r="K735" s="5">
        <v>3663.3513314393499</v>
      </c>
      <c r="L735" s="55" t="s">
        <v>4283</v>
      </c>
      <c r="M735" s="60" t="s">
        <v>4364</v>
      </c>
    </row>
    <row r="736" spans="1:13" ht="18.75" customHeight="1" x14ac:dyDescent="0.25">
      <c r="A736" s="4" t="s">
        <v>5088</v>
      </c>
      <c r="B736" s="4">
        <v>1948</v>
      </c>
      <c r="C736" s="4" t="s">
        <v>1406</v>
      </c>
      <c r="D736" s="4" t="s">
        <v>1407</v>
      </c>
      <c r="E736" s="5">
        <v>2746.3</v>
      </c>
      <c r="F736" s="5">
        <v>13543406.314128401</v>
      </c>
      <c r="G736" s="5">
        <v>12982323.5411302</v>
      </c>
      <c r="H736" s="6">
        <v>4.32189793468458E-2</v>
      </c>
      <c r="I736" s="5">
        <v>561082.77299817803</v>
      </c>
      <c r="J736" s="5">
        <v>4931.5101460613896</v>
      </c>
      <c r="K736" s="5">
        <v>4727.2051637221803</v>
      </c>
      <c r="L736" s="55" t="s">
        <v>4283</v>
      </c>
      <c r="M736" s="60" t="s">
        <v>4364</v>
      </c>
    </row>
    <row r="737" spans="1:13" ht="18.75" customHeight="1" x14ac:dyDescent="0.25">
      <c r="A737" s="4" t="s">
        <v>5089</v>
      </c>
      <c r="B737" s="4">
        <v>1949</v>
      </c>
      <c r="C737" s="4" t="s">
        <v>1408</v>
      </c>
      <c r="D737" s="4" t="s">
        <v>1409</v>
      </c>
      <c r="E737" s="5">
        <v>1946.43</v>
      </c>
      <c r="F737" s="5">
        <v>14597726.7636202</v>
      </c>
      <c r="G737" s="5">
        <v>14584504.163938601</v>
      </c>
      <c r="H737" s="6">
        <v>9.0661976114891896E-4</v>
      </c>
      <c r="I737" s="5">
        <v>13222.599681586</v>
      </c>
      <c r="J737" s="5">
        <v>7499.7440255340098</v>
      </c>
      <c r="K737" s="5">
        <v>7492.9507682981503</v>
      </c>
      <c r="L737" s="55" t="s">
        <v>4284</v>
      </c>
      <c r="M737" s="60" t="s">
        <v>4364</v>
      </c>
    </row>
    <row r="738" spans="1:13" ht="18.75" customHeight="1" x14ac:dyDescent="0.25">
      <c r="A738" s="4" t="s">
        <v>5090</v>
      </c>
      <c r="B738" s="4">
        <v>1950</v>
      </c>
      <c r="C738" s="4" t="s">
        <v>1410</v>
      </c>
      <c r="D738" s="4" t="s">
        <v>1411</v>
      </c>
      <c r="E738" s="5">
        <v>949.03</v>
      </c>
      <c r="F738" s="5">
        <v>14759228.255460201</v>
      </c>
      <c r="G738" s="5">
        <v>14278893.9140414</v>
      </c>
      <c r="H738" s="6">
        <v>3.3639464254748001E-2</v>
      </c>
      <c r="I738" s="5">
        <v>480334.34141873399</v>
      </c>
      <c r="J738" s="5">
        <v>15551.9090602617</v>
      </c>
      <c r="K738" s="5">
        <v>15045.777176739901</v>
      </c>
      <c r="L738" s="55" t="s">
        <v>4284</v>
      </c>
      <c r="M738" s="60" t="s">
        <v>4364</v>
      </c>
    </row>
    <row r="739" spans="1:13" ht="18.75" customHeight="1" x14ac:dyDescent="0.25">
      <c r="A739" s="4" t="s">
        <v>5091</v>
      </c>
      <c r="B739" s="4">
        <v>1951</v>
      </c>
      <c r="C739" s="4" t="s">
        <v>1412</v>
      </c>
      <c r="D739" s="4" t="s">
        <v>1413</v>
      </c>
      <c r="E739" s="5">
        <v>13319.63</v>
      </c>
      <c r="F739" s="5">
        <v>38950950.8718054</v>
      </c>
      <c r="G739" s="5">
        <v>40106260.343176</v>
      </c>
      <c r="H739" s="6">
        <v>-2.88062128327361E-2</v>
      </c>
      <c r="I739" s="5">
        <v>-1155309.47137065</v>
      </c>
      <c r="J739" s="5">
        <v>2924.32679224613</v>
      </c>
      <c r="K739" s="5">
        <v>3011.0641469151901</v>
      </c>
      <c r="L739" s="55" t="s">
        <v>4284</v>
      </c>
      <c r="M739" s="60" t="s">
        <v>4364</v>
      </c>
    </row>
    <row r="740" spans="1:13" ht="18.75" customHeight="1" x14ac:dyDescent="0.25">
      <c r="A740" s="4" t="s">
        <v>5092</v>
      </c>
      <c r="B740" s="4">
        <v>1952</v>
      </c>
      <c r="C740" s="4" t="s">
        <v>1414</v>
      </c>
      <c r="D740" s="4" t="s">
        <v>1415</v>
      </c>
      <c r="E740" s="5">
        <v>4266.37</v>
      </c>
      <c r="F740" s="5">
        <v>18116520.732707798</v>
      </c>
      <c r="G740" s="5">
        <v>17849714.122072399</v>
      </c>
      <c r="H740" s="6">
        <v>1.4947388446154E-2</v>
      </c>
      <c r="I740" s="5">
        <v>266806.61063541501</v>
      </c>
      <c r="J740" s="5">
        <v>4246.3548010856503</v>
      </c>
      <c r="K740" s="5">
        <v>4183.81765343192</v>
      </c>
      <c r="L740" s="55" t="s">
        <v>4284</v>
      </c>
      <c r="M740" s="60" t="s">
        <v>4364</v>
      </c>
    </row>
    <row r="741" spans="1:13" ht="18.75" customHeight="1" x14ac:dyDescent="0.25">
      <c r="A741" s="4" t="s">
        <v>5093</v>
      </c>
      <c r="B741" s="4">
        <v>1953</v>
      </c>
      <c r="C741" s="4" t="s">
        <v>1416</v>
      </c>
      <c r="D741" s="4" t="s">
        <v>1417</v>
      </c>
      <c r="E741" s="5">
        <v>1992.84</v>
      </c>
      <c r="F741" s="5">
        <v>11620449.472101299</v>
      </c>
      <c r="G741" s="5">
        <v>11722206.6405218</v>
      </c>
      <c r="H741" s="6">
        <v>-8.6807178495527104E-3</v>
      </c>
      <c r="I741" s="5">
        <v>-101757.168420523</v>
      </c>
      <c r="J741" s="5">
        <v>5831.1000743166896</v>
      </c>
      <c r="K741" s="5">
        <v>5882.16145828155</v>
      </c>
      <c r="L741" s="55" t="s">
        <v>4284</v>
      </c>
      <c r="M741" s="60" t="s">
        <v>4364</v>
      </c>
    </row>
    <row r="742" spans="1:13" ht="18.75" customHeight="1" x14ac:dyDescent="0.25">
      <c r="A742" s="4" t="s">
        <v>5094</v>
      </c>
      <c r="B742" s="4">
        <v>1954</v>
      </c>
      <c r="C742" s="4" t="s">
        <v>1418</v>
      </c>
      <c r="D742" s="4" t="s">
        <v>1419</v>
      </c>
      <c r="E742" s="5">
        <v>761.81</v>
      </c>
      <c r="F742" s="5">
        <v>6666286.7393015996</v>
      </c>
      <c r="G742" s="5">
        <v>6228111.2883287203</v>
      </c>
      <c r="H742" s="6">
        <v>7.0354467139020604E-2</v>
      </c>
      <c r="I742" s="5">
        <v>438175.450972886</v>
      </c>
      <c r="J742" s="5">
        <v>8750.5896999272809</v>
      </c>
      <c r="K742" s="5">
        <v>8175.4128829087504</v>
      </c>
      <c r="L742" s="55" t="s">
        <v>4283</v>
      </c>
      <c r="M742" s="60" t="s">
        <v>4361</v>
      </c>
    </row>
    <row r="743" spans="1:13" ht="18.75" customHeight="1" x14ac:dyDescent="0.25">
      <c r="A743" s="4" t="s">
        <v>5095</v>
      </c>
      <c r="B743" s="4">
        <v>1955</v>
      </c>
      <c r="C743" s="4" t="s">
        <v>1420</v>
      </c>
      <c r="D743" s="4" t="s">
        <v>1421</v>
      </c>
      <c r="E743" s="5">
        <v>25429.97</v>
      </c>
      <c r="F743" s="5">
        <v>51227220.818549499</v>
      </c>
      <c r="G743" s="5">
        <v>57154895.354849897</v>
      </c>
      <c r="H743" s="6">
        <v>-0.103712455416077</v>
      </c>
      <c r="I743" s="5">
        <v>-5927674.5363004096</v>
      </c>
      <c r="J743" s="5">
        <v>2014.4428333399301</v>
      </c>
      <c r="K743" s="5">
        <v>2247.5408093226201</v>
      </c>
      <c r="L743" s="55" t="s">
        <v>4284</v>
      </c>
      <c r="M743" s="60" t="s">
        <v>4364</v>
      </c>
    </row>
    <row r="744" spans="1:13" ht="18.75" customHeight="1" x14ac:dyDescent="0.25">
      <c r="A744" s="4" t="s">
        <v>5096</v>
      </c>
      <c r="B744" s="4">
        <v>1956</v>
      </c>
      <c r="C744" s="4" t="s">
        <v>1422</v>
      </c>
      <c r="D744" s="4" t="s">
        <v>1423</v>
      </c>
      <c r="E744" s="5">
        <v>1838.19</v>
      </c>
      <c r="F744" s="5">
        <v>5908133.9559436403</v>
      </c>
      <c r="G744" s="5">
        <v>5968836.0448266296</v>
      </c>
      <c r="H744" s="6">
        <v>-1.01698368705576E-2</v>
      </c>
      <c r="I744" s="5">
        <v>-60702.088882991098</v>
      </c>
      <c r="J744" s="5">
        <v>3214.10406755756</v>
      </c>
      <c r="K744" s="5">
        <v>3247.1268175904702</v>
      </c>
      <c r="L744" s="55" t="s">
        <v>4284</v>
      </c>
      <c r="M744" s="60" t="s">
        <v>4364</v>
      </c>
    </row>
    <row r="745" spans="1:13" ht="18.75" customHeight="1" x14ac:dyDescent="0.25">
      <c r="A745" s="4" t="s">
        <v>5097</v>
      </c>
      <c r="B745" s="4">
        <v>1957</v>
      </c>
      <c r="C745" s="4" t="s">
        <v>1424</v>
      </c>
      <c r="D745" s="4" t="s">
        <v>1425</v>
      </c>
      <c r="E745" s="5">
        <v>496.77</v>
      </c>
      <c r="F745" s="5">
        <v>2442629.1673839199</v>
      </c>
      <c r="G745" s="5">
        <v>2606683.8280251701</v>
      </c>
      <c r="H745" s="6">
        <v>-6.2936156229402102E-2</v>
      </c>
      <c r="I745" s="5">
        <v>-164054.66064124799</v>
      </c>
      <c r="J745" s="5">
        <v>4917.0222988182104</v>
      </c>
      <c r="K745" s="5">
        <v>5247.2649878719903</v>
      </c>
      <c r="L745" s="55" t="s">
        <v>4281</v>
      </c>
      <c r="M745" s="60" t="s">
        <v>4364</v>
      </c>
    </row>
    <row r="746" spans="1:13" ht="18.75" customHeight="1" x14ac:dyDescent="0.25">
      <c r="A746" s="4" t="s">
        <v>5098</v>
      </c>
      <c r="B746" s="4">
        <v>1958</v>
      </c>
      <c r="C746" s="4" t="s">
        <v>1426</v>
      </c>
      <c r="D746" s="4" t="s">
        <v>1427</v>
      </c>
      <c r="E746" s="5">
        <v>150.84</v>
      </c>
      <c r="F746" s="5">
        <v>1476826.42912</v>
      </c>
      <c r="G746" s="5">
        <v>1326802.5397223099</v>
      </c>
      <c r="H746" s="6">
        <v>0.113071753261104</v>
      </c>
      <c r="I746" s="5">
        <v>150023.88939768699</v>
      </c>
      <c r="J746" s="5">
        <v>9790.6817098912707</v>
      </c>
      <c r="K746" s="5">
        <v>8796.0921487822397</v>
      </c>
      <c r="L746" s="55" t="s">
        <v>4283</v>
      </c>
      <c r="M746" s="61" t="s">
        <v>4316</v>
      </c>
    </row>
    <row r="747" spans="1:13" ht="18.75" customHeight="1" x14ac:dyDescent="0.25">
      <c r="A747" s="4" t="s">
        <v>5099</v>
      </c>
      <c r="B747" s="4">
        <v>1959</v>
      </c>
      <c r="C747" s="4" t="s">
        <v>1428</v>
      </c>
      <c r="D747" s="4" t="s">
        <v>1429</v>
      </c>
      <c r="E747" s="5">
        <v>3659.92</v>
      </c>
      <c r="F747" s="5">
        <v>4774901.1136496803</v>
      </c>
      <c r="G747" s="5">
        <v>6120670.10813771</v>
      </c>
      <c r="H747" s="6">
        <v>-0.219872819595156</v>
      </c>
      <c r="I747" s="5">
        <v>-1345768.99448803</v>
      </c>
      <c r="J747" s="5">
        <v>1304.6463074738499</v>
      </c>
      <c r="K747" s="5">
        <v>1672.3507913117501</v>
      </c>
      <c r="L747" s="55" t="s">
        <v>4284</v>
      </c>
      <c r="M747" s="60" t="s">
        <v>4364</v>
      </c>
    </row>
    <row r="748" spans="1:13" ht="18.75" customHeight="1" x14ac:dyDescent="0.25">
      <c r="A748" s="4" t="s">
        <v>5100</v>
      </c>
      <c r="B748" s="4">
        <v>1960</v>
      </c>
      <c r="C748" s="4" t="s">
        <v>1430</v>
      </c>
      <c r="D748" s="4" t="s">
        <v>1431</v>
      </c>
      <c r="E748" s="5">
        <v>125.48</v>
      </c>
      <c r="F748" s="5">
        <v>397031.25940799998</v>
      </c>
      <c r="G748" s="5">
        <v>437379.50448894303</v>
      </c>
      <c r="H748" s="6">
        <v>-9.2249967515254397E-2</v>
      </c>
      <c r="I748" s="5">
        <v>-40348.245080943001</v>
      </c>
      <c r="J748" s="5">
        <v>3164.0999315269401</v>
      </c>
      <c r="K748" s="5">
        <v>3485.6511355510302</v>
      </c>
      <c r="L748" s="55" t="s">
        <v>4283</v>
      </c>
      <c r="M748" s="60" t="s">
        <v>4364</v>
      </c>
    </row>
    <row r="749" spans="1:13" ht="18.75" customHeight="1" x14ac:dyDescent="0.25">
      <c r="A749" s="4" t="s">
        <v>5101</v>
      </c>
      <c r="B749" s="4">
        <v>1963</v>
      </c>
      <c r="C749" s="4" t="s">
        <v>1432</v>
      </c>
      <c r="D749" s="4" t="s">
        <v>1433</v>
      </c>
      <c r="E749" s="5">
        <v>6769.68</v>
      </c>
      <c r="F749" s="5">
        <v>8737300.91682408</v>
      </c>
      <c r="G749" s="5">
        <v>8209044.2964150403</v>
      </c>
      <c r="H749" s="6">
        <v>6.4350562785943102E-2</v>
      </c>
      <c r="I749" s="5">
        <v>528256.62040904397</v>
      </c>
      <c r="J749" s="5">
        <v>1290.65198308104</v>
      </c>
      <c r="K749" s="5">
        <v>1212.6192517836901</v>
      </c>
      <c r="L749" s="55" t="s">
        <v>4283</v>
      </c>
      <c r="M749" s="60" t="s">
        <v>4364</v>
      </c>
    </row>
    <row r="750" spans="1:13" ht="18.75" customHeight="1" x14ac:dyDescent="0.25">
      <c r="A750" s="4" t="s">
        <v>5102</v>
      </c>
      <c r="B750" s="4">
        <v>1969</v>
      </c>
      <c r="C750" s="4" t="s">
        <v>1434</v>
      </c>
      <c r="D750" s="4" t="s">
        <v>1435</v>
      </c>
      <c r="E750" s="5">
        <v>16530.43</v>
      </c>
      <c r="F750" s="5">
        <v>25084925.780457601</v>
      </c>
      <c r="G750" s="5">
        <v>28769498.644788001</v>
      </c>
      <c r="H750" s="6">
        <v>-0.12807219582875701</v>
      </c>
      <c r="I750" s="5">
        <v>-3684572.8643304501</v>
      </c>
      <c r="J750" s="5">
        <v>1517.49989446479</v>
      </c>
      <c r="K750" s="5">
        <v>1740.39626584354</v>
      </c>
      <c r="L750" s="55" t="s">
        <v>4283</v>
      </c>
      <c r="M750" s="60" t="s">
        <v>4364</v>
      </c>
    </row>
    <row r="751" spans="1:13" ht="18.75" customHeight="1" x14ac:dyDescent="0.25">
      <c r="A751" s="4" t="s">
        <v>5103</v>
      </c>
      <c r="B751" s="4">
        <v>1970</v>
      </c>
      <c r="C751" s="4" t="s">
        <v>1436</v>
      </c>
      <c r="D751" s="4" t="s">
        <v>1437</v>
      </c>
      <c r="E751" s="5">
        <v>2805.37</v>
      </c>
      <c r="F751" s="5">
        <v>7594129.8698602002</v>
      </c>
      <c r="G751" s="5">
        <v>7717598.2501688898</v>
      </c>
      <c r="H751" s="6">
        <v>-1.5998290699568599E-2</v>
      </c>
      <c r="I751" s="5">
        <v>-123468.38030868401</v>
      </c>
      <c r="J751" s="5">
        <v>2706.9976045442099</v>
      </c>
      <c r="K751" s="5">
        <v>2751.0090469951901</v>
      </c>
      <c r="L751" s="55" t="s">
        <v>4284</v>
      </c>
      <c r="M751" s="60" t="s">
        <v>4364</v>
      </c>
    </row>
    <row r="752" spans="1:13" ht="18.75" customHeight="1" x14ac:dyDescent="0.25">
      <c r="A752" s="4" t="s">
        <v>5104</v>
      </c>
      <c r="B752" s="4">
        <v>1971</v>
      </c>
      <c r="C752" s="4" t="s">
        <v>1438</v>
      </c>
      <c r="D752" s="4" t="s">
        <v>1439</v>
      </c>
      <c r="E752" s="5">
        <v>1133.0999999999999</v>
      </c>
      <c r="F752" s="5">
        <v>4456747.81107808</v>
      </c>
      <c r="G752" s="5">
        <v>4574456.5512870299</v>
      </c>
      <c r="H752" s="6">
        <v>-2.5731742970830099E-2</v>
      </c>
      <c r="I752" s="5">
        <v>-117708.740208948</v>
      </c>
      <c r="J752" s="5">
        <v>3933.2343227235701</v>
      </c>
      <c r="K752" s="5">
        <v>4037.1163633280598</v>
      </c>
      <c r="L752" s="55" t="s">
        <v>4284</v>
      </c>
      <c r="M752" s="60" t="s">
        <v>4364</v>
      </c>
    </row>
    <row r="753" spans="1:13" ht="18.75" customHeight="1" x14ac:dyDescent="0.25">
      <c r="A753" s="4" t="s">
        <v>5105</v>
      </c>
      <c r="B753" s="4">
        <v>1972</v>
      </c>
      <c r="C753" s="4" t="s">
        <v>1440</v>
      </c>
      <c r="D753" s="4" t="s">
        <v>1441</v>
      </c>
      <c r="E753" s="5">
        <v>539.28</v>
      </c>
      <c r="F753" s="5">
        <v>3958211.5690385201</v>
      </c>
      <c r="G753" s="5">
        <v>3868377.4722324498</v>
      </c>
      <c r="H753" s="6">
        <v>2.32226812018488E-2</v>
      </c>
      <c r="I753" s="5">
        <v>89834.096806068002</v>
      </c>
      <c r="J753" s="5">
        <v>7339.8078345915301</v>
      </c>
      <c r="K753" s="5">
        <v>7173.2262873320897</v>
      </c>
      <c r="L753" s="55" t="s">
        <v>4281</v>
      </c>
      <c r="M753" s="60" t="s">
        <v>4282</v>
      </c>
    </row>
    <row r="754" spans="1:13" ht="18.75" customHeight="1" x14ac:dyDescent="0.25">
      <c r="A754" s="4" t="s">
        <v>5106</v>
      </c>
      <c r="B754" s="4">
        <v>1973</v>
      </c>
      <c r="C754" s="4" t="s">
        <v>1442</v>
      </c>
      <c r="D754" s="4" t="s">
        <v>1443</v>
      </c>
      <c r="E754" s="5">
        <v>35338.980000000003</v>
      </c>
      <c r="F754" s="5">
        <v>53030680.703270398</v>
      </c>
      <c r="G754" s="5">
        <v>50419873.133015104</v>
      </c>
      <c r="H754" s="6">
        <v>5.1781319706370101E-2</v>
      </c>
      <c r="I754" s="5">
        <v>2610807.57025528</v>
      </c>
      <c r="J754" s="5">
        <v>1500.62850436743</v>
      </c>
      <c r="K754" s="5">
        <v>1426.7495307735301</v>
      </c>
      <c r="L754" s="55" t="s">
        <v>4281</v>
      </c>
      <c r="M754" s="60" t="s">
        <v>4364</v>
      </c>
    </row>
    <row r="755" spans="1:13" ht="18.75" customHeight="1" x14ac:dyDescent="0.25">
      <c r="A755" s="4" t="s">
        <v>5107</v>
      </c>
      <c r="B755" s="4">
        <v>1974</v>
      </c>
      <c r="C755" s="4" t="s">
        <v>1444</v>
      </c>
      <c r="D755" s="4" t="s">
        <v>1445</v>
      </c>
      <c r="E755" s="5">
        <v>1052.71</v>
      </c>
      <c r="F755" s="5">
        <v>3587178.15534032</v>
      </c>
      <c r="G755" s="5">
        <v>3821477.2801858201</v>
      </c>
      <c r="H755" s="6">
        <v>-6.1311139035243802E-2</v>
      </c>
      <c r="I755" s="5">
        <v>-234299.12484549801</v>
      </c>
      <c r="J755" s="5">
        <v>3407.5653839522001</v>
      </c>
      <c r="K755" s="5">
        <v>3630.1329712701699</v>
      </c>
      <c r="L755" s="55" t="s">
        <v>4281</v>
      </c>
      <c r="M755" s="61" t="s">
        <v>4359</v>
      </c>
    </row>
    <row r="756" spans="1:13" ht="18.75" customHeight="1" x14ac:dyDescent="0.25">
      <c r="A756" s="4" t="s">
        <v>5108</v>
      </c>
      <c r="B756" s="4">
        <v>1975</v>
      </c>
      <c r="C756" s="4" t="s">
        <v>1446</v>
      </c>
      <c r="D756" s="4" t="s">
        <v>1447</v>
      </c>
      <c r="E756" s="5">
        <v>1038.03</v>
      </c>
      <c r="F756" s="5">
        <v>5270871.9152271599</v>
      </c>
      <c r="G756" s="5">
        <v>5302106.9947048603</v>
      </c>
      <c r="H756" s="6">
        <v>-5.8910692501850104E-3</v>
      </c>
      <c r="I756" s="5">
        <v>-31235.079477696701</v>
      </c>
      <c r="J756" s="5">
        <v>5077.7645301457196</v>
      </c>
      <c r="K756" s="5">
        <v>5107.8552591975704</v>
      </c>
      <c r="L756" s="55" t="s">
        <v>4284</v>
      </c>
      <c r="M756" s="60" t="s">
        <v>4364</v>
      </c>
    </row>
    <row r="757" spans="1:13" ht="18.75" customHeight="1" x14ac:dyDescent="0.25">
      <c r="A757" s="4" t="s">
        <v>5109</v>
      </c>
      <c r="B757" s="4">
        <v>1976</v>
      </c>
      <c r="C757" s="4" t="s">
        <v>1448</v>
      </c>
      <c r="D757" s="4" t="s">
        <v>1449</v>
      </c>
      <c r="E757" s="5">
        <v>1162.83</v>
      </c>
      <c r="F757" s="5">
        <v>8044035.9797769599</v>
      </c>
      <c r="G757" s="5">
        <v>7763606.08149915</v>
      </c>
      <c r="H757" s="6">
        <v>3.6121087975609999E-2</v>
      </c>
      <c r="I757" s="5">
        <v>280429.89827781101</v>
      </c>
      <c r="J757" s="5">
        <v>6917.6371264733098</v>
      </c>
      <c r="K757" s="5">
        <v>6676.4755652151598</v>
      </c>
      <c r="L757" s="55" t="s">
        <v>4284</v>
      </c>
      <c r="M757" s="60" t="s">
        <v>4361</v>
      </c>
    </row>
    <row r="758" spans="1:13" ht="18.75" customHeight="1" x14ac:dyDescent="0.25">
      <c r="A758" s="4" t="s">
        <v>5110</v>
      </c>
      <c r="B758" s="4">
        <v>1977</v>
      </c>
      <c r="C758" s="4" t="s">
        <v>1450</v>
      </c>
      <c r="D758" s="4" t="s">
        <v>1451</v>
      </c>
      <c r="E758" s="5">
        <v>326.82</v>
      </c>
      <c r="F758" s="5">
        <v>3834948.0794919999</v>
      </c>
      <c r="G758" s="5">
        <v>4058268.0894925101</v>
      </c>
      <c r="H758" s="6">
        <v>-5.5028402529326101E-2</v>
      </c>
      <c r="I758" s="5">
        <v>-223320.01000051299</v>
      </c>
      <c r="J758" s="5">
        <v>11734.129121510299</v>
      </c>
      <c r="K758" s="5">
        <v>12417.441066925299</v>
      </c>
      <c r="L758" s="55" t="s">
        <v>4281</v>
      </c>
      <c r="M758" s="60" t="s">
        <v>4361</v>
      </c>
    </row>
    <row r="759" spans="1:13" ht="18.75" customHeight="1" x14ac:dyDescent="0.25">
      <c r="A759" s="4" t="s">
        <v>5111</v>
      </c>
      <c r="B759" s="4">
        <v>1978</v>
      </c>
      <c r="C759" s="4" t="s">
        <v>1452</v>
      </c>
      <c r="D759" s="4" t="s">
        <v>1453</v>
      </c>
      <c r="E759" s="5">
        <v>11398.2</v>
      </c>
      <c r="F759" s="5">
        <v>14499002.093082201</v>
      </c>
      <c r="G759" s="5">
        <v>16194721.8010934</v>
      </c>
      <c r="H759" s="6">
        <v>-0.104708171516519</v>
      </c>
      <c r="I759" s="5">
        <v>-1695719.7080112</v>
      </c>
      <c r="J759" s="5">
        <v>1272.04313778336</v>
      </c>
      <c r="K759" s="5">
        <v>1420.81397072287</v>
      </c>
      <c r="L759" s="55" t="s">
        <v>4283</v>
      </c>
      <c r="M759" s="60" t="s">
        <v>4364</v>
      </c>
    </row>
    <row r="760" spans="1:13" ht="18.75" customHeight="1" x14ac:dyDescent="0.25">
      <c r="A760" s="4" t="s">
        <v>5112</v>
      </c>
      <c r="B760" s="4">
        <v>1979</v>
      </c>
      <c r="C760" s="4" t="s">
        <v>1454</v>
      </c>
      <c r="D760" s="4" t="s">
        <v>1455</v>
      </c>
      <c r="E760" s="5">
        <v>1375.82</v>
      </c>
      <c r="F760" s="5">
        <v>4423974.1442059204</v>
      </c>
      <c r="G760" s="5">
        <v>4317849.2036147099</v>
      </c>
      <c r="H760" s="6">
        <v>2.45781952047717E-2</v>
      </c>
      <c r="I760" s="5">
        <v>106124.94059121099</v>
      </c>
      <c r="J760" s="5">
        <v>3215.5181231599499</v>
      </c>
      <c r="K760" s="5">
        <v>3138.3823491551998</v>
      </c>
      <c r="L760" s="55" t="s">
        <v>4284</v>
      </c>
      <c r="M760" s="60" t="s">
        <v>4361</v>
      </c>
    </row>
    <row r="761" spans="1:13" ht="18.75" customHeight="1" x14ac:dyDescent="0.25">
      <c r="A761" s="4" t="s">
        <v>5113</v>
      </c>
      <c r="B761" s="4">
        <v>1980</v>
      </c>
      <c r="C761" s="4" t="s">
        <v>1456</v>
      </c>
      <c r="D761" s="4" t="s">
        <v>1457</v>
      </c>
      <c r="E761" s="5">
        <v>592.57000000000005</v>
      </c>
      <c r="F761" s="5">
        <v>3295753.8328332002</v>
      </c>
      <c r="G761" s="5">
        <v>3311142.50824943</v>
      </c>
      <c r="H761" s="6">
        <v>-4.6475424654444097E-3</v>
      </c>
      <c r="I761" s="5">
        <v>-15388.675416227399</v>
      </c>
      <c r="J761" s="5">
        <v>5561.7966364027898</v>
      </c>
      <c r="K761" s="5">
        <v>5587.7660162502798</v>
      </c>
      <c r="L761" s="55" t="s">
        <v>4284</v>
      </c>
      <c r="M761" s="60" t="s">
        <v>4282</v>
      </c>
    </row>
    <row r="762" spans="1:13" ht="18.75" customHeight="1" x14ac:dyDescent="0.25">
      <c r="A762" s="4" t="s">
        <v>5114</v>
      </c>
      <c r="B762" s="4">
        <v>1981</v>
      </c>
      <c r="C762" s="4" t="s">
        <v>1458</v>
      </c>
      <c r="D762" s="4" t="s">
        <v>1459</v>
      </c>
      <c r="E762" s="5">
        <v>296.68</v>
      </c>
      <c r="F762" s="5">
        <v>2586770.9602093599</v>
      </c>
      <c r="G762" s="5">
        <v>3033840.2627269099</v>
      </c>
      <c r="H762" s="6">
        <v>-0.147360857461794</v>
      </c>
      <c r="I762" s="5">
        <v>-447069.30251755199</v>
      </c>
      <c r="J762" s="5">
        <v>8719.0608069615701</v>
      </c>
      <c r="K762" s="5">
        <v>10225.9682578095</v>
      </c>
      <c r="L762" s="55" t="s">
        <v>4283</v>
      </c>
      <c r="M762" s="60" t="s">
        <v>4364</v>
      </c>
    </row>
    <row r="763" spans="1:13" ht="18.75" customHeight="1" x14ac:dyDescent="0.25">
      <c r="A763" s="4" t="s">
        <v>5115</v>
      </c>
      <c r="B763" s="4">
        <v>1982</v>
      </c>
      <c r="C763" s="4" t="s">
        <v>1460</v>
      </c>
      <c r="D763" s="4" t="s">
        <v>1461</v>
      </c>
      <c r="E763" s="5">
        <v>9899.23</v>
      </c>
      <c r="F763" s="5">
        <v>12323777.225739401</v>
      </c>
      <c r="G763" s="5">
        <v>9853403.82232696</v>
      </c>
      <c r="H763" s="6">
        <v>0.25071269258394002</v>
      </c>
      <c r="I763" s="5">
        <v>2470373.4034124799</v>
      </c>
      <c r="J763" s="5">
        <v>1244.92280972757</v>
      </c>
      <c r="K763" s="5">
        <v>995.37073311024801</v>
      </c>
      <c r="L763" s="55" t="s">
        <v>4283</v>
      </c>
      <c r="M763" s="60" t="s">
        <v>4364</v>
      </c>
    </row>
    <row r="764" spans="1:13" ht="18.75" customHeight="1" x14ac:dyDescent="0.25">
      <c r="A764" s="4" t="s">
        <v>5116</v>
      </c>
      <c r="B764" s="4">
        <v>1983</v>
      </c>
      <c r="C764" s="4" t="s">
        <v>1462</v>
      </c>
      <c r="D764" s="4" t="s">
        <v>1463</v>
      </c>
      <c r="E764" s="5">
        <v>3680.58</v>
      </c>
      <c r="F764" s="5">
        <v>9607468.1990022399</v>
      </c>
      <c r="G764" s="5">
        <v>8926504.7898894809</v>
      </c>
      <c r="H764" s="6">
        <v>7.6285559145618395E-2</v>
      </c>
      <c r="I764" s="5">
        <v>680963.40911275905</v>
      </c>
      <c r="J764" s="5">
        <v>2610.31364594771</v>
      </c>
      <c r="K764" s="5">
        <v>2425.2984013088899</v>
      </c>
      <c r="L764" s="55" t="s">
        <v>4283</v>
      </c>
      <c r="M764" s="60" t="s">
        <v>4364</v>
      </c>
    </row>
    <row r="765" spans="1:13" ht="18.75" customHeight="1" x14ac:dyDescent="0.25">
      <c r="A765" s="4" t="s">
        <v>5117</v>
      </c>
      <c r="B765" s="4">
        <v>1984</v>
      </c>
      <c r="C765" s="4" t="s">
        <v>1464</v>
      </c>
      <c r="D765" s="4" t="s">
        <v>1465</v>
      </c>
      <c r="E765" s="5">
        <v>1471.84</v>
      </c>
      <c r="F765" s="5">
        <v>6716576.9023239603</v>
      </c>
      <c r="G765" s="5">
        <v>6539847.6971352603</v>
      </c>
      <c r="H765" s="6">
        <v>2.7023443568282301E-2</v>
      </c>
      <c r="I765" s="5">
        <v>176729.20518869601</v>
      </c>
      <c r="J765" s="5">
        <v>4563.3879377676603</v>
      </c>
      <c r="K765" s="5">
        <v>4443.3142849326396</v>
      </c>
      <c r="L765" s="55" t="s">
        <v>4284</v>
      </c>
      <c r="M765" s="60" t="s">
        <v>4364</v>
      </c>
    </row>
    <row r="766" spans="1:13" ht="18.75" customHeight="1" x14ac:dyDescent="0.25">
      <c r="A766" s="4" t="s">
        <v>5118</v>
      </c>
      <c r="B766" s="4">
        <v>1985</v>
      </c>
      <c r="C766" s="4" t="s">
        <v>1466</v>
      </c>
      <c r="D766" s="4" t="s">
        <v>1467</v>
      </c>
      <c r="E766" s="5">
        <v>1017.36</v>
      </c>
      <c r="F766" s="5">
        <v>6940954.4331647996</v>
      </c>
      <c r="G766" s="5">
        <v>7061596.2456000904</v>
      </c>
      <c r="H766" s="6">
        <v>-1.70842127246317E-2</v>
      </c>
      <c r="I766" s="5">
        <v>-120641.812435293</v>
      </c>
      <c r="J766" s="5">
        <v>6822.5155629912697</v>
      </c>
      <c r="K766" s="5">
        <v>6941.09877093663</v>
      </c>
      <c r="L766" s="55" t="s">
        <v>4284</v>
      </c>
      <c r="M766" s="60" t="s">
        <v>4361</v>
      </c>
    </row>
    <row r="767" spans="1:13" ht="18.75" customHeight="1" x14ac:dyDescent="0.25">
      <c r="A767" s="4" t="s">
        <v>5119</v>
      </c>
      <c r="B767" s="4">
        <v>1986</v>
      </c>
      <c r="C767" s="4" t="s">
        <v>1468</v>
      </c>
      <c r="D767" s="4" t="s">
        <v>1469</v>
      </c>
      <c r="E767" s="5">
        <v>581.09</v>
      </c>
      <c r="F767" s="5">
        <v>7072327.7224003598</v>
      </c>
      <c r="G767" s="5">
        <v>7118893.3634057501</v>
      </c>
      <c r="H767" s="6">
        <v>-6.5411347843419296E-3</v>
      </c>
      <c r="I767" s="5">
        <v>-46565.641005393998</v>
      </c>
      <c r="J767" s="5">
        <v>12170.7957844746</v>
      </c>
      <c r="K767" s="5">
        <v>12250.9307739004</v>
      </c>
      <c r="L767" s="55" t="s">
        <v>4281</v>
      </c>
      <c r="M767" s="60" t="s">
        <v>4282</v>
      </c>
    </row>
    <row r="768" spans="1:13" ht="18.75" customHeight="1" x14ac:dyDescent="0.25">
      <c r="A768" s="4" t="s">
        <v>5120</v>
      </c>
      <c r="B768" s="4">
        <v>1987</v>
      </c>
      <c r="C768" s="4" t="s">
        <v>1470</v>
      </c>
      <c r="D768" s="4" t="s">
        <v>1471</v>
      </c>
      <c r="E768" s="5">
        <v>353.95</v>
      </c>
      <c r="F768" s="5">
        <v>2632850.3300530398</v>
      </c>
      <c r="G768" s="5">
        <v>2301856.9901228501</v>
      </c>
      <c r="H768" s="6">
        <v>0.14379405034737999</v>
      </c>
      <c r="I768" s="5">
        <v>330993.33993019297</v>
      </c>
      <c r="J768" s="5">
        <v>7438.4809437859603</v>
      </c>
      <c r="K768" s="5">
        <v>6503.3394268197399</v>
      </c>
      <c r="L768" s="55" t="s">
        <v>4281</v>
      </c>
      <c r="M768" s="61" t="s">
        <v>4359</v>
      </c>
    </row>
    <row r="769" spans="1:13" ht="18.75" customHeight="1" x14ac:dyDescent="0.25">
      <c r="A769" s="4" t="s">
        <v>5121</v>
      </c>
      <c r="B769" s="4">
        <v>1988</v>
      </c>
      <c r="C769" s="4" t="s">
        <v>1472</v>
      </c>
      <c r="D769" s="4" t="s">
        <v>1473</v>
      </c>
      <c r="E769" s="5">
        <v>716.61</v>
      </c>
      <c r="F769" s="5">
        <v>8087252.2700805198</v>
      </c>
      <c r="G769" s="5">
        <v>7245553.6880018301</v>
      </c>
      <c r="H769" s="6">
        <v>0.116167599927178</v>
      </c>
      <c r="I769" s="5">
        <v>841698.58207868296</v>
      </c>
      <c r="J769" s="5">
        <v>11285.430387631401</v>
      </c>
      <c r="K769" s="5">
        <v>10110.874377976599</v>
      </c>
      <c r="L769" s="55" t="s">
        <v>4281</v>
      </c>
      <c r="M769" s="60" t="s">
        <v>4364</v>
      </c>
    </row>
    <row r="770" spans="1:13" ht="18.75" customHeight="1" x14ac:dyDescent="0.25">
      <c r="A770" s="4" t="s">
        <v>5122</v>
      </c>
      <c r="B770" s="4">
        <v>1989</v>
      </c>
      <c r="C770" s="4" t="s">
        <v>1474</v>
      </c>
      <c r="D770" s="4" t="s">
        <v>1475</v>
      </c>
      <c r="E770" s="5">
        <v>1313.32</v>
      </c>
      <c r="F770" s="5">
        <v>19059773.601185702</v>
      </c>
      <c r="G770" s="5">
        <v>17127778.366710301</v>
      </c>
      <c r="H770" s="6">
        <v>0.112798939425238</v>
      </c>
      <c r="I770" s="5">
        <v>1931995.2344754499</v>
      </c>
      <c r="J770" s="5">
        <v>14512.6653071496</v>
      </c>
      <c r="K770" s="5">
        <v>13041.588011079</v>
      </c>
      <c r="L770" s="55" t="s">
        <v>4283</v>
      </c>
      <c r="M770" s="60" t="s">
        <v>4364</v>
      </c>
    </row>
    <row r="771" spans="1:13" ht="18.75" customHeight="1" x14ac:dyDescent="0.25">
      <c r="A771" s="4" t="s">
        <v>5123</v>
      </c>
      <c r="B771" s="4">
        <v>1990</v>
      </c>
      <c r="C771" s="4" t="s">
        <v>1476</v>
      </c>
      <c r="D771" s="4" t="s">
        <v>1477</v>
      </c>
      <c r="E771" s="5">
        <v>1154.96</v>
      </c>
      <c r="F771" s="5">
        <v>24800841.294158801</v>
      </c>
      <c r="G771" s="5">
        <v>25077732.631590601</v>
      </c>
      <c r="H771" s="6">
        <v>-1.1041322654624401E-2</v>
      </c>
      <c r="I771" s="5">
        <v>-276891.33743179601</v>
      </c>
      <c r="J771" s="5">
        <v>21473.333530303</v>
      </c>
      <c r="K771" s="5">
        <v>21713.074592705001</v>
      </c>
      <c r="L771" s="55" t="s">
        <v>4283</v>
      </c>
      <c r="M771" s="60" t="s">
        <v>4364</v>
      </c>
    </row>
    <row r="772" spans="1:13" ht="18.75" customHeight="1" x14ac:dyDescent="0.25">
      <c r="A772" s="4" t="s">
        <v>5124</v>
      </c>
      <c r="B772" s="4">
        <v>1991</v>
      </c>
      <c r="C772" s="4" t="s">
        <v>1478</v>
      </c>
      <c r="D772" s="4" t="s">
        <v>1479</v>
      </c>
      <c r="E772" s="5">
        <v>5171.12</v>
      </c>
      <c r="F772" s="5">
        <v>8371480.8061199998</v>
      </c>
      <c r="G772" s="5">
        <v>9225433.8584423196</v>
      </c>
      <c r="H772" s="6">
        <v>-9.2565083163091796E-2</v>
      </c>
      <c r="I772" s="5">
        <v>-853953.05232231505</v>
      </c>
      <c r="J772" s="5">
        <v>1618.8912278423199</v>
      </c>
      <c r="K772" s="5">
        <v>1784.0301247007101</v>
      </c>
      <c r="L772" s="55" t="s">
        <v>4283</v>
      </c>
      <c r="M772" s="60" t="s">
        <v>4364</v>
      </c>
    </row>
    <row r="773" spans="1:13" ht="18.75" customHeight="1" x14ac:dyDescent="0.25">
      <c r="A773" s="4" t="s">
        <v>5125</v>
      </c>
      <c r="B773" s="4">
        <v>1992</v>
      </c>
      <c r="C773" s="4" t="s">
        <v>1480</v>
      </c>
      <c r="D773" s="4" t="s">
        <v>1481</v>
      </c>
      <c r="E773" s="5">
        <v>523.96</v>
      </c>
      <c r="F773" s="5">
        <v>1525838.67878816</v>
      </c>
      <c r="G773" s="5">
        <v>1585625.34382156</v>
      </c>
      <c r="H773" s="6">
        <v>-3.7705417150625802E-2</v>
      </c>
      <c r="I773" s="5">
        <v>-59786.665033396297</v>
      </c>
      <c r="J773" s="5">
        <v>2912.1281754106399</v>
      </c>
      <c r="K773" s="5">
        <v>3026.2335747415</v>
      </c>
      <c r="L773" s="55" t="s">
        <v>4284</v>
      </c>
      <c r="M773" s="60" t="s">
        <v>4364</v>
      </c>
    </row>
    <row r="774" spans="1:13" ht="18.75" customHeight="1" x14ac:dyDescent="0.25">
      <c r="A774" s="4" t="s">
        <v>5126</v>
      </c>
      <c r="B774" s="4">
        <v>1995</v>
      </c>
      <c r="C774" s="4" t="s">
        <v>1482</v>
      </c>
      <c r="D774" s="4" t="s">
        <v>1483</v>
      </c>
      <c r="E774" s="5">
        <v>5174.0200000000004</v>
      </c>
      <c r="F774" s="5">
        <v>8272165.0052544</v>
      </c>
      <c r="G774" s="5">
        <v>8040270.3085568603</v>
      </c>
      <c r="H774" s="6">
        <v>2.8841654297461401E-2</v>
      </c>
      <c r="I774" s="5">
        <v>231894.69669754099</v>
      </c>
      <c r="J774" s="5">
        <v>1598.7887571471299</v>
      </c>
      <c r="K774" s="5">
        <v>1553.9697002634</v>
      </c>
      <c r="L774" s="55" t="s">
        <v>4283</v>
      </c>
      <c r="M774" s="60" t="s">
        <v>4364</v>
      </c>
    </row>
    <row r="775" spans="1:13" ht="18.75" customHeight="1" x14ac:dyDescent="0.25">
      <c r="A775" s="4" t="s">
        <v>5127</v>
      </c>
      <c r="B775" s="4">
        <v>1996</v>
      </c>
      <c r="C775" s="4" t="s">
        <v>1484</v>
      </c>
      <c r="D775" s="4" t="s">
        <v>1485</v>
      </c>
      <c r="E775" s="5">
        <v>597.21</v>
      </c>
      <c r="F775" s="5">
        <v>2522663.8626425602</v>
      </c>
      <c r="G775" s="5">
        <v>2937970.72227972</v>
      </c>
      <c r="H775" s="6">
        <v>-0.141358406497293</v>
      </c>
      <c r="I775" s="5">
        <v>-415306.859637163</v>
      </c>
      <c r="J775" s="5">
        <v>4224.0817512140802</v>
      </c>
      <c r="K775" s="5">
        <v>4919.4935153124097</v>
      </c>
      <c r="L775" s="55" t="s">
        <v>4284</v>
      </c>
      <c r="M775" s="60" t="s">
        <v>4364</v>
      </c>
    </row>
    <row r="776" spans="1:13" ht="18.75" customHeight="1" x14ac:dyDescent="0.25">
      <c r="A776" s="4" t="s">
        <v>5128</v>
      </c>
      <c r="B776" s="4">
        <v>1997</v>
      </c>
      <c r="C776" s="4" t="s">
        <v>1486</v>
      </c>
      <c r="D776" s="4" t="s">
        <v>1487</v>
      </c>
      <c r="E776" s="5">
        <v>480.04</v>
      </c>
      <c r="F776" s="5">
        <v>3115004.1145588001</v>
      </c>
      <c r="G776" s="5">
        <v>2885035.2296844199</v>
      </c>
      <c r="H776" s="6">
        <v>7.9710945124067401E-2</v>
      </c>
      <c r="I776" s="5">
        <v>229968.884874376</v>
      </c>
      <c r="J776" s="5">
        <v>6489.05115106824</v>
      </c>
      <c r="K776" s="5">
        <v>6009.9892294067604</v>
      </c>
      <c r="L776" s="55" t="s">
        <v>4281</v>
      </c>
      <c r="M776" s="61" t="s">
        <v>4359</v>
      </c>
    </row>
    <row r="777" spans="1:13" ht="18.75" customHeight="1" x14ac:dyDescent="0.25">
      <c r="A777" s="4" t="s">
        <v>5129</v>
      </c>
      <c r="B777" s="4">
        <v>1998</v>
      </c>
      <c r="C777" s="4" t="s">
        <v>1488</v>
      </c>
      <c r="D777" s="4" t="s">
        <v>1489</v>
      </c>
      <c r="E777" s="5">
        <v>691.66</v>
      </c>
      <c r="F777" s="5">
        <v>7374846.9413999598</v>
      </c>
      <c r="G777" s="5">
        <v>6858488.6457612198</v>
      </c>
      <c r="H777" s="6">
        <v>7.5287475464126799E-2</v>
      </c>
      <c r="I777" s="5">
        <v>516358.29563874</v>
      </c>
      <c r="J777" s="5">
        <v>10662.532084261</v>
      </c>
      <c r="K777" s="5">
        <v>9915.9827744284994</v>
      </c>
      <c r="L777" s="55" t="s">
        <v>4281</v>
      </c>
      <c r="M777" s="61" t="s">
        <v>4359</v>
      </c>
    </row>
    <row r="778" spans="1:13" ht="18.75" customHeight="1" x14ac:dyDescent="0.25">
      <c r="A778" s="4" t="s">
        <v>5130</v>
      </c>
      <c r="B778" s="4">
        <v>1999</v>
      </c>
      <c r="C778" s="4" t="s">
        <v>1490</v>
      </c>
      <c r="D778" s="4" t="s">
        <v>1491</v>
      </c>
      <c r="E778" s="5">
        <v>779.17</v>
      </c>
      <c r="F778" s="5">
        <v>14213237.179283399</v>
      </c>
      <c r="G778" s="5">
        <v>14686001.7448928</v>
      </c>
      <c r="H778" s="6">
        <v>-3.2191509562763801E-2</v>
      </c>
      <c r="I778" s="5">
        <v>-472764.56560948503</v>
      </c>
      <c r="J778" s="5">
        <v>18241.5097851346</v>
      </c>
      <c r="K778" s="5">
        <v>18848.263851140098</v>
      </c>
      <c r="L778" s="55" t="s">
        <v>4284</v>
      </c>
      <c r="M778" s="60" t="s">
        <v>4364</v>
      </c>
    </row>
    <row r="779" spans="1:13" ht="18.75" customHeight="1" x14ac:dyDescent="0.25">
      <c r="A779" s="4" t="s">
        <v>5131</v>
      </c>
      <c r="B779" s="4">
        <v>2000</v>
      </c>
      <c r="C779" s="4" t="s">
        <v>1492</v>
      </c>
      <c r="D779" s="4" t="s">
        <v>1493</v>
      </c>
      <c r="E779" s="5">
        <v>985.97</v>
      </c>
      <c r="F779" s="5">
        <v>3694246.6013155999</v>
      </c>
      <c r="G779" s="5">
        <v>3671338.8401284302</v>
      </c>
      <c r="H779" s="6">
        <v>6.2396205266539396E-3</v>
      </c>
      <c r="I779" s="5">
        <v>22907.7611871669</v>
      </c>
      <c r="J779" s="5">
        <v>3746.8144074521501</v>
      </c>
      <c r="K779" s="5">
        <v>3723.5806770271201</v>
      </c>
      <c r="L779" s="55" t="s">
        <v>4283</v>
      </c>
      <c r="M779" s="60" t="s">
        <v>4364</v>
      </c>
    </row>
    <row r="780" spans="1:13" ht="18.75" customHeight="1" x14ac:dyDescent="0.25">
      <c r="A780" s="4" t="s">
        <v>5132</v>
      </c>
      <c r="B780" s="4">
        <v>2001</v>
      </c>
      <c r="C780" s="4" t="s">
        <v>1494</v>
      </c>
      <c r="D780" s="4" t="s">
        <v>1495</v>
      </c>
      <c r="E780" s="5">
        <v>819.11</v>
      </c>
      <c r="F780" s="5">
        <v>4938512.45556584</v>
      </c>
      <c r="G780" s="5">
        <v>5255990.4057018599</v>
      </c>
      <c r="H780" s="6">
        <v>-6.0403068809183801E-2</v>
      </c>
      <c r="I780" s="5">
        <v>-317477.95013601898</v>
      </c>
      <c r="J780" s="5">
        <v>6029.1199662631898</v>
      </c>
      <c r="K780" s="5">
        <v>6416.70887390199</v>
      </c>
      <c r="L780" s="55" t="s">
        <v>4283</v>
      </c>
      <c r="M780" s="60" t="s">
        <v>4364</v>
      </c>
    </row>
    <row r="781" spans="1:13" ht="18.75" customHeight="1" x14ac:dyDescent="0.25">
      <c r="A781" s="4" t="s">
        <v>5133</v>
      </c>
      <c r="B781" s="4">
        <v>2002</v>
      </c>
      <c r="C781" s="4" t="s">
        <v>1496</v>
      </c>
      <c r="D781" s="4" t="s">
        <v>1497</v>
      </c>
      <c r="E781" s="5">
        <v>1016.33</v>
      </c>
      <c r="F781" s="5">
        <v>9011550.5486210398</v>
      </c>
      <c r="G781" s="5">
        <v>9084456.9081081599</v>
      </c>
      <c r="H781" s="6">
        <v>-8.0253954886444507E-3</v>
      </c>
      <c r="I781" s="5">
        <v>-72906.359487116293</v>
      </c>
      <c r="J781" s="5">
        <v>8866.7564163421703</v>
      </c>
      <c r="K781" s="5">
        <v>8938.4913444532394</v>
      </c>
      <c r="L781" s="55" t="s">
        <v>4283</v>
      </c>
      <c r="M781" s="60" t="s">
        <v>4364</v>
      </c>
    </row>
    <row r="782" spans="1:13" ht="18.75" customHeight="1" x14ac:dyDescent="0.25">
      <c r="A782" s="4" t="s">
        <v>5134</v>
      </c>
      <c r="B782" s="4">
        <v>2003</v>
      </c>
      <c r="C782" s="4" t="s">
        <v>1498</v>
      </c>
      <c r="D782" s="4" t="s">
        <v>1499</v>
      </c>
      <c r="E782" s="5">
        <v>846.82</v>
      </c>
      <c r="F782" s="5">
        <v>13373679.477920201</v>
      </c>
      <c r="G782" s="5">
        <v>13178684.9003611</v>
      </c>
      <c r="H782" s="6">
        <v>1.4796209108372401E-2</v>
      </c>
      <c r="I782" s="5">
        <v>194994.57755909101</v>
      </c>
      <c r="J782" s="5">
        <v>15792.824304952799</v>
      </c>
      <c r="K782" s="5">
        <v>15562.557450651901</v>
      </c>
      <c r="L782" s="55" t="s">
        <v>4284</v>
      </c>
      <c r="M782" s="60" t="s">
        <v>4364</v>
      </c>
    </row>
    <row r="783" spans="1:13" ht="18.75" customHeight="1" x14ac:dyDescent="0.25">
      <c r="A783" s="4" t="s">
        <v>5135</v>
      </c>
      <c r="B783" s="4">
        <v>2004</v>
      </c>
      <c r="C783" s="4" t="s">
        <v>1500</v>
      </c>
      <c r="D783" s="4" t="s">
        <v>1501</v>
      </c>
      <c r="E783" s="5">
        <v>2212.92</v>
      </c>
      <c r="F783" s="5">
        <v>7565779.8157435199</v>
      </c>
      <c r="G783" s="5">
        <v>8561636.89248503</v>
      </c>
      <c r="H783" s="6">
        <v>-0.116316200890933</v>
      </c>
      <c r="I783" s="5">
        <v>-995857.07674150704</v>
      </c>
      <c r="J783" s="5">
        <v>3418.9124847457301</v>
      </c>
      <c r="K783" s="5">
        <v>3868.9319507641599</v>
      </c>
      <c r="L783" s="55" t="s">
        <v>4283</v>
      </c>
      <c r="M783" s="60" t="s">
        <v>4364</v>
      </c>
    </row>
    <row r="784" spans="1:13" ht="18.75" customHeight="1" x14ac:dyDescent="0.25">
      <c r="A784" s="4" t="s">
        <v>5136</v>
      </c>
      <c r="B784" s="4">
        <v>2005</v>
      </c>
      <c r="C784" s="4" t="s">
        <v>1502</v>
      </c>
      <c r="D784" s="4" t="s">
        <v>1503</v>
      </c>
      <c r="E784" s="5">
        <v>1344.98</v>
      </c>
      <c r="F784" s="5">
        <v>7480538.95332688</v>
      </c>
      <c r="G784" s="5">
        <v>7194899.7452819003</v>
      </c>
      <c r="H784" s="6">
        <v>3.9700234632496403E-2</v>
      </c>
      <c r="I784" s="5">
        <v>285639.208044981</v>
      </c>
      <c r="J784" s="5">
        <v>5561.8217024244796</v>
      </c>
      <c r="K784" s="5">
        <v>5349.4473860443304</v>
      </c>
      <c r="L784" s="55" t="s">
        <v>4283</v>
      </c>
      <c r="M784" s="60" t="s">
        <v>4364</v>
      </c>
    </row>
    <row r="785" spans="1:13" ht="18.75" customHeight="1" x14ac:dyDescent="0.25">
      <c r="A785" s="4" t="s">
        <v>5137</v>
      </c>
      <c r="B785" s="4">
        <v>2006</v>
      </c>
      <c r="C785" s="4" t="s">
        <v>1504</v>
      </c>
      <c r="D785" s="4" t="s">
        <v>1505</v>
      </c>
      <c r="E785" s="5">
        <v>948.43</v>
      </c>
      <c r="F785" s="5">
        <v>8265821.7551576402</v>
      </c>
      <c r="G785" s="5">
        <v>8085683.8580189701</v>
      </c>
      <c r="H785" s="6">
        <v>2.2278622353014001E-2</v>
      </c>
      <c r="I785" s="5">
        <v>180137.89713866499</v>
      </c>
      <c r="J785" s="5">
        <v>8715.2681327642895</v>
      </c>
      <c r="K785" s="5">
        <v>8525.33540484693</v>
      </c>
      <c r="L785" s="55" t="s">
        <v>4283</v>
      </c>
      <c r="M785" s="60" t="s">
        <v>4364</v>
      </c>
    </row>
    <row r="786" spans="1:13" ht="18.75" customHeight="1" x14ac:dyDescent="0.25">
      <c r="A786" s="4" t="s">
        <v>5138</v>
      </c>
      <c r="B786" s="4">
        <v>2007</v>
      </c>
      <c r="C786" s="4" t="s">
        <v>1506</v>
      </c>
      <c r="D786" s="4" t="s">
        <v>1507</v>
      </c>
      <c r="E786" s="5">
        <v>435.39</v>
      </c>
      <c r="F786" s="5">
        <v>7032484.6874134</v>
      </c>
      <c r="G786" s="5">
        <v>7373876.6219897997</v>
      </c>
      <c r="H786" s="6">
        <v>-4.6297483952786003E-2</v>
      </c>
      <c r="I786" s="5">
        <v>-341391.93457639602</v>
      </c>
      <c r="J786" s="5">
        <v>16152.1502271834</v>
      </c>
      <c r="K786" s="5">
        <v>16936.256280552599</v>
      </c>
      <c r="L786" s="55" t="s">
        <v>4284</v>
      </c>
      <c r="M786" s="60" t="s">
        <v>4364</v>
      </c>
    </row>
    <row r="787" spans="1:13" ht="18.75" customHeight="1" x14ac:dyDescent="0.25">
      <c r="A787" s="4" t="s">
        <v>5139</v>
      </c>
      <c r="B787" s="4">
        <v>2008</v>
      </c>
      <c r="C787" s="4" t="s">
        <v>1508</v>
      </c>
      <c r="D787" s="4" t="s">
        <v>1509</v>
      </c>
      <c r="E787" s="5">
        <v>361.18</v>
      </c>
      <c r="F787" s="5">
        <v>860632.25288887997</v>
      </c>
      <c r="G787" s="5">
        <v>1062748.7308265399</v>
      </c>
      <c r="H787" s="6">
        <v>-0.19018275164672599</v>
      </c>
      <c r="I787" s="5">
        <v>-202116.47793765701</v>
      </c>
      <c r="J787" s="5">
        <v>2382.8347441410901</v>
      </c>
      <c r="K787" s="5">
        <v>2942.4351592738699</v>
      </c>
      <c r="L787" s="55" t="s">
        <v>4283</v>
      </c>
      <c r="M787" s="60" t="s">
        <v>4364</v>
      </c>
    </row>
    <row r="788" spans="1:13" ht="18.75" customHeight="1" x14ac:dyDescent="0.25">
      <c r="A788" s="4" t="s">
        <v>5140</v>
      </c>
      <c r="B788" s="4">
        <v>2009</v>
      </c>
      <c r="C788" s="4" t="s">
        <v>1510</v>
      </c>
      <c r="D788" s="4" t="s">
        <v>1511</v>
      </c>
      <c r="E788" s="5">
        <v>252.64</v>
      </c>
      <c r="F788" s="5">
        <v>1310363.4705804801</v>
      </c>
      <c r="G788" s="5">
        <v>1191683.8823980601</v>
      </c>
      <c r="H788" s="6">
        <v>9.9589824059374901E-2</v>
      </c>
      <c r="I788" s="5">
        <v>118679.588182416</v>
      </c>
      <c r="J788" s="5">
        <v>5186.6825149638998</v>
      </c>
      <c r="K788" s="5">
        <v>4716.9248036655499</v>
      </c>
      <c r="L788" s="55" t="s">
        <v>4283</v>
      </c>
      <c r="M788" s="60" t="s">
        <v>4282</v>
      </c>
    </row>
    <row r="789" spans="1:13" ht="18.75" customHeight="1" x14ac:dyDescent="0.25">
      <c r="A789" s="4" t="s">
        <v>5141</v>
      </c>
      <c r="B789" s="4">
        <v>2010</v>
      </c>
      <c r="C789" s="4" t="s">
        <v>1512</v>
      </c>
      <c r="D789" s="4" t="s">
        <v>1513</v>
      </c>
      <c r="E789" s="5">
        <v>215.42</v>
      </c>
      <c r="F789" s="5">
        <v>1671300.32591008</v>
      </c>
      <c r="G789" s="5">
        <v>1690481.1242714501</v>
      </c>
      <c r="H789" s="6">
        <v>-1.1346354647784799E-2</v>
      </c>
      <c r="I789" s="5">
        <v>-19180.7983613699</v>
      </c>
      <c r="J789" s="5">
        <v>7758.3340725563103</v>
      </c>
      <c r="K789" s="5">
        <v>7847.37315138543</v>
      </c>
      <c r="L789" s="55" t="s">
        <v>4283</v>
      </c>
      <c r="M789" s="60" t="s">
        <v>4364</v>
      </c>
    </row>
    <row r="790" spans="1:13" ht="18.75" customHeight="1" x14ac:dyDescent="0.25">
      <c r="A790" s="4" t="s">
        <v>5142</v>
      </c>
      <c r="B790" s="4">
        <v>2011</v>
      </c>
      <c r="C790" s="4" t="s">
        <v>1514</v>
      </c>
      <c r="D790" s="4" t="s">
        <v>1515</v>
      </c>
      <c r="E790" s="5">
        <v>94.48</v>
      </c>
      <c r="F790" s="5">
        <v>1717454.92265928</v>
      </c>
      <c r="G790" s="5">
        <v>1738653.8422473499</v>
      </c>
      <c r="H790" s="6">
        <v>-1.2192720064777099E-2</v>
      </c>
      <c r="I790" s="5">
        <v>-21198.919588071101</v>
      </c>
      <c r="J790" s="5">
        <v>18177.9733558349</v>
      </c>
      <c r="K790" s="5">
        <v>18402.348033947401</v>
      </c>
      <c r="L790" s="55" t="s">
        <v>4283</v>
      </c>
      <c r="M790" s="61" t="s">
        <v>4316</v>
      </c>
    </row>
    <row r="791" spans="1:13" ht="18.75" customHeight="1" x14ac:dyDescent="0.25">
      <c r="A791" s="4" t="s">
        <v>5143</v>
      </c>
      <c r="B791" s="4">
        <v>2012</v>
      </c>
      <c r="C791" s="4" t="s">
        <v>1516</v>
      </c>
      <c r="D791" s="4" t="s">
        <v>1517</v>
      </c>
      <c r="E791" s="5">
        <v>170.36</v>
      </c>
      <c r="F791" s="5">
        <v>399034.85605727998</v>
      </c>
      <c r="G791" s="5">
        <v>241295.47134469301</v>
      </c>
      <c r="H791" s="6">
        <v>0.65371879477694605</v>
      </c>
      <c r="I791" s="5">
        <v>157739.38471258699</v>
      </c>
      <c r="J791" s="5">
        <v>2342.30368664757</v>
      </c>
      <c r="K791" s="5">
        <v>1416.3857205018301</v>
      </c>
      <c r="L791" s="55" t="s">
        <v>4283</v>
      </c>
      <c r="M791" s="60" t="s">
        <v>4282</v>
      </c>
    </row>
    <row r="792" spans="1:13" ht="18.75" customHeight="1" x14ac:dyDescent="0.25">
      <c r="A792" s="4" t="s">
        <v>5144</v>
      </c>
      <c r="B792" s="4">
        <v>2013</v>
      </c>
      <c r="C792" s="4" t="s">
        <v>1482</v>
      </c>
      <c r="D792" s="4" t="s">
        <v>1483</v>
      </c>
      <c r="E792" s="5">
        <v>553.87</v>
      </c>
      <c r="F792" s="5">
        <v>1052771.66228416</v>
      </c>
      <c r="G792" s="5">
        <v>782901.66134489304</v>
      </c>
      <c r="H792" s="6">
        <v>0.34470485153355701</v>
      </c>
      <c r="I792" s="5">
        <v>269870.00093926699</v>
      </c>
      <c r="J792" s="5">
        <v>1900.7558854680001</v>
      </c>
      <c r="K792" s="5">
        <v>1413.5115845683899</v>
      </c>
      <c r="L792" s="55" t="s">
        <v>4283</v>
      </c>
      <c r="M792" s="60" t="s">
        <v>4364</v>
      </c>
    </row>
    <row r="793" spans="1:13" ht="18.75" customHeight="1" x14ac:dyDescent="0.25">
      <c r="A793" s="4" t="s">
        <v>5145</v>
      </c>
      <c r="B793" s="4">
        <v>2014</v>
      </c>
      <c r="C793" s="4" t="s">
        <v>1478</v>
      </c>
      <c r="D793" s="4" t="s">
        <v>1479</v>
      </c>
      <c r="E793" s="5">
        <v>499.31</v>
      </c>
      <c r="F793" s="5">
        <v>971513.18797024002</v>
      </c>
      <c r="G793" s="5">
        <v>902565.05778127804</v>
      </c>
      <c r="H793" s="6">
        <v>7.6391313395682406E-2</v>
      </c>
      <c r="I793" s="5">
        <v>68948.130188961703</v>
      </c>
      <c r="J793" s="5">
        <v>1945.71145775218</v>
      </c>
      <c r="K793" s="5">
        <v>1807.62463756239</v>
      </c>
      <c r="L793" s="55" t="s">
        <v>4281</v>
      </c>
      <c r="M793" s="60" t="s">
        <v>4364</v>
      </c>
    </row>
    <row r="794" spans="1:13" ht="18.75" customHeight="1" x14ac:dyDescent="0.25">
      <c r="A794" s="4" t="s">
        <v>5146</v>
      </c>
      <c r="B794" s="4">
        <v>2015</v>
      </c>
      <c r="C794" s="4" t="s">
        <v>1518</v>
      </c>
      <c r="D794" s="4" t="s">
        <v>1519</v>
      </c>
      <c r="E794" s="5">
        <v>7308.08</v>
      </c>
      <c r="F794" s="5">
        <v>14565344.394161399</v>
      </c>
      <c r="G794" s="5">
        <v>23737612.2570787</v>
      </c>
      <c r="H794" s="6">
        <v>-0.38640229537754001</v>
      </c>
      <c r="I794" s="5">
        <v>-9172267.8629172407</v>
      </c>
      <c r="J794" s="5">
        <v>1993.04665441011</v>
      </c>
      <c r="K794" s="5">
        <v>3248.13251320164</v>
      </c>
      <c r="L794" s="55" t="s">
        <v>4283</v>
      </c>
      <c r="M794" s="60" t="s">
        <v>4364</v>
      </c>
    </row>
    <row r="795" spans="1:13" ht="18.75" customHeight="1" x14ac:dyDescent="0.25">
      <c r="A795" s="4" t="s">
        <v>5147</v>
      </c>
      <c r="B795" s="4">
        <v>2016</v>
      </c>
      <c r="C795" s="4" t="s">
        <v>1520</v>
      </c>
      <c r="D795" s="4" t="s">
        <v>1521</v>
      </c>
      <c r="E795" s="5">
        <v>5900.87</v>
      </c>
      <c r="F795" s="5">
        <v>22868513.628584899</v>
      </c>
      <c r="G795" s="5">
        <v>25667521.514911901</v>
      </c>
      <c r="H795" s="6">
        <v>-0.109048623362442</v>
      </c>
      <c r="I795" s="5">
        <v>-2799007.8863269999</v>
      </c>
      <c r="J795" s="5">
        <v>3875.4477947463502</v>
      </c>
      <c r="K795" s="5">
        <v>4349.7859662917299</v>
      </c>
      <c r="L795" s="55" t="s">
        <v>4283</v>
      </c>
      <c r="M795" s="60" t="s">
        <v>4364</v>
      </c>
    </row>
    <row r="796" spans="1:13" ht="18.75" customHeight="1" x14ac:dyDescent="0.25">
      <c r="A796" s="4" t="s">
        <v>5148</v>
      </c>
      <c r="B796" s="4">
        <v>2017</v>
      </c>
      <c r="C796" s="4" t="s">
        <v>1522</v>
      </c>
      <c r="D796" s="4" t="s">
        <v>1523</v>
      </c>
      <c r="E796" s="5">
        <v>1152.3499999999999</v>
      </c>
      <c r="F796" s="5">
        <v>7171492.0835603997</v>
      </c>
      <c r="G796" s="5">
        <v>8109526.9615146304</v>
      </c>
      <c r="H796" s="6">
        <v>-0.115670726838428</v>
      </c>
      <c r="I796" s="5">
        <v>-938034.87795422703</v>
      </c>
      <c r="J796" s="5">
        <v>6223.3627661391101</v>
      </c>
      <c r="K796" s="5">
        <v>7037.3818384298402</v>
      </c>
      <c r="L796" s="55" t="s">
        <v>4284</v>
      </c>
      <c r="M796" s="60" t="s">
        <v>4364</v>
      </c>
    </row>
    <row r="797" spans="1:13" ht="18.75" customHeight="1" x14ac:dyDescent="0.25">
      <c r="A797" s="4" t="s">
        <v>5149</v>
      </c>
      <c r="B797" s="4">
        <v>2018</v>
      </c>
      <c r="C797" s="4" t="s">
        <v>1524</v>
      </c>
      <c r="D797" s="4" t="s">
        <v>1525</v>
      </c>
      <c r="E797" s="5">
        <v>518.21</v>
      </c>
      <c r="F797" s="5">
        <v>5638937.5477833599</v>
      </c>
      <c r="G797" s="5">
        <v>5849579.5561083099</v>
      </c>
      <c r="H797" s="6">
        <v>-3.6009768959376201E-2</v>
      </c>
      <c r="I797" s="5">
        <v>-210642.00832495099</v>
      </c>
      <c r="J797" s="5">
        <v>10881.568375336899</v>
      </c>
      <c r="K797" s="5">
        <v>11288.048389858001</v>
      </c>
      <c r="L797" s="55" t="s">
        <v>4284</v>
      </c>
      <c r="M797" s="60" t="s">
        <v>4364</v>
      </c>
    </row>
    <row r="798" spans="1:13" ht="18.75" customHeight="1" x14ac:dyDescent="0.25">
      <c r="A798" s="4" t="s">
        <v>5150</v>
      </c>
      <c r="B798" s="4">
        <v>2019</v>
      </c>
      <c r="C798" s="4" t="s">
        <v>1526</v>
      </c>
      <c r="D798" s="4" t="s">
        <v>1527</v>
      </c>
      <c r="E798" s="5">
        <v>2337.16</v>
      </c>
      <c r="F798" s="5">
        <v>4597713.7657721601</v>
      </c>
      <c r="G798" s="5">
        <v>4878788.5017670495</v>
      </c>
      <c r="H798" s="6">
        <v>-5.7611584493381399E-2</v>
      </c>
      <c r="I798" s="5">
        <v>-281074.73599488998</v>
      </c>
      <c r="J798" s="5">
        <v>1967.22251184008</v>
      </c>
      <c r="K798" s="5">
        <v>2087.48588105523</v>
      </c>
      <c r="L798" s="55" t="s">
        <v>4281</v>
      </c>
      <c r="M798" s="60" t="s">
        <v>4364</v>
      </c>
    </row>
    <row r="799" spans="1:13" ht="18.75" customHeight="1" x14ac:dyDescent="0.25">
      <c r="A799" s="4" t="s">
        <v>5151</v>
      </c>
      <c r="B799" s="4">
        <v>2020</v>
      </c>
      <c r="C799" s="4" t="s">
        <v>1528</v>
      </c>
      <c r="D799" s="4" t="s">
        <v>1529</v>
      </c>
      <c r="E799" s="5">
        <v>9077.6</v>
      </c>
      <c r="F799" s="5">
        <v>16453458.872310299</v>
      </c>
      <c r="G799" s="5">
        <v>18996774.831810601</v>
      </c>
      <c r="H799" s="6">
        <v>-0.13388146051199601</v>
      </c>
      <c r="I799" s="5">
        <v>-2543315.9595003198</v>
      </c>
      <c r="J799" s="5">
        <v>1812.5340257678599</v>
      </c>
      <c r="K799" s="5">
        <v>2092.7089574128199</v>
      </c>
      <c r="L799" s="55" t="s">
        <v>4283</v>
      </c>
      <c r="M799" s="60" t="s">
        <v>4364</v>
      </c>
    </row>
    <row r="800" spans="1:13" ht="18.75" customHeight="1" x14ac:dyDescent="0.25">
      <c r="A800" s="4" t="s">
        <v>5152</v>
      </c>
      <c r="B800" s="4">
        <v>2021</v>
      </c>
      <c r="C800" s="4" t="s">
        <v>1530</v>
      </c>
      <c r="D800" s="4" t="s">
        <v>1531</v>
      </c>
      <c r="E800" s="5">
        <v>2255.54</v>
      </c>
      <c r="F800" s="5">
        <v>7972385.5555877201</v>
      </c>
      <c r="G800" s="5">
        <v>7985166.9148341697</v>
      </c>
      <c r="H800" s="6">
        <v>-1.6006377052309999E-3</v>
      </c>
      <c r="I800" s="5">
        <v>-12781.3592464468</v>
      </c>
      <c r="J800" s="5">
        <v>3534.5795488387298</v>
      </c>
      <c r="K800" s="5">
        <v>3540.2462003928799</v>
      </c>
      <c r="L800" s="55" t="s">
        <v>4284</v>
      </c>
      <c r="M800" s="60" t="s">
        <v>4364</v>
      </c>
    </row>
    <row r="801" spans="1:13" ht="18.75" customHeight="1" x14ac:dyDescent="0.25">
      <c r="A801" s="4" t="s">
        <v>5153</v>
      </c>
      <c r="B801" s="4">
        <v>2022</v>
      </c>
      <c r="C801" s="4" t="s">
        <v>1532</v>
      </c>
      <c r="D801" s="4" t="s">
        <v>1533</v>
      </c>
      <c r="E801" s="5">
        <v>519.04</v>
      </c>
      <c r="F801" s="5">
        <v>2698198.7971859998</v>
      </c>
      <c r="G801" s="5">
        <v>3141633.1072483002</v>
      </c>
      <c r="H801" s="6">
        <v>-0.14114770723520101</v>
      </c>
      <c r="I801" s="5">
        <v>-443434.31006229803</v>
      </c>
      <c r="J801" s="5">
        <v>5198.4409625192702</v>
      </c>
      <c r="K801" s="5">
        <v>6052.7764859130302</v>
      </c>
      <c r="L801" s="55" t="s">
        <v>4281</v>
      </c>
      <c r="M801" s="60" t="s">
        <v>4364</v>
      </c>
    </row>
    <row r="802" spans="1:13" ht="18.75" customHeight="1" x14ac:dyDescent="0.25">
      <c r="A802" s="4" t="s">
        <v>5154</v>
      </c>
      <c r="B802" s="4">
        <v>2023</v>
      </c>
      <c r="C802" s="4" t="s">
        <v>1534</v>
      </c>
      <c r="D802" s="4" t="s">
        <v>1535</v>
      </c>
      <c r="E802" s="5">
        <v>159.94999999999999</v>
      </c>
      <c r="F802" s="5">
        <v>1372877.1007390399</v>
      </c>
      <c r="G802" s="5">
        <v>1570570.34804848</v>
      </c>
      <c r="H802" s="6">
        <v>-0.12587353858748199</v>
      </c>
      <c r="I802" s="5">
        <v>-197693.24730943501</v>
      </c>
      <c r="J802" s="5">
        <v>8583.1641184060009</v>
      </c>
      <c r="K802" s="5">
        <v>9819.1331544137302</v>
      </c>
      <c r="L802" s="55" t="s">
        <v>4281</v>
      </c>
      <c r="M802" s="60" t="s">
        <v>4361</v>
      </c>
    </row>
    <row r="803" spans="1:13" ht="18.75" customHeight="1" x14ac:dyDescent="0.25">
      <c r="A803" s="4" t="s">
        <v>5155</v>
      </c>
      <c r="B803" s="4">
        <v>2024</v>
      </c>
      <c r="C803" s="4" t="s">
        <v>1536</v>
      </c>
      <c r="D803" s="4" t="s">
        <v>1537</v>
      </c>
      <c r="E803" s="5">
        <v>13303.05</v>
      </c>
      <c r="F803" s="5">
        <v>23779035.207419802</v>
      </c>
      <c r="G803" s="5">
        <v>20871641.935086101</v>
      </c>
      <c r="H803" s="6">
        <v>0.13929873276746399</v>
      </c>
      <c r="I803" s="5">
        <v>2907393.2723337398</v>
      </c>
      <c r="J803" s="5">
        <v>1787.4874714760799</v>
      </c>
      <c r="K803" s="5">
        <v>1568.9365923668699</v>
      </c>
      <c r="L803" s="55" t="s">
        <v>4283</v>
      </c>
      <c r="M803" s="60" t="s">
        <v>4364</v>
      </c>
    </row>
    <row r="804" spans="1:13" ht="18.75" customHeight="1" x14ac:dyDescent="0.25">
      <c r="A804" s="4" t="s">
        <v>5156</v>
      </c>
      <c r="B804" s="4">
        <v>2119</v>
      </c>
      <c r="C804" s="4" t="s">
        <v>1538</v>
      </c>
      <c r="D804" s="4" t="s">
        <v>1539</v>
      </c>
      <c r="E804" s="5">
        <v>150406.78</v>
      </c>
      <c r="F804" s="5">
        <v>128096393.74493299</v>
      </c>
      <c r="G804" s="5">
        <v>157966780.782801</v>
      </c>
      <c r="H804" s="6">
        <v>-0.18909283894908899</v>
      </c>
      <c r="I804" s="5">
        <v>-29870387.037868399</v>
      </c>
      <c r="J804" s="5">
        <v>851.66635270652796</v>
      </c>
      <c r="K804" s="5">
        <v>1050.2636967748499</v>
      </c>
      <c r="L804" s="55" t="s">
        <v>4283</v>
      </c>
      <c r="M804" s="60" t="s">
        <v>4364</v>
      </c>
    </row>
    <row r="805" spans="1:13" ht="18.75" customHeight="1" x14ac:dyDescent="0.25">
      <c r="A805" s="4" t="s">
        <v>5157</v>
      </c>
      <c r="B805" s="4">
        <v>2120</v>
      </c>
      <c r="C805" s="4" t="s">
        <v>1540</v>
      </c>
      <c r="D805" s="4" t="s">
        <v>1541</v>
      </c>
      <c r="E805" s="5">
        <v>2649.04</v>
      </c>
      <c r="F805" s="5">
        <v>1825607.3116027201</v>
      </c>
      <c r="G805" s="5">
        <v>2045873.0346216599</v>
      </c>
      <c r="H805" s="6">
        <v>-0.107663437217974</v>
      </c>
      <c r="I805" s="5">
        <v>-220265.72301893501</v>
      </c>
      <c r="J805" s="5">
        <v>689.15807673825998</v>
      </c>
      <c r="K805" s="5">
        <v>772.30733949719695</v>
      </c>
      <c r="L805" s="55" t="s">
        <v>4283</v>
      </c>
      <c r="M805" s="60" t="s">
        <v>4364</v>
      </c>
    </row>
    <row r="806" spans="1:13" ht="18.75" customHeight="1" x14ac:dyDescent="0.25">
      <c r="A806" s="4" t="s">
        <v>5158</v>
      </c>
      <c r="B806" s="4">
        <v>2121</v>
      </c>
      <c r="C806" s="4" t="s">
        <v>1542</v>
      </c>
      <c r="D806" s="4" t="s">
        <v>1543</v>
      </c>
      <c r="E806" s="5">
        <v>256559.77</v>
      </c>
      <c r="F806" s="5">
        <v>180419881.89108601</v>
      </c>
      <c r="G806" s="5">
        <v>218744079.52137101</v>
      </c>
      <c r="H806" s="6">
        <v>-0.175201073849137</v>
      </c>
      <c r="I806" s="5">
        <v>-38324197.630285397</v>
      </c>
      <c r="J806" s="5">
        <v>703.22748531886396</v>
      </c>
      <c r="K806" s="5">
        <v>852.60475374362602</v>
      </c>
      <c r="L806" s="55" t="s">
        <v>4284</v>
      </c>
      <c r="M806" s="60" t="s">
        <v>4364</v>
      </c>
    </row>
    <row r="807" spans="1:13" ht="18.75" customHeight="1" x14ac:dyDescent="0.25">
      <c r="A807" s="4" t="s">
        <v>5159</v>
      </c>
      <c r="B807" s="4">
        <v>2122</v>
      </c>
      <c r="C807" s="4" t="s">
        <v>1544</v>
      </c>
      <c r="D807" s="4" t="s">
        <v>1545</v>
      </c>
      <c r="E807" s="5">
        <v>10091.11</v>
      </c>
      <c r="F807" s="5">
        <v>6070071.6226877999</v>
      </c>
      <c r="G807" s="5">
        <v>6999462.6841206402</v>
      </c>
      <c r="H807" s="6">
        <v>-0.13278034377428899</v>
      </c>
      <c r="I807" s="5">
        <v>-929391.06143284496</v>
      </c>
      <c r="J807" s="5">
        <v>601.52665293389896</v>
      </c>
      <c r="K807" s="5">
        <v>693.62663613028099</v>
      </c>
      <c r="L807" s="55" t="s">
        <v>4283</v>
      </c>
      <c r="M807" s="60" t="s">
        <v>4364</v>
      </c>
    </row>
    <row r="808" spans="1:13" ht="18.75" customHeight="1" x14ac:dyDescent="0.25">
      <c r="A808" s="4" t="s">
        <v>5160</v>
      </c>
      <c r="B808" s="4">
        <v>2123</v>
      </c>
      <c r="C808" s="4" t="s">
        <v>1546</v>
      </c>
      <c r="D808" s="4" t="s">
        <v>1547</v>
      </c>
      <c r="E808" s="5">
        <v>4499.07</v>
      </c>
      <c r="F808" s="5">
        <v>3447843.1664324799</v>
      </c>
      <c r="G808" s="5">
        <v>4262004.6377039002</v>
      </c>
      <c r="H808" s="6">
        <v>-0.19102782387164099</v>
      </c>
      <c r="I808" s="5">
        <v>-814161.47127141804</v>
      </c>
      <c r="J808" s="5">
        <v>766.345748439673</v>
      </c>
      <c r="K808" s="5">
        <v>947.30791868183803</v>
      </c>
      <c r="L808" s="55" t="s">
        <v>4283</v>
      </c>
      <c r="M808" s="60" t="s">
        <v>4364</v>
      </c>
    </row>
    <row r="809" spans="1:13" ht="18.75" customHeight="1" x14ac:dyDescent="0.25">
      <c r="A809" s="4" t="s">
        <v>5161</v>
      </c>
      <c r="B809" s="4">
        <v>2124</v>
      </c>
      <c r="C809" s="4" t="s">
        <v>1548</v>
      </c>
      <c r="D809" s="4" t="s">
        <v>1549</v>
      </c>
      <c r="E809" s="5">
        <v>30255.97</v>
      </c>
      <c r="F809" s="5">
        <v>42610421.921872497</v>
      </c>
      <c r="G809" s="5">
        <v>45807982.7865045</v>
      </c>
      <c r="H809" s="6">
        <v>-6.9803572873634298E-2</v>
      </c>
      <c r="I809" s="5">
        <v>-3197560.8646319499</v>
      </c>
      <c r="J809" s="5">
        <v>1408.3310474551799</v>
      </c>
      <c r="K809" s="5">
        <v>1514.01468161505</v>
      </c>
      <c r="L809" s="55" t="s">
        <v>4284</v>
      </c>
      <c r="M809" s="60" t="s">
        <v>4364</v>
      </c>
    </row>
    <row r="810" spans="1:13" ht="18.75" customHeight="1" x14ac:dyDescent="0.25">
      <c r="A810" s="4" t="s">
        <v>5162</v>
      </c>
      <c r="B810" s="4">
        <v>2125</v>
      </c>
      <c r="C810" s="4" t="s">
        <v>1550</v>
      </c>
      <c r="D810" s="4" t="s">
        <v>1551</v>
      </c>
      <c r="E810" s="5">
        <v>9462.48</v>
      </c>
      <c r="F810" s="5">
        <v>26819162.546916299</v>
      </c>
      <c r="G810" s="5">
        <v>23057918.041473199</v>
      </c>
      <c r="H810" s="6">
        <v>0.16312160094757799</v>
      </c>
      <c r="I810" s="5">
        <v>3761244.5054431502</v>
      </c>
      <c r="J810" s="5">
        <v>2834.2635912484202</v>
      </c>
      <c r="K810" s="5">
        <v>2436.7732393065198</v>
      </c>
      <c r="L810" s="55" t="s">
        <v>4284</v>
      </c>
      <c r="M810" s="60" t="s">
        <v>4364</v>
      </c>
    </row>
    <row r="811" spans="1:13" ht="18.75" customHeight="1" x14ac:dyDescent="0.25">
      <c r="A811" s="4" t="s">
        <v>5163</v>
      </c>
      <c r="B811" s="4">
        <v>2126</v>
      </c>
      <c r="C811" s="4" t="s">
        <v>1552</v>
      </c>
      <c r="D811" s="4" t="s">
        <v>1553</v>
      </c>
      <c r="E811" s="5">
        <v>790.04</v>
      </c>
      <c r="F811" s="5">
        <v>4509756.6278317198</v>
      </c>
      <c r="G811" s="5">
        <v>4278337.3854878005</v>
      </c>
      <c r="H811" s="6">
        <v>5.4090928669838598E-2</v>
      </c>
      <c r="I811" s="5">
        <v>231419.24234392401</v>
      </c>
      <c r="J811" s="5">
        <v>5708.2636674493997</v>
      </c>
      <c r="K811" s="5">
        <v>5415.3427490858603</v>
      </c>
      <c r="L811" s="55" t="s">
        <v>4284</v>
      </c>
      <c r="M811" s="60" t="s">
        <v>4364</v>
      </c>
    </row>
    <row r="812" spans="1:13" ht="18.75" customHeight="1" x14ac:dyDescent="0.25">
      <c r="A812" s="4" t="s">
        <v>5164</v>
      </c>
      <c r="B812" s="4">
        <v>2127</v>
      </c>
      <c r="C812" s="4" t="s">
        <v>1554</v>
      </c>
      <c r="D812" s="4" t="s">
        <v>1555</v>
      </c>
      <c r="E812" s="5">
        <v>241.86</v>
      </c>
      <c r="F812" s="5">
        <v>2706617.8735501999</v>
      </c>
      <c r="G812" s="5">
        <v>2450949.1039155298</v>
      </c>
      <c r="H812" s="6">
        <v>0.104314189644421</v>
      </c>
      <c r="I812" s="5">
        <v>255668.76963466799</v>
      </c>
      <c r="J812" s="5">
        <v>11190.845421112201</v>
      </c>
      <c r="K812" s="5">
        <v>10133.7513599418</v>
      </c>
      <c r="L812" s="55" t="s">
        <v>4284</v>
      </c>
      <c r="M812" s="60" t="s">
        <v>4361</v>
      </c>
    </row>
    <row r="813" spans="1:13" ht="18.75" customHeight="1" x14ac:dyDescent="0.25">
      <c r="A813" s="4" t="s">
        <v>5165</v>
      </c>
      <c r="B813" s="4">
        <v>2128</v>
      </c>
      <c r="C813" s="4" t="s">
        <v>1556</v>
      </c>
      <c r="D813" s="4" t="s">
        <v>1557</v>
      </c>
      <c r="E813" s="5">
        <v>43431.03</v>
      </c>
      <c r="F813" s="5">
        <v>25876141.745573401</v>
      </c>
      <c r="G813" s="5">
        <v>26631917.094047599</v>
      </c>
      <c r="H813" s="6">
        <v>-2.8378555918644899E-2</v>
      </c>
      <c r="I813" s="5">
        <v>-755775.34847414505</v>
      </c>
      <c r="J813" s="5">
        <v>595.79848199716798</v>
      </c>
      <c r="K813" s="5">
        <v>613.20021869266304</v>
      </c>
      <c r="L813" s="55" t="s">
        <v>4284</v>
      </c>
      <c r="M813" s="60" t="s">
        <v>4364</v>
      </c>
    </row>
    <row r="814" spans="1:13" ht="18.75" customHeight="1" x14ac:dyDescent="0.25">
      <c r="A814" s="4" t="s">
        <v>5166</v>
      </c>
      <c r="B814" s="4">
        <v>2129</v>
      </c>
      <c r="C814" s="4" t="s">
        <v>1558</v>
      </c>
      <c r="D814" s="4" t="s">
        <v>1559</v>
      </c>
      <c r="E814" s="5">
        <v>35190.81</v>
      </c>
      <c r="F814" s="5">
        <v>54084905.602865003</v>
      </c>
      <c r="G814" s="5">
        <v>59238280.608097002</v>
      </c>
      <c r="H814" s="6">
        <v>-8.6994000371570998E-2</v>
      </c>
      <c r="I814" s="5">
        <v>-5153375.0052320203</v>
      </c>
      <c r="J814" s="5">
        <v>1536.90425434552</v>
      </c>
      <c r="K814" s="5">
        <v>1683.3451860896901</v>
      </c>
      <c r="L814" s="55" t="s">
        <v>4284</v>
      </c>
      <c r="M814" s="60" t="s">
        <v>4364</v>
      </c>
    </row>
    <row r="815" spans="1:13" ht="18.75" customHeight="1" x14ac:dyDescent="0.25">
      <c r="A815" s="4" t="s">
        <v>5167</v>
      </c>
      <c r="B815" s="4">
        <v>2130</v>
      </c>
      <c r="C815" s="4" t="s">
        <v>1560</v>
      </c>
      <c r="D815" s="4" t="s">
        <v>1561</v>
      </c>
      <c r="E815" s="5">
        <v>25767.01</v>
      </c>
      <c r="F815" s="5">
        <v>76700736.568043306</v>
      </c>
      <c r="G815" s="5">
        <v>74327450.832149997</v>
      </c>
      <c r="H815" s="6">
        <v>3.1930137645279598E-2</v>
      </c>
      <c r="I815" s="5">
        <v>2373285.73589331</v>
      </c>
      <c r="J815" s="5">
        <v>2976.7030232860998</v>
      </c>
      <c r="K815" s="5">
        <v>2884.5974302858599</v>
      </c>
      <c r="L815" s="55" t="s">
        <v>4284</v>
      </c>
      <c r="M815" s="60" t="s">
        <v>4364</v>
      </c>
    </row>
    <row r="816" spans="1:13" ht="18.75" customHeight="1" x14ac:dyDescent="0.25">
      <c r="A816" s="4" t="s">
        <v>5168</v>
      </c>
      <c r="B816" s="4">
        <v>2131</v>
      </c>
      <c r="C816" s="4" t="s">
        <v>1562</v>
      </c>
      <c r="D816" s="4" t="s">
        <v>1563</v>
      </c>
      <c r="E816" s="5">
        <v>15140.26</v>
      </c>
      <c r="F816" s="5">
        <v>69029857.312803105</v>
      </c>
      <c r="G816" s="5">
        <v>68752782.657677099</v>
      </c>
      <c r="H816" s="6">
        <v>4.0300136869448897E-3</v>
      </c>
      <c r="I816" s="5">
        <v>277074.65512599098</v>
      </c>
      <c r="J816" s="5">
        <v>4559.3574557374304</v>
      </c>
      <c r="K816" s="5">
        <v>4541.0569341396504</v>
      </c>
      <c r="L816" s="55" t="s">
        <v>4284</v>
      </c>
      <c r="M816" s="60" t="s">
        <v>4364</v>
      </c>
    </row>
    <row r="817" spans="1:13" ht="18.75" customHeight="1" x14ac:dyDescent="0.25">
      <c r="A817" s="4" t="s">
        <v>5169</v>
      </c>
      <c r="B817" s="4">
        <v>2132</v>
      </c>
      <c r="C817" s="4" t="s">
        <v>1564</v>
      </c>
      <c r="D817" s="4" t="s">
        <v>1565</v>
      </c>
      <c r="E817" s="5">
        <v>3570.55</v>
      </c>
      <c r="F817" s="5">
        <v>25061440.913162999</v>
      </c>
      <c r="G817" s="5">
        <v>25210358.483591799</v>
      </c>
      <c r="H817" s="6">
        <v>-5.9069993203674197E-3</v>
      </c>
      <c r="I817" s="5">
        <v>-148917.570428796</v>
      </c>
      <c r="J817" s="5">
        <v>7018.9301124932999</v>
      </c>
      <c r="K817" s="5">
        <v>7060.6372921795701</v>
      </c>
      <c r="L817" s="55" t="s">
        <v>4284</v>
      </c>
      <c r="M817" s="60" t="s">
        <v>4364</v>
      </c>
    </row>
    <row r="818" spans="1:13" ht="18.75" customHeight="1" x14ac:dyDescent="0.25">
      <c r="A818" s="4" t="s">
        <v>5170</v>
      </c>
      <c r="B818" s="4">
        <v>2133</v>
      </c>
      <c r="C818" s="4" t="s">
        <v>1566</v>
      </c>
      <c r="D818" s="4" t="s">
        <v>1567</v>
      </c>
      <c r="E818" s="5">
        <v>33654.18</v>
      </c>
      <c r="F818" s="5">
        <v>21625818.1155883</v>
      </c>
      <c r="G818" s="5">
        <v>23233229.6993424</v>
      </c>
      <c r="H818" s="6">
        <v>-6.9185886101733804E-2</v>
      </c>
      <c r="I818" s="5">
        <v>-1607411.5837541299</v>
      </c>
      <c r="J818" s="5">
        <v>642.58936380527803</v>
      </c>
      <c r="K818" s="5">
        <v>690.35197706027702</v>
      </c>
      <c r="L818" s="55" t="s">
        <v>4284</v>
      </c>
      <c r="M818" s="60" t="s">
        <v>4364</v>
      </c>
    </row>
    <row r="819" spans="1:13" ht="18.75" customHeight="1" x14ac:dyDescent="0.25">
      <c r="A819" s="4" t="s">
        <v>5171</v>
      </c>
      <c r="B819" s="4">
        <v>2134</v>
      </c>
      <c r="C819" s="4" t="s">
        <v>1568</v>
      </c>
      <c r="D819" s="4" t="s">
        <v>1569</v>
      </c>
      <c r="E819" s="5">
        <v>10475.549999999999</v>
      </c>
      <c r="F819" s="5">
        <v>18182591.708797801</v>
      </c>
      <c r="G819" s="5">
        <v>19594065.414985899</v>
      </c>
      <c r="H819" s="6">
        <v>-7.2035775950232306E-2</v>
      </c>
      <c r="I819" s="5">
        <v>-1411473.7061881199</v>
      </c>
      <c r="J819" s="5">
        <v>1735.71714218325</v>
      </c>
      <c r="K819" s="5">
        <v>1870.45696073102</v>
      </c>
      <c r="L819" s="55" t="s">
        <v>4284</v>
      </c>
      <c r="M819" s="60" t="s">
        <v>4361</v>
      </c>
    </row>
    <row r="820" spans="1:13" ht="18.75" customHeight="1" x14ac:dyDescent="0.25">
      <c r="A820" s="4" t="s">
        <v>5172</v>
      </c>
      <c r="B820" s="4">
        <v>2135</v>
      </c>
      <c r="C820" s="4" t="s">
        <v>1570</v>
      </c>
      <c r="D820" s="4" t="s">
        <v>1571</v>
      </c>
      <c r="E820" s="5">
        <v>16145.31</v>
      </c>
      <c r="F820" s="5">
        <v>56293301.161365502</v>
      </c>
      <c r="G820" s="5">
        <v>55692449.328913197</v>
      </c>
      <c r="H820" s="6">
        <v>1.0788748559140899E-2</v>
      </c>
      <c r="I820" s="5">
        <v>600851.83245234203</v>
      </c>
      <c r="J820" s="5">
        <v>3486.6658590863599</v>
      </c>
      <c r="K820" s="5">
        <v>3449.4506038541999</v>
      </c>
      <c r="L820" s="55" t="s">
        <v>4284</v>
      </c>
      <c r="M820" s="60" t="s">
        <v>4361</v>
      </c>
    </row>
    <row r="821" spans="1:13" ht="18.75" customHeight="1" x14ac:dyDescent="0.25">
      <c r="A821" s="4" t="s">
        <v>5173</v>
      </c>
      <c r="B821" s="4">
        <v>2136</v>
      </c>
      <c r="C821" s="4" t="s">
        <v>1572</v>
      </c>
      <c r="D821" s="4" t="s">
        <v>1573</v>
      </c>
      <c r="E821" s="5">
        <v>10163.25</v>
      </c>
      <c r="F821" s="5">
        <v>56227665.447043501</v>
      </c>
      <c r="G821" s="5">
        <v>55425630.8498758</v>
      </c>
      <c r="H821" s="6">
        <v>1.44704640230449E-2</v>
      </c>
      <c r="I821" s="5">
        <v>802034.59716769296</v>
      </c>
      <c r="J821" s="5">
        <v>5532.4493097231198</v>
      </c>
      <c r="K821" s="5">
        <v>5453.5341401496398</v>
      </c>
      <c r="L821" s="55" t="s">
        <v>4284</v>
      </c>
      <c r="M821" s="60" t="s">
        <v>4364</v>
      </c>
    </row>
    <row r="822" spans="1:13" ht="18.75" customHeight="1" x14ac:dyDescent="0.25">
      <c r="A822" s="4" t="s">
        <v>5174</v>
      </c>
      <c r="B822" s="4">
        <v>2137</v>
      </c>
      <c r="C822" s="4" t="s">
        <v>1574</v>
      </c>
      <c r="D822" s="4" t="s">
        <v>1575</v>
      </c>
      <c r="E822" s="5">
        <v>2860.25</v>
      </c>
      <c r="F822" s="5">
        <v>20566066.323871899</v>
      </c>
      <c r="G822" s="5">
        <v>24132477.358370699</v>
      </c>
      <c r="H822" s="6">
        <v>-0.14778470446846501</v>
      </c>
      <c r="I822" s="5">
        <v>-3566411.03449874</v>
      </c>
      <c r="J822" s="5">
        <v>7190.30375801833</v>
      </c>
      <c r="K822" s="5">
        <v>8437.1916295326191</v>
      </c>
      <c r="L822" s="55" t="s">
        <v>4284</v>
      </c>
      <c r="M822" s="60" t="s">
        <v>4364</v>
      </c>
    </row>
    <row r="823" spans="1:13" ht="18.75" customHeight="1" x14ac:dyDescent="0.25">
      <c r="A823" s="4" t="s">
        <v>5175</v>
      </c>
      <c r="B823" s="4">
        <v>2138</v>
      </c>
      <c r="C823" s="4" t="s">
        <v>1576</v>
      </c>
      <c r="D823" s="4" t="s">
        <v>1577</v>
      </c>
      <c r="E823" s="5">
        <v>4871.7</v>
      </c>
      <c r="F823" s="5">
        <v>8724803.1147861592</v>
      </c>
      <c r="G823" s="5">
        <v>8143138.3391095595</v>
      </c>
      <c r="H823" s="6">
        <v>7.1430049626321601E-2</v>
      </c>
      <c r="I823" s="5">
        <v>581664.77567659796</v>
      </c>
      <c r="J823" s="5">
        <v>1790.9155150740301</v>
      </c>
      <c r="K823" s="5">
        <v>1671.5188412893999</v>
      </c>
      <c r="L823" s="55" t="s">
        <v>4283</v>
      </c>
      <c r="M823" s="60" t="s">
        <v>4364</v>
      </c>
    </row>
    <row r="824" spans="1:13" ht="18.75" customHeight="1" x14ac:dyDescent="0.25">
      <c r="A824" s="4" t="s">
        <v>5176</v>
      </c>
      <c r="B824" s="4">
        <v>2139</v>
      </c>
      <c r="C824" s="4" t="s">
        <v>1578</v>
      </c>
      <c r="D824" s="4" t="s">
        <v>1579</v>
      </c>
      <c r="E824" s="5">
        <v>4411.17</v>
      </c>
      <c r="F824" s="5">
        <v>19564503.381883401</v>
      </c>
      <c r="G824" s="5">
        <v>16109013.6317103</v>
      </c>
      <c r="H824" s="6">
        <v>0.21450660041474801</v>
      </c>
      <c r="I824" s="5">
        <v>3455489.7501730202</v>
      </c>
      <c r="J824" s="5">
        <v>4435.2186340321005</v>
      </c>
      <c r="K824" s="5">
        <v>3651.86869508778</v>
      </c>
      <c r="L824" s="55" t="s">
        <v>4284</v>
      </c>
      <c r="M824" s="60" t="s">
        <v>4364</v>
      </c>
    </row>
    <row r="825" spans="1:13" ht="18.75" customHeight="1" x14ac:dyDescent="0.25">
      <c r="A825" s="4" t="s">
        <v>5177</v>
      </c>
      <c r="B825" s="4">
        <v>2140</v>
      </c>
      <c r="C825" s="4" t="s">
        <v>1580</v>
      </c>
      <c r="D825" s="4" t="s">
        <v>1581</v>
      </c>
      <c r="E825" s="5">
        <v>6492.73</v>
      </c>
      <c r="F825" s="5">
        <v>37872572.943885103</v>
      </c>
      <c r="G825" s="5">
        <v>37468542.9956984</v>
      </c>
      <c r="H825" s="6">
        <v>1.07831774572371E-2</v>
      </c>
      <c r="I825" s="5">
        <v>404029.948186733</v>
      </c>
      <c r="J825" s="5">
        <v>5833.0737523176103</v>
      </c>
      <c r="K825" s="5">
        <v>5770.8456990662498</v>
      </c>
      <c r="L825" s="55" t="s">
        <v>4284</v>
      </c>
      <c r="M825" s="60" t="s">
        <v>4364</v>
      </c>
    </row>
    <row r="826" spans="1:13" ht="18.75" customHeight="1" x14ac:dyDescent="0.25">
      <c r="A826" s="4" t="s">
        <v>5178</v>
      </c>
      <c r="B826" s="4">
        <v>2141</v>
      </c>
      <c r="C826" s="4" t="s">
        <v>1582</v>
      </c>
      <c r="D826" s="4" t="s">
        <v>1583</v>
      </c>
      <c r="E826" s="5">
        <v>1624.75</v>
      </c>
      <c r="F826" s="5">
        <v>15226868.438833499</v>
      </c>
      <c r="G826" s="5">
        <v>14940292.304989999</v>
      </c>
      <c r="H826" s="6">
        <v>1.9181427511145301E-2</v>
      </c>
      <c r="I826" s="5">
        <v>286576.13384348701</v>
      </c>
      <c r="J826" s="5">
        <v>9371.8223965739198</v>
      </c>
      <c r="K826" s="5">
        <v>9195.4407170272298</v>
      </c>
      <c r="L826" s="55" t="s">
        <v>4284</v>
      </c>
      <c r="M826" s="60" t="s">
        <v>4364</v>
      </c>
    </row>
    <row r="827" spans="1:13" ht="18.75" customHeight="1" x14ac:dyDescent="0.25">
      <c r="A827" s="4" t="s">
        <v>5179</v>
      </c>
      <c r="B827" s="4">
        <v>2142</v>
      </c>
      <c r="C827" s="4" t="s">
        <v>1584</v>
      </c>
      <c r="D827" s="4" t="s">
        <v>1585</v>
      </c>
      <c r="E827" s="5">
        <v>4243.92</v>
      </c>
      <c r="F827" s="5">
        <v>2751254.1305332799</v>
      </c>
      <c r="G827" s="5">
        <v>2885260.8319085501</v>
      </c>
      <c r="H827" s="6">
        <v>-4.6445264113825997E-2</v>
      </c>
      <c r="I827" s="5">
        <v>-134006.70137527</v>
      </c>
      <c r="J827" s="5">
        <v>648.281336720127</v>
      </c>
      <c r="K827" s="5">
        <v>679.85749776351804</v>
      </c>
      <c r="L827" s="55" t="s">
        <v>4284</v>
      </c>
      <c r="M827" s="60" t="s">
        <v>4364</v>
      </c>
    </row>
    <row r="828" spans="1:13" ht="18.75" customHeight="1" x14ac:dyDescent="0.25">
      <c r="A828" s="4" t="s">
        <v>5180</v>
      </c>
      <c r="B828" s="4">
        <v>2143</v>
      </c>
      <c r="C828" s="4" t="s">
        <v>1586</v>
      </c>
      <c r="D828" s="4" t="s">
        <v>1587</v>
      </c>
      <c r="E828" s="5">
        <v>11116.4</v>
      </c>
      <c r="F828" s="5">
        <v>17692573.2441145</v>
      </c>
      <c r="G828" s="5">
        <v>19195638.167337801</v>
      </c>
      <c r="H828" s="6">
        <v>-7.8302420066493697E-2</v>
      </c>
      <c r="I828" s="5">
        <v>-1503064.9232232999</v>
      </c>
      <c r="J828" s="5">
        <v>1591.5740027449999</v>
      </c>
      <c r="K828" s="5">
        <v>1726.7854851694599</v>
      </c>
      <c r="L828" s="55" t="s">
        <v>4284</v>
      </c>
      <c r="M828" s="60" t="s">
        <v>4364</v>
      </c>
    </row>
    <row r="829" spans="1:13" ht="18.75" customHeight="1" x14ac:dyDescent="0.25">
      <c r="A829" s="4" t="s">
        <v>5181</v>
      </c>
      <c r="B829" s="4">
        <v>2144</v>
      </c>
      <c r="C829" s="4" t="s">
        <v>1588</v>
      </c>
      <c r="D829" s="4" t="s">
        <v>1589</v>
      </c>
      <c r="E829" s="5">
        <v>12111.68</v>
      </c>
      <c r="F829" s="5">
        <v>34445672.404661603</v>
      </c>
      <c r="G829" s="5">
        <v>34012695.147233903</v>
      </c>
      <c r="H829" s="6">
        <v>1.27298720537559E-2</v>
      </c>
      <c r="I829" s="5">
        <v>432977.25742769201</v>
      </c>
      <c r="J829" s="5">
        <v>2844.0044985222198</v>
      </c>
      <c r="K829" s="5">
        <v>2808.25576197801</v>
      </c>
      <c r="L829" s="55" t="s">
        <v>4284</v>
      </c>
      <c r="M829" s="60" t="s">
        <v>4364</v>
      </c>
    </row>
    <row r="830" spans="1:13" ht="18.75" customHeight="1" x14ac:dyDescent="0.25">
      <c r="A830" s="4" t="s">
        <v>5182</v>
      </c>
      <c r="B830" s="4">
        <v>2145</v>
      </c>
      <c r="C830" s="4" t="s">
        <v>1590</v>
      </c>
      <c r="D830" s="4" t="s">
        <v>1591</v>
      </c>
      <c r="E830" s="5">
        <v>9695.64</v>
      </c>
      <c r="F830" s="5">
        <v>44830038.631145597</v>
      </c>
      <c r="G830" s="5">
        <v>45278679.764951199</v>
      </c>
      <c r="H830" s="6">
        <v>-9.9084411501058102E-3</v>
      </c>
      <c r="I830" s="5">
        <v>-448641.13380550599</v>
      </c>
      <c r="J830" s="5">
        <v>4623.7317630548996</v>
      </c>
      <c r="K830" s="5">
        <v>4670.0042250899496</v>
      </c>
      <c r="L830" s="55" t="s">
        <v>4284</v>
      </c>
      <c r="M830" s="60" t="s">
        <v>4364</v>
      </c>
    </row>
    <row r="831" spans="1:13" ht="18.75" customHeight="1" x14ac:dyDescent="0.25">
      <c r="A831" s="4" t="s">
        <v>5183</v>
      </c>
      <c r="B831" s="4">
        <v>2146</v>
      </c>
      <c r="C831" s="4" t="s">
        <v>1592</v>
      </c>
      <c r="D831" s="4" t="s">
        <v>1593</v>
      </c>
      <c r="E831" s="5">
        <v>3161.99</v>
      </c>
      <c r="F831" s="5">
        <v>19740047.2679202</v>
      </c>
      <c r="G831" s="5">
        <v>22250041.709801901</v>
      </c>
      <c r="H831" s="6">
        <v>-0.112808527490354</v>
      </c>
      <c r="I831" s="5">
        <v>-2509994.44188172</v>
      </c>
      <c r="J831" s="5">
        <v>6242.9189427924202</v>
      </c>
      <c r="K831" s="5">
        <v>7036.7210869743103</v>
      </c>
      <c r="L831" s="55" t="s">
        <v>4284</v>
      </c>
      <c r="M831" s="60" t="s">
        <v>4364</v>
      </c>
    </row>
    <row r="832" spans="1:13" ht="18.75" customHeight="1" x14ac:dyDescent="0.25">
      <c r="A832" s="4" t="s">
        <v>5184</v>
      </c>
      <c r="B832" s="4">
        <v>2147</v>
      </c>
      <c r="C832" s="4" t="s">
        <v>1594</v>
      </c>
      <c r="D832" s="4" t="s">
        <v>1595</v>
      </c>
      <c r="E832" s="5">
        <v>9126.68</v>
      </c>
      <c r="F832" s="5">
        <v>5557246.2106980002</v>
      </c>
      <c r="G832" s="5">
        <v>6096306.8800786296</v>
      </c>
      <c r="H832" s="6">
        <v>-8.8424136117910695E-2</v>
      </c>
      <c r="I832" s="5">
        <v>-539060.66938062804</v>
      </c>
      <c r="J832" s="5">
        <v>608.901178818365</v>
      </c>
      <c r="K832" s="5">
        <v>667.96544637027102</v>
      </c>
      <c r="L832" s="55" t="s">
        <v>4284</v>
      </c>
      <c r="M832" s="60" t="s">
        <v>4364</v>
      </c>
    </row>
    <row r="833" spans="1:13" ht="18.75" customHeight="1" x14ac:dyDescent="0.25">
      <c r="A833" s="4" t="s">
        <v>5185</v>
      </c>
      <c r="B833" s="4">
        <v>2148</v>
      </c>
      <c r="C833" s="4" t="s">
        <v>1596</v>
      </c>
      <c r="D833" s="4" t="s">
        <v>1597</v>
      </c>
      <c r="E833" s="5">
        <v>5529.12</v>
      </c>
      <c r="F833" s="5">
        <v>8610567.4500794802</v>
      </c>
      <c r="G833" s="5">
        <v>9238104.9988326393</v>
      </c>
      <c r="H833" s="6">
        <v>-6.7929250515388201E-2</v>
      </c>
      <c r="I833" s="5">
        <v>-627537.54875316296</v>
      </c>
      <c r="J833" s="5">
        <v>1557.31245660783</v>
      </c>
      <c r="K833" s="5">
        <v>1670.80927866146</v>
      </c>
      <c r="L833" s="55" t="s">
        <v>4284</v>
      </c>
      <c r="M833" s="60" t="s">
        <v>4364</v>
      </c>
    </row>
    <row r="834" spans="1:13" ht="18.75" customHeight="1" x14ac:dyDescent="0.25">
      <c r="A834" s="4" t="s">
        <v>5186</v>
      </c>
      <c r="B834" s="4">
        <v>2149</v>
      </c>
      <c r="C834" s="4" t="s">
        <v>1598</v>
      </c>
      <c r="D834" s="4" t="s">
        <v>1599</v>
      </c>
      <c r="E834" s="5">
        <v>2903.68</v>
      </c>
      <c r="F834" s="5">
        <v>10824509.5144406</v>
      </c>
      <c r="G834" s="5">
        <v>10168745.9790872</v>
      </c>
      <c r="H834" s="6">
        <v>6.4488142068064497E-2</v>
      </c>
      <c r="I834" s="5">
        <v>655763.53535343299</v>
      </c>
      <c r="J834" s="5">
        <v>3727.8589632606199</v>
      </c>
      <c r="K834" s="5">
        <v>3502.0201878606299</v>
      </c>
      <c r="L834" s="55" t="s">
        <v>4284</v>
      </c>
      <c r="M834" s="60" t="s">
        <v>4364</v>
      </c>
    </row>
    <row r="835" spans="1:13" ht="18.75" customHeight="1" x14ac:dyDescent="0.25">
      <c r="A835" s="4" t="s">
        <v>5187</v>
      </c>
      <c r="B835" s="4">
        <v>2150</v>
      </c>
      <c r="C835" s="4" t="s">
        <v>1600</v>
      </c>
      <c r="D835" s="4" t="s">
        <v>1601</v>
      </c>
      <c r="E835" s="5">
        <v>2340.64</v>
      </c>
      <c r="F835" s="5">
        <v>12760256.8372213</v>
      </c>
      <c r="G835" s="5">
        <v>11436028.212338701</v>
      </c>
      <c r="H835" s="6">
        <v>0.115794452435314</v>
      </c>
      <c r="I835" s="5">
        <v>1324228.62488256</v>
      </c>
      <c r="J835" s="5">
        <v>5451.6101738077105</v>
      </c>
      <c r="K835" s="5">
        <v>4885.8552414462401</v>
      </c>
      <c r="L835" s="55" t="s">
        <v>4284</v>
      </c>
      <c r="M835" s="60" t="s">
        <v>4364</v>
      </c>
    </row>
    <row r="836" spans="1:13" ht="18.75" customHeight="1" x14ac:dyDescent="0.25">
      <c r="A836" s="4" t="s">
        <v>5188</v>
      </c>
      <c r="B836" s="4">
        <v>2151</v>
      </c>
      <c r="C836" s="4" t="s">
        <v>1602</v>
      </c>
      <c r="D836" s="4" t="s">
        <v>1603</v>
      </c>
      <c r="E836" s="5">
        <v>828.03</v>
      </c>
      <c r="F836" s="5">
        <v>6473266.9140395196</v>
      </c>
      <c r="G836" s="5">
        <v>5828881.0356700001</v>
      </c>
      <c r="H836" s="6">
        <v>0.110550528382065</v>
      </c>
      <c r="I836" s="5">
        <v>644385.87836951599</v>
      </c>
      <c r="J836" s="5">
        <v>7817.6719612085499</v>
      </c>
      <c r="K836" s="5">
        <v>7039.4563429706704</v>
      </c>
      <c r="L836" s="55" t="s">
        <v>4284</v>
      </c>
      <c r="M836" s="60" t="s">
        <v>4364</v>
      </c>
    </row>
    <row r="837" spans="1:13" ht="18.75" customHeight="1" x14ac:dyDescent="0.25">
      <c r="A837" s="4" t="s">
        <v>5189</v>
      </c>
      <c r="B837" s="4">
        <v>2152</v>
      </c>
      <c r="C837" s="4" t="s">
        <v>1604</v>
      </c>
      <c r="D837" s="4" t="s">
        <v>1605</v>
      </c>
      <c r="E837" s="5">
        <v>1993.84</v>
      </c>
      <c r="F837" s="5">
        <v>889721.08101632004</v>
      </c>
      <c r="G837" s="5">
        <v>968573.89291137899</v>
      </c>
      <c r="H837" s="6">
        <v>-8.1411250573810004E-2</v>
      </c>
      <c r="I837" s="5">
        <v>-78852.811895059</v>
      </c>
      <c r="J837" s="5">
        <v>446.23494413609899</v>
      </c>
      <c r="K837" s="5">
        <v>485.78315858412901</v>
      </c>
      <c r="L837" s="55" t="s">
        <v>4281</v>
      </c>
      <c r="M837" s="60" t="s">
        <v>4282</v>
      </c>
    </row>
    <row r="838" spans="1:13" ht="18.75" customHeight="1" x14ac:dyDescent="0.25">
      <c r="A838" s="4" t="s">
        <v>5190</v>
      </c>
      <c r="B838" s="4">
        <v>2153</v>
      </c>
      <c r="C838" s="4" t="s">
        <v>1606</v>
      </c>
      <c r="D838" s="4" t="s">
        <v>1607</v>
      </c>
      <c r="E838" s="5">
        <v>3098.55</v>
      </c>
      <c r="F838" s="5">
        <v>4617534.1369038401</v>
      </c>
      <c r="G838" s="5">
        <v>5227580.74230655</v>
      </c>
      <c r="H838" s="6">
        <v>-0.116697691623514</v>
      </c>
      <c r="I838" s="5">
        <v>-610046.60540270898</v>
      </c>
      <c r="J838" s="5">
        <v>1490.2241812795801</v>
      </c>
      <c r="K838" s="5">
        <v>1687.1054984772099</v>
      </c>
      <c r="L838" s="55" t="s">
        <v>4284</v>
      </c>
      <c r="M838" s="60" t="s">
        <v>4364</v>
      </c>
    </row>
    <row r="839" spans="1:13" ht="18.75" customHeight="1" x14ac:dyDescent="0.25">
      <c r="A839" s="4" t="s">
        <v>5191</v>
      </c>
      <c r="B839" s="4">
        <v>2154</v>
      </c>
      <c r="C839" s="4" t="s">
        <v>1608</v>
      </c>
      <c r="D839" s="4" t="s">
        <v>1609</v>
      </c>
      <c r="E839" s="5">
        <v>778.56</v>
      </c>
      <c r="F839" s="5">
        <v>2472698.4053422399</v>
      </c>
      <c r="G839" s="5">
        <v>2372872.8271971601</v>
      </c>
      <c r="H839" s="6">
        <v>4.2069501998129401E-2</v>
      </c>
      <c r="I839" s="5">
        <v>99825.578145077903</v>
      </c>
      <c r="J839" s="5">
        <v>3175.9895259739001</v>
      </c>
      <c r="K839" s="5">
        <v>3047.7713049696399</v>
      </c>
      <c r="L839" s="55" t="s">
        <v>4284</v>
      </c>
      <c r="M839" s="60" t="s">
        <v>4361</v>
      </c>
    </row>
    <row r="840" spans="1:13" ht="18.75" customHeight="1" x14ac:dyDescent="0.25">
      <c r="A840" s="4" t="s">
        <v>5192</v>
      </c>
      <c r="B840" s="4">
        <v>2155</v>
      </c>
      <c r="C840" s="4" t="s">
        <v>1610</v>
      </c>
      <c r="D840" s="4" t="s">
        <v>1611</v>
      </c>
      <c r="E840" s="5">
        <v>376.58</v>
      </c>
      <c r="F840" s="5">
        <v>2108748.8675195202</v>
      </c>
      <c r="G840" s="5">
        <v>1840740.09779875</v>
      </c>
      <c r="H840" s="6">
        <v>0.145598376458075</v>
      </c>
      <c r="I840" s="5">
        <v>268008.76972077502</v>
      </c>
      <c r="J840" s="5">
        <v>5599.73675585406</v>
      </c>
      <c r="K840" s="5">
        <v>4888.0452966135899</v>
      </c>
      <c r="L840" s="55" t="s">
        <v>4284</v>
      </c>
      <c r="M840" s="60" t="s">
        <v>4364</v>
      </c>
    </row>
    <row r="841" spans="1:13" ht="18.75" customHeight="1" x14ac:dyDescent="0.25">
      <c r="A841" s="4" t="s">
        <v>5193</v>
      </c>
      <c r="B841" s="4">
        <v>2156</v>
      </c>
      <c r="C841" s="4" t="s">
        <v>1612</v>
      </c>
      <c r="D841" s="4" t="s">
        <v>1613</v>
      </c>
      <c r="E841" s="5">
        <v>81.96</v>
      </c>
      <c r="F841" s="5">
        <v>756043.04482615995</v>
      </c>
      <c r="G841" s="5">
        <v>937235.39091175701</v>
      </c>
      <c r="H841" s="6">
        <v>-0.19332640214250801</v>
      </c>
      <c r="I841" s="5">
        <v>-181192.34608559599</v>
      </c>
      <c r="J841" s="5">
        <v>9224.5369061268902</v>
      </c>
      <c r="K841" s="5">
        <v>11435.2780735939</v>
      </c>
      <c r="L841" s="55" t="s">
        <v>4281</v>
      </c>
      <c r="M841" s="60" t="s">
        <v>4282</v>
      </c>
    </row>
    <row r="842" spans="1:13" ht="18.75" customHeight="1" x14ac:dyDescent="0.25">
      <c r="A842" s="4" t="s">
        <v>5194</v>
      </c>
      <c r="B842" s="4">
        <v>2157</v>
      </c>
      <c r="C842" s="4" t="s">
        <v>1614</v>
      </c>
      <c r="D842" s="4" t="s">
        <v>1615</v>
      </c>
      <c r="E842" s="5">
        <v>7242.21</v>
      </c>
      <c r="F842" s="5">
        <v>4678118.3077301197</v>
      </c>
      <c r="G842" s="5">
        <v>5156346.5902444599</v>
      </c>
      <c r="H842" s="6">
        <v>-9.2745565904961205E-2</v>
      </c>
      <c r="I842" s="5">
        <v>-478228.28251433902</v>
      </c>
      <c r="J842" s="5">
        <v>645.95176164873999</v>
      </c>
      <c r="K842" s="5">
        <v>711.98523520368201</v>
      </c>
      <c r="L842" s="55" t="s">
        <v>4284</v>
      </c>
      <c r="M842" s="60" t="s">
        <v>4364</v>
      </c>
    </row>
    <row r="843" spans="1:13" ht="18.75" customHeight="1" x14ac:dyDescent="0.25">
      <c r="A843" s="4" t="s">
        <v>5195</v>
      </c>
      <c r="B843" s="4">
        <v>2158</v>
      </c>
      <c r="C843" s="4" t="s">
        <v>1616</v>
      </c>
      <c r="D843" s="4" t="s">
        <v>1617</v>
      </c>
      <c r="E843" s="5">
        <v>14395.23</v>
      </c>
      <c r="F843" s="5">
        <v>21669538.917374</v>
      </c>
      <c r="G843" s="5">
        <v>23558877.693800099</v>
      </c>
      <c r="H843" s="6">
        <v>-8.0196467802170296E-2</v>
      </c>
      <c r="I843" s="5">
        <v>-1889338.7764260999</v>
      </c>
      <c r="J843" s="5">
        <v>1505.3277312952901</v>
      </c>
      <c r="K843" s="5">
        <v>1636.5752887449601</v>
      </c>
      <c r="L843" s="55" t="s">
        <v>4284</v>
      </c>
      <c r="M843" s="60" t="s">
        <v>4364</v>
      </c>
    </row>
    <row r="844" spans="1:13" ht="18.75" customHeight="1" x14ac:dyDescent="0.25">
      <c r="A844" s="4" t="s">
        <v>5196</v>
      </c>
      <c r="B844" s="4">
        <v>2159</v>
      </c>
      <c r="C844" s="4" t="s">
        <v>1618</v>
      </c>
      <c r="D844" s="4" t="s">
        <v>1619</v>
      </c>
      <c r="E844" s="5">
        <v>9013.16</v>
      </c>
      <c r="F844" s="5">
        <v>30783991.101243</v>
      </c>
      <c r="G844" s="5">
        <v>28815620.177400399</v>
      </c>
      <c r="H844" s="6">
        <v>6.8309163978581597E-2</v>
      </c>
      <c r="I844" s="5">
        <v>1968370.92384257</v>
      </c>
      <c r="J844" s="5">
        <v>3415.4493098139801</v>
      </c>
      <c r="K844" s="5">
        <v>3197.0607619747602</v>
      </c>
      <c r="L844" s="55" t="s">
        <v>4284</v>
      </c>
      <c r="M844" s="60" t="s">
        <v>4364</v>
      </c>
    </row>
    <row r="845" spans="1:13" ht="18.75" customHeight="1" x14ac:dyDescent="0.25">
      <c r="A845" s="4" t="s">
        <v>5197</v>
      </c>
      <c r="B845" s="4">
        <v>2160</v>
      </c>
      <c r="C845" s="4" t="s">
        <v>1620</v>
      </c>
      <c r="D845" s="4" t="s">
        <v>1621</v>
      </c>
      <c r="E845" s="5">
        <v>6763.18</v>
      </c>
      <c r="F845" s="5">
        <v>36102480.964360103</v>
      </c>
      <c r="G845" s="5">
        <v>34105643.678193301</v>
      </c>
      <c r="H845" s="6">
        <v>5.8548588175262498E-2</v>
      </c>
      <c r="I845" s="5">
        <v>1996837.2861667899</v>
      </c>
      <c r="J845" s="5">
        <v>5338.0925783965704</v>
      </c>
      <c r="K845" s="5">
        <v>5042.8413376833496</v>
      </c>
      <c r="L845" s="55" t="s">
        <v>4284</v>
      </c>
      <c r="M845" s="60" t="s">
        <v>4364</v>
      </c>
    </row>
    <row r="846" spans="1:13" ht="18.75" customHeight="1" x14ac:dyDescent="0.25">
      <c r="A846" s="4" t="s">
        <v>5198</v>
      </c>
      <c r="B846" s="4">
        <v>2161</v>
      </c>
      <c r="C846" s="4" t="s">
        <v>1622</v>
      </c>
      <c r="D846" s="4" t="s">
        <v>1623</v>
      </c>
      <c r="E846" s="5">
        <v>2623.74</v>
      </c>
      <c r="F846" s="5">
        <v>20859865.681031801</v>
      </c>
      <c r="G846" s="5">
        <v>22013235.348711699</v>
      </c>
      <c r="H846" s="6">
        <v>-5.23943731763791E-2</v>
      </c>
      <c r="I846" s="5">
        <v>-1153369.66767986</v>
      </c>
      <c r="J846" s="5">
        <v>7950.4317047542099</v>
      </c>
      <c r="K846" s="5">
        <v>8390.0216289387099</v>
      </c>
      <c r="L846" s="55" t="s">
        <v>4284</v>
      </c>
      <c r="M846" s="60" t="s">
        <v>4364</v>
      </c>
    </row>
    <row r="847" spans="1:13" ht="18.75" customHeight="1" x14ac:dyDescent="0.25">
      <c r="A847" s="4" t="s">
        <v>5199</v>
      </c>
      <c r="B847" s="4">
        <v>2162</v>
      </c>
      <c r="C847" s="4" t="s">
        <v>1624</v>
      </c>
      <c r="D847" s="4" t="s">
        <v>1625</v>
      </c>
      <c r="E847" s="5">
        <v>14346.93</v>
      </c>
      <c r="F847" s="5">
        <v>9250040.0933012404</v>
      </c>
      <c r="G847" s="5">
        <v>9949790.2241493296</v>
      </c>
      <c r="H847" s="6">
        <v>-7.0328129044340798E-2</v>
      </c>
      <c r="I847" s="5">
        <v>-699750.13084809505</v>
      </c>
      <c r="J847" s="5">
        <v>644.74003102414497</v>
      </c>
      <c r="K847" s="5">
        <v>693.51354081670002</v>
      </c>
      <c r="L847" s="55" t="s">
        <v>4284</v>
      </c>
      <c r="M847" s="60" t="s">
        <v>4364</v>
      </c>
    </row>
    <row r="848" spans="1:13" ht="18.75" customHeight="1" x14ac:dyDescent="0.25">
      <c r="A848" s="4" t="s">
        <v>5200</v>
      </c>
      <c r="B848" s="4">
        <v>2163</v>
      </c>
      <c r="C848" s="4" t="s">
        <v>1626</v>
      </c>
      <c r="D848" s="4" t="s">
        <v>1627</v>
      </c>
      <c r="E848" s="5">
        <v>291.22000000000003</v>
      </c>
      <c r="F848" s="5">
        <v>521701.80183000001</v>
      </c>
      <c r="G848" s="5">
        <v>697348.112283758</v>
      </c>
      <c r="H848" s="6">
        <v>-0.25187751620712201</v>
      </c>
      <c r="I848" s="5">
        <v>-175646.31045375901</v>
      </c>
      <c r="J848" s="5">
        <v>1791.4353472632399</v>
      </c>
      <c r="K848" s="5">
        <v>2394.5749340146899</v>
      </c>
      <c r="L848" s="55" t="s">
        <v>4281</v>
      </c>
      <c r="M848" s="60" t="s">
        <v>4364</v>
      </c>
    </row>
    <row r="849" spans="1:13" ht="18.75" customHeight="1" x14ac:dyDescent="0.25">
      <c r="A849" s="4" t="s">
        <v>5201</v>
      </c>
      <c r="B849" s="4">
        <v>2167</v>
      </c>
      <c r="C849" s="4" t="s">
        <v>1630</v>
      </c>
      <c r="D849" s="4" t="s">
        <v>1631</v>
      </c>
      <c r="E849" s="5">
        <v>1371</v>
      </c>
      <c r="F849" s="5">
        <v>2226871.2737703999</v>
      </c>
      <c r="G849" s="5">
        <v>2456764.0324969301</v>
      </c>
      <c r="H849" s="6">
        <v>-9.3575433246993703E-2</v>
      </c>
      <c r="I849" s="5">
        <v>-229892.75872653199</v>
      </c>
      <c r="J849" s="5">
        <v>1624.26788750576</v>
      </c>
      <c r="K849" s="5">
        <v>1791.9504248701201</v>
      </c>
      <c r="L849" s="55" t="s">
        <v>4284</v>
      </c>
      <c r="M849" s="60" t="s">
        <v>4364</v>
      </c>
    </row>
    <row r="850" spans="1:13" ht="18.75" customHeight="1" x14ac:dyDescent="0.25">
      <c r="A850" s="4" t="s">
        <v>5202</v>
      </c>
      <c r="B850" s="4">
        <v>2168</v>
      </c>
      <c r="C850" s="4" t="s">
        <v>1632</v>
      </c>
      <c r="D850" s="4" t="s">
        <v>1633</v>
      </c>
      <c r="E850" s="5">
        <v>1711.51</v>
      </c>
      <c r="F850" s="5">
        <v>5246000.8236227203</v>
      </c>
      <c r="G850" s="5">
        <v>5764747.2641705498</v>
      </c>
      <c r="H850" s="6">
        <v>-8.9985981479531393E-2</v>
      </c>
      <c r="I850" s="5">
        <v>-518746.44054783002</v>
      </c>
      <c r="J850" s="5">
        <v>3065.1301036060099</v>
      </c>
      <c r="K850" s="5">
        <v>3368.22295176222</v>
      </c>
      <c r="L850" s="55" t="s">
        <v>4284</v>
      </c>
      <c r="M850" s="60" t="s">
        <v>4364</v>
      </c>
    </row>
    <row r="851" spans="1:13" ht="18.75" customHeight="1" x14ac:dyDescent="0.25">
      <c r="A851" s="4" t="s">
        <v>5203</v>
      </c>
      <c r="B851" s="4">
        <v>2169</v>
      </c>
      <c r="C851" s="4" t="s">
        <v>1634</v>
      </c>
      <c r="D851" s="4" t="s">
        <v>1635</v>
      </c>
      <c r="E851" s="5">
        <v>916.06</v>
      </c>
      <c r="F851" s="5">
        <v>3922854.5238851998</v>
      </c>
      <c r="G851" s="5">
        <v>5067680.0266835103</v>
      </c>
      <c r="H851" s="6">
        <v>-0.22590721923450399</v>
      </c>
      <c r="I851" s="5">
        <v>-1144825.50279831</v>
      </c>
      <c r="J851" s="5">
        <v>4282.3117742126096</v>
      </c>
      <c r="K851" s="5">
        <v>5532.0394151949804</v>
      </c>
      <c r="L851" s="55" t="s">
        <v>4281</v>
      </c>
      <c r="M851" s="60" t="s">
        <v>4364</v>
      </c>
    </row>
    <row r="852" spans="1:13" ht="18.75" customHeight="1" x14ac:dyDescent="0.25">
      <c r="A852" s="4" t="s">
        <v>5204</v>
      </c>
      <c r="B852" s="4">
        <v>2171</v>
      </c>
      <c r="C852" s="4" t="s">
        <v>1636</v>
      </c>
      <c r="D852" s="4" t="s">
        <v>1637</v>
      </c>
      <c r="E852" s="5">
        <v>1167.31</v>
      </c>
      <c r="F852" s="5">
        <v>832863.38231676002</v>
      </c>
      <c r="G852" s="5">
        <v>885384.74088405701</v>
      </c>
      <c r="H852" s="6">
        <v>-5.9320379200182197E-2</v>
      </c>
      <c r="I852" s="5">
        <v>-52521.358567297299</v>
      </c>
      <c r="J852" s="5">
        <v>713.48946065463304</v>
      </c>
      <c r="K852" s="5">
        <v>758.48295729845302</v>
      </c>
      <c r="L852" s="55" t="s">
        <v>4284</v>
      </c>
      <c r="M852" s="60" t="s">
        <v>4364</v>
      </c>
    </row>
    <row r="853" spans="1:13" ht="18.75" customHeight="1" x14ac:dyDescent="0.25">
      <c r="A853" s="4" t="s">
        <v>5205</v>
      </c>
      <c r="B853" s="4">
        <v>2172</v>
      </c>
      <c r="C853" s="4" t="s">
        <v>1638</v>
      </c>
      <c r="D853" s="4" t="s">
        <v>1639</v>
      </c>
      <c r="E853" s="5">
        <v>13258.83</v>
      </c>
      <c r="F853" s="5">
        <v>15589703.8795391</v>
      </c>
      <c r="G853" s="5">
        <v>18711547.109388601</v>
      </c>
      <c r="H853" s="6">
        <v>-0.16684046549433201</v>
      </c>
      <c r="I853" s="5">
        <v>-3121843.2298495099</v>
      </c>
      <c r="J853" s="5">
        <v>1175.7978554321201</v>
      </c>
      <c r="K853" s="5">
        <v>1411.2517551992601</v>
      </c>
      <c r="L853" s="55" t="s">
        <v>4284</v>
      </c>
      <c r="M853" s="60" t="s">
        <v>4364</v>
      </c>
    </row>
    <row r="854" spans="1:13" ht="18.75" customHeight="1" x14ac:dyDescent="0.25">
      <c r="A854" s="4" t="s">
        <v>5206</v>
      </c>
      <c r="B854" s="4">
        <v>2173</v>
      </c>
      <c r="C854" s="4" t="s">
        <v>1640</v>
      </c>
      <c r="D854" s="4" t="s">
        <v>1641</v>
      </c>
      <c r="E854" s="5">
        <v>4913.1499999999996</v>
      </c>
      <c r="F854" s="5">
        <v>10236929.5221805</v>
      </c>
      <c r="G854" s="5">
        <v>10816791.700556099</v>
      </c>
      <c r="H854" s="6">
        <v>-5.3607594047115598E-2</v>
      </c>
      <c r="I854" s="5">
        <v>-579862.17837562202</v>
      </c>
      <c r="J854" s="5">
        <v>2083.5776481850799</v>
      </c>
      <c r="K854" s="5">
        <v>2201.6001344465699</v>
      </c>
      <c r="L854" s="55" t="s">
        <v>4284</v>
      </c>
      <c r="M854" s="60" t="s">
        <v>4364</v>
      </c>
    </row>
    <row r="855" spans="1:13" ht="18.75" customHeight="1" x14ac:dyDescent="0.25">
      <c r="A855" s="4" t="s">
        <v>5207</v>
      </c>
      <c r="B855" s="4">
        <v>2174</v>
      </c>
      <c r="C855" s="4" t="s">
        <v>1642</v>
      </c>
      <c r="D855" s="4" t="s">
        <v>1643</v>
      </c>
      <c r="E855" s="5">
        <v>4018.53</v>
      </c>
      <c r="F855" s="5">
        <v>12901371.775196301</v>
      </c>
      <c r="G855" s="5">
        <v>12976400.486020699</v>
      </c>
      <c r="H855" s="6">
        <v>-5.7819355148029904E-3</v>
      </c>
      <c r="I855" s="5">
        <v>-75028.710824430003</v>
      </c>
      <c r="J855" s="5">
        <v>3210.4704394881401</v>
      </c>
      <c r="K855" s="5">
        <v>3229.14112524249</v>
      </c>
      <c r="L855" s="55" t="s">
        <v>4284</v>
      </c>
      <c r="M855" s="60" t="s">
        <v>4364</v>
      </c>
    </row>
    <row r="856" spans="1:13" ht="18.75" customHeight="1" x14ac:dyDescent="0.25">
      <c r="A856" s="4" t="s">
        <v>5208</v>
      </c>
      <c r="B856" s="4">
        <v>2175</v>
      </c>
      <c r="C856" s="4" t="s">
        <v>1644</v>
      </c>
      <c r="D856" s="4" t="s">
        <v>1645</v>
      </c>
      <c r="E856" s="5">
        <v>243.94</v>
      </c>
      <c r="F856" s="5">
        <v>1280814.4597460399</v>
      </c>
      <c r="G856" s="5">
        <v>1222359.77461436</v>
      </c>
      <c r="H856" s="6">
        <v>4.7821178629766897E-2</v>
      </c>
      <c r="I856" s="5">
        <v>58454.685131675098</v>
      </c>
      <c r="J856" s="5">
        <v>5250.53070323047</v>
      </c>
      <c r="K856" s="5">
        <v>5010.9033967957903</v>
      </c>
      <c r="L856" s="55" t="s">
        <v>4283</v>
      </c>
      <c r="M856" s="60" t="s">
        <v>4364</v>
      </c>
    </row>
    <row r="857" spans="1:13" ht="18.75" customHeight="1" x14ac:dyDescent="0.25">
      <c r="A857" s="4" t="s">
        <v>5209</v>
      </c>
      <c r="B857" s="4">
        <v>2176</v>
      </c>
      <c r="C857" s="4" t="s">
        <v>1646</v>
      </c>
      <c r="D857" s="4" t="s">
        <v>1647</v>
      </c>
      <c r="E857" s="5">
        <v>1479.65</v>
      </c>
      <c r="F857" s="5">
        <v>3167506.8914945601</v>
      </c>
      <c r="G857" s="5">
        <v>2802605.6584057999</v>
      </c>
      <c r="H857" s="6">
        <v>0.13020070518815899</v>
      </c>
      <c r="I857" s="5">
        <v>364901.23308875901</v>
      </c>
      <c r="J857" s="5">
        <v>2140.7136089578999</v>
      </c>
      <c r="K857" s="5">
        <v>1894.10040104471</v>
      </c>
      <c r="L857" s="55" t="s">
        <v>4283</v>
      </c>
      <c r="M857" s="60" t="s">
        <v>4364</v>
      </c>
    </row>
    <row r="858" spans="1:13" ht="18.75" customHeight="1" x14ac:dyDescent="0.25">
      <c r="A858" s="4" t="s">
        <v>5210</v>
      </c>
      <c r="B858" s="4">
        <v>2177</v>
      </c>
      <c r="C858" s="4" t="s">
        <v>1648</v>
      </c>
      <c r="D858" s="4" t="s">
        <v>1649</v>
      </c>
      <c r="E858" s="5">
        <v>1335.09</v>
      </c>
      <c r="F858" s="5">
        <v>6406815.1169044804</v>
      </c>
      <c r="G858" s="5">
        <v>5258896.0827832799</v>
      </c>
      <c r="H858" s="6">
        <v>0.21828136857073399</v>
      </c>
      <c r="I858" s="5">
        <v>1147919.03412121</v>
      </c>
      <c r="J858" s="5">
        <v>4798.7889332587902</v>
      </c>
      <c r="K858" s="5">
        <v>3938.98245270602</v>
      </c>
      <c r="L858" s="55" t="s">
        <v>4281</v>
      </c>
      <c r="M858" s="60" t="s">
        <v>4364</v>
      </c>
    </row>
    <row r="859" spans="1:13" ht="18.75" customHeight="1" x14ac:dyDescent="0.25">
      <c r="A859" s="4" t="s">
        <v>5211</v>
      </c>
      <c r="B859" s="4">
        <v>2178</v>
      </c>
      <c r="C859" s="4" t="s">
        <v>1650</v>
      </c>
      <c r="D859" s="4" t="s">
        <v>1651</v>
      </c>
      <c r="E859" s="5">
        <v>2931.44</v>
      </c>
      <c r="F859" s="5">
        <v>18724497.756631199</v>
      </c>
      <c r="G859" s="5">
        <v>18614077.632547699</v>
      </c>
      <c r="H859" s="6">
        <v>5.9320760482055599E-3</v>
      </c>
      <c r="I859" s="5">
        <v>110420.124083474</v>
      </c>
      <c r="J859" s="5">
        <v>6387.4743322841896</v>
      </c>
      <c r="K859" s="5">
        <v>6349.8067954819799</v>
      </c>
      <c r="L859" s="55" t="s">
        <v>4284</v>
      </c>
      <c r="M859" s="60" t="s">
        <v>4364</v>
      </c>
    </row>
    <row r="860" spans="1:13" ht="18.75" customHeight="1" x14ac:dyDescent="0.25">
      <c r="A860" s="4" t="s">
        <v>5212</v>
      </c>
      <c r="B860" s="4">
        <v>2179</v>
      </c>
      <c r="C860" s="4" t="s">
        <v>1652</v>
      </c>
      <c r="D860" s="4" t="s">
        <v>1653</v>
      </c>
      <c r="E860" s="5">
        <v>1002.4</v>
      </c>
      <c r="F860" s="5">
        <v>9444023.4512606394</v>
      </c>
      <c r="G860" s="5">
        <v>9503029.3589847796</v>
      </c>
      <c r="H860" s="6">
        <v>-6.2091682025955403E-3</v>
      </c>
      <c r="I860" s="5">
        <v>-59005.907724140197</v>
      </c>
      <c r="J860" s="5">
        <v>9421.4120623110994</v>
      </c>
      <c r="K860" s="5">
        <v>9480.27669491698</v>
      </c>
      <c r="L860" s="55" t="s">
        <v>4284</v>
      </c>
      <c r="M860" s="60" t="s">
        <v>4364</v>
      </c>
    </row>
    <row r="861" spans="1:13" ht="18.75" customHeight="1" x14ac:dyDescent="0.25">
      <c r="A861" s="4" t="s">
        <v>5213</v>
      </c>
      <c r="B861" s="4">
        <v>2180</v>
      </c>
      <c r="C861" s="4" t="s">
        <v>1654</v>
      </c>
      <c r="D861" s="4" t="s">
        <v>1655</v>
      </c>
      <c r="E861" s="5">
        <v>1170.98</v>
      </c>
      <c r="F861" s="5">
        <v>844364.31066064001</v>
      </c>
      <c r="G861" s="5">
        <v>869124.46461488295</v>
      </c>
      <c r="H861" s="6">
        <v>-2.8488616949948899E-2</v>
      </c>
      <c r="I861" s="5">
        <v>-24760.1539542428</v>
      </c>
      <c r="J861" s="5">
        <v>721.07492071652803</v>
      </c>
      <c r="K861" s="5">
        <v>742.21973442320302</v>
      </c>
      <c r="L861" s="55" t="s">
        <v>4283</v>
      </c>
      <c r="M861" s="60" t="s">
        <v>4364</v>
      </c>
    </row>
    <row r="862" spans="1:13" ht="18.75" customHeight="1" x14ac:dyDescent="0.25">
      <c r="A862" s="4" t="s">
        <v>5214</v>
      </c>
      <c r="B862" s="4">
        <v>2181</v>
      </c>
      <c r="C862" s="4" t="s">
        <v>1656</v>
      </c>
      <c r="D862" s="4" t="s">
        <v>1657</v>
      </c>
      <c r="E862" s="5">
        <v>1806.24</v>
      </c>
      <c r="F862" s="5">
        <v>1895548.4134371199</v>
      </c>
      <c r="G862" s="5">
        <v>2080950.2285124699</v>
      </c>
      <c r="H862" s="6">
        <v>-8.9094785898787804E-2</v>
      </c>
      <c r="I862" s="5">
        <v>-185401.815075352</v>
      </c>
      <c r="J862" s="5">
        <v>1049.4443780655499</v>
      </c>
      <c r="K862" s="5">
        <v>1152.0895498452401</v>
      </c>
      <c r="L862" s="55" t="s">
        <v>4284</v>
      </c>
      <c r="M862" s="60" t="s">
        <v>4364</v>
      </c>
    </row>
    <row r="863" spans="1:13" ht="18.75" customHeight="1" x14ac:dyDescent="0.25">
      <c r="A863" s="4" t="s">
        <v>5215</v>
      </c>
      <c r="B863" s="4">
        <v>2186</v>
      </c>
      <c r="C863" s="4" t="s">
        <v>1658</v>
      </c>
      <c r="D863" s="4" t="s">
        <v>1659</v>
      </c>
      <c r="E863" s="5">
        <v>19420.64</v>
      </c>
      <c r="F863" s="5">
        <v>16468134.5785795</v>
      </c>
      <c r="G863" s="5">
        <v>16492397.2262126</v>
      </c>
      <c r="H863" s="6">
        <v>-1.4711413568525599E-3</v>
      </c>
      <c r="I863" s="5">
        <v>-24262.647633122298</v>
      </c>
      <c r="J863" s="5">
        <v>847.97074548415901</v>
      </c>
      <c r="K863" s="5">
        <v>849.22006824762798</v>
      </c>
      <c r="L863" s="55" t="s">
        <v>4284</v>
      </c>
      <c r="M863" s="60" t="s">
        <v>4364</v>
      </c>
    </row>
    <row r="864" spans="1:13" ht="18.75" customHeight="1" x14ac:dyDescent="0.25">
      <c r="A864" s="4" t="s">
        <v>5216</v>
      </c>
      <c r="B864" s="4">
        <v>2187</v>
      </c>
      <c r="C864" s="4" t="s">
        <v>1660</v>
      </c>
      <c r="D864" s="4" t="s">
        <v>1661</v>
      </c>
      <c r="E864" s="5">
        <v>717.47</v>
      </c>
      <c r="F864" s="5">
        <v>350854.05234072002</v>
      </c>
      <c r="G864" s="5">
        <v>388249.737801184</v>
      </c>
      <c r="H864" s="6">
        <v>-9.6318636742038902E-2</v>
      </c>
      <c r="I864" s="5">
        <v>-37395.685460464098</v>
      </c>
      <c r="J864" s="5">
        <v>489.01564154699201</v>
      </c>
      <c r="K864" s="5">
        <v>541.13724309195402</v>
      </c>
      <c r="L864" s="55" t="s">
        <v>4281</v>
      </c>
      <c r="M864" s="60" t="s">
        <v>4364</v>
      </c>
    </row>
    <row r="865" spans="1:13" ht="18.75" customHeight="1" x14ac:dyDescent="0.25">
      <c r="A865" s="4" t="s">
        <v>5217</v>
      </c>
      <c r="B865" s="4">
        <v>2188</v>
      </c>
      <c r="C865" s="4" t="s">
        <v>1662</v>
      </c>
      <c r="D865" s="4" t="s">
        <v>1663</v>
      </c>
      <c r="E865" s="5">
        <v>5351.41</v>
      </c>
      <c r="F865" s="5">
        <v>11349850.2346233</v>
      </c>
      <c r="G865" s="5">
        <v>11584385.617637999</v>
      </c>
      <c r="H865" s="6">
        <v>-2.0245819740116001E-2</v>
      </c>
      <c r="I865" s="5">
        <v>-234535.38301469001</v>
      </c>
      <c r="J865" s="5">
        <v>2120.9083652015602</v>
      </c>
      <c r="K865" s="5">
        <v>2164.7352039253201</v>
      </c>
      <c r="L865" s="55" t="s">
        <v>4284</v>
      </c>
      <c r="M865" s="60" t="s">
        <v>4364</v>
      </c>
    </row>
    <row r="866" spans="1:13" ht="18.75" customHeight="1" x14ac:dyDescent="0.25">
      <c r="A866" s="4" t="s">
        <v>5218</v>
      </c>
      <c r="B866" s="4">
        <v>2189</v>
      </c>
      <c r="C866" s="4" t="s">
        <v>1664</v>
      </c>
      <c r="D866" s="4" t="s">
        <v>1665</v>
      </c>
      <c r="E866" s="5">
        <v>21093.61</v>
      </c>
      <c r="F866" s="5">
        <v>43588430.047209099</v>
      </c>
      <c r="G866" s="5">
        <v>45128567.082034498</v>
      </c>
      <c r="H866" s="6">
        <v>-3.4127762843117602E-2</v>
      </c>
      <c r="I866" s="5">
        <v>-1540137.0348254</v>
      </c>
      <c r="J866" s="5">
        <v>2066.4281764576599</v>
      </c>
      <c r="K866" s="5">
        <v>2139.4425649300701</v>
      </c>
      <c r="L866" s="55" t="s">
        <v>4284</v>
      </c>
      <c r="M866" s="60" t="s">
        <v>4364</v>
      </c>
    </row>
    <row r="867" spans="1:13" ht="18.75" customHeight="1" x14ac:dyDescent="0.25">
      <c r="A867" s="4" t="s">
        <v>5219</v>
      </c>
      <c r="B867" s="4">
        <v>2190</v>
      </c>
      <c r="C867" s="4" t="s">
        <v>1666</v>
      </c>
      <c r="D867" s="4" t="s">
        <v>1667</v>
      </c>
      <c r="E867" s="5">
        <v>4377.8</v>
      </c>
      <c r="F867" s="5">
        <v>7555891.5773442397</v>
      </c>
      <c r="G867" s="5">
        <v>8334615.3691009302</v>
      </c>
      <c r="H867" s="6">
        <v>-9.3432480956909994E-2</v>
      </c>
      <c r="I867" s="5">
        <v>-778723.79175669199</v>
      </c>
      <c r="J867" s="5">
        <v>1725.95631991965</v>
      </c>
      <c r="K867" s="5">
        <v>1903.8364861576399</v>
      </c>
      <c r="L867" s="55" t="s">
        <v>4284</v>
      </c>
      <c r="M867" s="60" t="s">
        <v>4364</v>
      </c>
    </row>
    <row r="868" spans="1:13" ht="18.75" customHeight="1" x14ac:dyDescent="0.25">
      <c r="A868" s="4" t="s">
        <v>5220</v>
      </c>
      <c r="B868" s="4">
        <v>2191</v>
      </c>
      <c r="C868" s="4" t="s">
        <v>1668</v>
      </c>
      <c r="D868" s="4" t="s">
        <v>1669</v>
      </c>
      <c r="E868" s="5">
        <v>3465.95</v>
      </c>
      <c r="F868" s="5">
        <v>12442723.7305646</v>
      </c>
      <c r="G868" s="5">
        <v>10974786.1323594</v>
      </c>
      <c r="H868" s="6">
        <v>0.13375546279457201</v>
      </c>
      <c r="I868" s="5">
        <v>1467937.5982051799</v>
      </c>
      <c r="J868" s="5">
        <v>3589.9893912389298</v>
      </c>
      <c r="K868" s="5">
        <v>3166.4582963860898</v>
      </c>
      <c r="L868" s="55" t="s">
        <v>4284</v>
      </c>
      <c r="M868" s="60" t="s">
        <v>4364</v>
      </c>
    </row>
    <row r="869" spans="1:13" ht="18.75" customHeight="1" x14ac:dyDescent="0.25">
      <c r="A869" s="4" t="s">
        <v>5221</v>
      </c>
      <c r="B869" s="4">
        <v>2192</v>
      </c>
      <c r="C869" s="4" t="s">
        <v>1670</v>
      </c>
      <c r="D869" s="4" t="s">
        <v>1671</v>
      </c>
      <c r="E869" s="5">
        <v>2555.5500000000002</v>
      </c>
      <c r="F869" s="5">
        <v>13163963.9163901</v>
      </c>
      <c r="G869" s="5">
        <v>12545517.916352101</v>
      </c>
      <c r="H869" s="6">
        <v>4.9296171282963999E-2</v>
      </c>
      <c r="I869" s="5">
        <v>618446.00003798702</v>
      </c>
      <c r="J869" s="5">
        <v>5151.1275132124501</v>
      </c>
      <c r="K869" s="5">
        <v>4909.1263784125103</v>
      </c>
      <c r="L869" s="55" t="s">
        <v>4284</v>
      </c>
      <c r="M869" s="60" t="s">
        <v>4364</v>
      </c>
    </row>
    <row r="870" spans="1:13" ht="18.75" customHeight="1" x14ac:dyDescent="0.25">
      <c r="A870" s="4" t="s">
        <v>5222</v>
      </c>
      <c r="B870" s="4">
        <v>2193</v>
      </c>
      <c r="C870" s="4" t="s">
        <v>1672</v>
      </c>
      <c r="D870" s="4" t="s">
        <v>1673</v>
      </c>
      <c r="E870" s="5">
        <v>2639.66</v>
      </c>
      <c r="F870" s="5">
        <v>20168710.851775199</v>
      </c>
      <c r="G870" s="5">
        <v>18886033.086528599</v>
      </c>
      <c r="H870" s="6">
        <v>6.7916738225004103E-2</v>
      </c>
      <c r="I870" s="5">
        <v>1282677.7652465301</v>
      </c>
      <c r="J870" s="5">
        <v>7640.6472241785596</v>
      </c>
      <c r="K870" s="5">
        <v>7154.7218530146401</v>
      </c>
      <c r="L870" s="55" t="s">
        <v>4284</v>
      </c>
      <c r="M870" s="60" t="s">
        <v>4364</v>
      </c>
    </row>
    <row r="871" spans="1:13" ht="18.75" customHeight="1" x14ac:dyDescent="0.25">
      <c r="A871" s="4" t="s">
        <v>5223</v>
      </c>
      <c r="B871" s="4">
        <v>2194</v>
      </c>
      <c r="C871" s="4" t="s">
        <v>1674</v>
      </c>
      <c r="D871" s="4" t="s">
        <v>1675</v>
      </c>
      <c r="E871" s="5">
        <v>6861</v>
      </c>
      <c r="F871" s="5">
        <v>8697680.1495825201</v>
      </c>
      <c r="G871" s="5">
        <v>10358037.309163099</v>
      </c>
      <c r="H871" s="6">
        <v>-0.16029650309443899</v>
      </c>
      <c r="I871" s="5">
        <v>-1660357.15958058</v>
      </c>
      <c r="J871" s="5">
        <v>1267.6986080137799</v>
      </c>
      <c r="K871" s="5">
        <v>1509.6979025161199</v>
      </c>
      <c r="L871" s="55" t="s">
        <v>4283</v>
      </c>
      <c r="M871" s="60" t="s">
        <v>4364</v>
      </c>
    </row>
    <row r="872" spans="1:13" ht="18.75" customHeight="1" x14ac:dyDescent="0.25">
      <c r="A872" s="4" t="s">
        <v>5224</v>
      </c>
      <c r="B872" s="4">
        <v>2195</v>
      </c>
      <c r="C872" s="4" t="s">
        <v>1676</v>
      </c>
      <c r="D872" s="4" t="s">
        <v>1677</v>
      </c>
      <c r="E872" s="5">
        <v>990.88</v>
      </c>
      <c r="F872" s="5">
        <v>2781858.20886104</v>
      </c>
      <c r="G872" s="5">
        <v>2773272.16087134</v>
      </c>
      <c r="H872" s="6">
        <v>3.0959990551382402E-3</v>
      </c>
      <c r="I872" s="5">
        <v>8586.0479896990601</v>
      </c>
      <c r="J872" s="5">
        <v>2807.4622647152401</v>
      </c>
      <c r="K872" s="5">
        <v>2798.79719125559</v>
      </c>
      <c r="L872" s="55" t="s">
        <v>4284</v>
      </c>
      <c r="M872" s="60" t="s">
        <v>4364</v>
      </c>
    </row>
    <row r="873" spans="1:13" ht="18.75" customHeight="1" x14ac:dyDescent="0.25">
      <c r="A873" s="4" t="s">
        <v>5225</v>
      </c>
      <c r="B873" s="4">
        <v>2196</v>
      </c>
      <c r="C873" s="4" t="s">
        <v>1678</v>
      </c>
      <c r="D873" s="4" t="s">
        <v>1679</v>
      </c>
      <c r="E873" s="5">
        <v>488.31</v>
      </c>
      <c r="F873" s="5">
        <v>2078285.8144362001</v>
      </c>
      <c r="G873" s="5">
        <v>2036124.6858828601</v>
      </c>
      <c r="H873" s="6">
        <v>2.0706555372397999E-2</v>
      </c>
      <c r="I873" s="5">
        <v>42161.128553339702</v>
      </c>
      <c r="J873" s="5">
        <v>4256.0787500485303</v>
      </c>
      <c r="K873" s="5">
        <v>4169.7378425239303</v>
      </c>
      <c r="L873" s="55" t="s">
        <v>4283</v>
      </c>
      <c r="M873" s="60" t="s">
        <v>4364</v>
      </c>
    </row>
    <row r="874" spans="1:13" ht="18.75" customHeight="1" x14ac:dyDescent="0.25">
      <c r="A874" s="4" t="s">
        <v>5226</v>
      </c>
      <c r="B874" s="4">
        <v>2197</v>
      </c>
      <c r="C874" s="4" t="s">
        <v>1680</v>
      </c>
      <c r="D874" s="4" t="s">
        <v>1681</v>
      </c>
      <c r="E874" s="5">
        <v>248.6</v>
      </c>
      <c r="F874" s="5">
        <v>1594610.1431612</v>
      </c>
      <c r="G874" s="5">
        <v>1741518.15795169</v>
      </c>
      <c r="H874" s="6">
        <v>-8.4356292307213296E-2</v>
      </c>
      <c r="I874" s="5">
        <v>-146908.01479049301</v>
      </c>
      <c r="J874" s="5">
        <v>6414.3609942123903</v>
      </c>
      <c r="K874" s="5">
        <v>7005.3023248257896</v>
      </c>
      <c r="L874" s="55" t="s">
        <v>4283</v>
      </c>
      <c r="M874" s="61" t="s">
        <v>4317</v>
      </c>
    </row>
    <row r="875" spans="1:13" ht="18.75" customHeight="1" x14ac:dyDescent="0.25">
      <c r="A875" s="4" t="s">
        <v>5227</v>
      </c>
      <c r="B875" s="4">
        <v>2198</v>
      </c>
      <c r="C875" s="4" t="s">
        <v>1682</v>
      </c>
      <c r="D875" s="4" t="s">
        <v>1683</v>
      </c>
      <c r="E875" s="5">
        <v>1406.67</v>
      </c>
      <c r="F875" s="5">
        <v>975707.72015359998</v>
      </c>
      <c r="G875" s="5">
        <v>1176134.2987293999</v>
      </c>
      <c r="H875" s="6">
        <v>-0.170411303192436</v>
      </c>
      <c r="I875" s="5">
        <v>-200426.57857579901</v>
      </c>
      <c r="J875" s="5">
        <v>693.62943700626295</v>
      </c>
      <c r="K875" s="5">
        <v>836.11244906722902</v>
      </c>
      <c r="L875" s="55" t="s">
        <v>4283</v>
      </c>
      <c r="M875" s="60" t="s">
        <v>4381</v>
      </c>
    </row>
    <row r="876" spans="1:13" ht="18.75" customHeight="1" x14ac:dyDescent="0.25">
      <c r="A876" s="4" t="s">
        <v>5228</v>
      </c>
      <c r="B876" s="4">
        <v>2199</v>
      </c>
      <c r="C876" s="4" t="s">
        <v>1684</v>
      </c>
      <c r="D876" s="4" t="s">
        <v>1685</v>
      </c>
      <c r="E876" s="5">
        <v>12864.14</v>
      </c>
      <c r="F876" s="5">
        <v>9407034.2689055204</v>
      </c>
      <c r="G876" s="5">
        <v>9869434.0348057803</v>
      </c>
      <c r="H876" s="6">
        <v>-4.68517003375825E-2</v>
      </c>
      <c r="I876" s="5">
        <v>-462399.76590025797</v>
      </c>
      <c r="J876" s="5">
        <v>731.26025283505305</v>
      </c>
      <c r="K876" s="5">
        <v>767.20511707784397</v>
      </c>
      <c r="L876" s="55" t="s">
        <v>4284</v>
      </c>
      <c r="M876" s="60" t="s">
        <v>4364</v>
      </c>
    </row>
    <row r="877" spans="1:13" ht="18.75" customHeight="1" x14ac:dyDescent="0.25">
      <c r="A877" s="4" t="s">
        <v>5229</v>
      </c>
      <c r="B877" s="4">
        <v>2200</v>
      </c>
      <c r="C877" s="4" t="s">
        <v>1686</v>
      </c>
      <c r="D877" s="4" t="s">
        <v>1687</v>
      </c>
      <c r="E877" s="5">
        <v>58334.82</v>
      </c>
      <c r="F877" s="5">
        <v>33993341.1765747</v>
      </c>
      <c r="G877" s="5">
        <v>37205017.288432598</v>
      </c>
      <c r="H877" s="6">
        <v>-8.6323736579918098E-2</v>
      </c>
      <c r="I877" s="5">
        <v>-3211676.11185796</v>
      </c>
      <c r="J877" s="5">
        <v>582.72814035553199</v>
      </c>
      <c r="K877" s="5">
        <v>637.78404199126101</v>
      </c>
      <c r="L877" s="55" t="s">
        <v>4284</v>
      </c>
      <c r="M877" s="60" t="s">
        <v>4364</v>
      </c>
    </row>
    <row r="878" spans="1:13" ht="18.75" customHeight="1" x14ac:dyDescent="0.25">
      <c r="A878" s="4" t="s">
        <v>5230</v>
      </c>
      <c r="B878" s="4">
        <v>2201</v>
      </c>
      <c r="C878" s="4" t="s">
        <v>1688</v>
      </c>
      <c r="D878" s="4" t="s">
        <v>1689</v>
      </c>
      <c r="E878" s="5">
        <v>30530.2</v>
      </c>
      <c r="F878" s="5">
        <v>17424377.784247201</v>
      </c>
      <c r="G878" s="5">
        <v>18741759.297972601</v>
      </c>
      <c r="H878" s="6">
        <v>-7.0291240687732195E-2</v>
      </c>
      <c r="I878" s="5">
        <v>-1317381.5137253299</v>
      </c>
      <c r="J878" s="5">
        <v>570.72596262871696</v>
      </c>
      <c r="K878" s="5">
        <v>613.87607346078903</v>
      </c>
      <c r="L878" s="55" t="s">
        <v>4284</v>
      </c>
      <c r="M878" s="60" t="s">
        <v>4364</v>
      </c>
    </row>
    <row r="879" spans="1:13" ht="18.75" customHeight="1" x14ac:dyDescent="0.25">
      <c r="A879" s="4" t="s">
        <v>5231</v>
      </c>
      <c r="B879" s="4">
        <v>2202</v>
      </c>
      <c r="C879" s="4" t="s">
        <v>1690</v>
      </c>
      <c r="D879" s="4" t="s">
        <v>1691</v>
      </c>
      <c r="E879" s="5">
        <v>1142.72</v>
      </c>
      <c r="F879" s="5">
        <v>1279190.8357134401</v>
      </c>
      <c r="G879" s="5">
        <v>1173340.7854056801</v>
      </c>
      <c r="H879" s="6">
        <v>9.0212538100055403E-2</v>
      </c>
      <c r="I879" s="5">
        <v>105850.050307759</v>
      </c>
      <c r="J879" s="5">
        <v>1119.42631240675</v>
      </c>
      <c r="K879" s="5">
        <v>1026.7964027983101</v>
      </c>
      <c r="L879" s="55" t="s">
        <v>4284</v>
      </c>
      <c r="M879" s="60" t="s">
        <v>4364</v>
      </c>
    </row>
    <row r="880" spans="1:13" ht="18.75" customHeight="1" x14ac:dyDescent="0.25">
      <c r="A880" s="4" t="s">
        <v>5232</v>
      </c>
      <c r="B880" s="4">
        <v>2319</v>
      </c>
      <c r="C880" s="4" t="s">
        <v>1692</v>
      </c>
      <c r="D880" s="4" t="s">
        <v>1693</v>
      </c>
      <c r="E880" s="5">
        <v>309.83999999999997</v>
      </c>
      <c r="F880" s="5">
        <v>1205588.1844781199</v>
      </c>
      <c r="G880" s="5">
        <v>1081850.84418155</v>
      </c>
      <c r="H880" s="6">
        <v>0.114375600816003</v>
      </c>
      <c r="I880" s="5">
        <v>123737.340296565</v>
      </c>
      <c r="J880" s="5">
        <v>3891.0024027824702</v>
      </c>
      <c r="K880" s="5">
        <v>3491.6435714612498</v>
      </c>
      <c r="L880" s="55" t="s">
        <v>4283</v>
      </c>
      <c r="M880" s="60" t="s">
        <v>4282</v>
      </c>
    </row>
    <row r="881" spans="1:13" ht="18.75" customHeight="1" x14ac:dyDescent="0.25">
      <c r="A881" s="4" t="s">
        <v>5233</v>
      </c>
      <c r="B881" s="4">
        <v>2320</v>
      </c>
      <c r="C881" s="4" t="s">
        <v>1694</v>
      </c>
      <c r="D881" s="4" t="s">
        <v>1695</v>
      </c>
      <c r="E881" s="5">
        <v>172.58</v>
      </c>
      <c r="F881" s="5">
        <v>1320823.2708612799</v>
      </c>
      <c r="G881" s="5">
        <v>899673.32135715603</v>
      </c>
      <c r="H881" s="6">
        <v>0.46811430272137</v>
      </c>
      <c r="I881" s="5">
        <v>421149.949504124</v>
      </c>
      <c r="J881" s="5">
        <v>7653.3970961946898</v>
      </c>
      <c r="K881" s="5">
        <v>5213.0798548913899</v>
      </c>
      <c r="L881" s="55" t="s">
        <v>4283</v>
      </c>
      <c r="M881" s="60" t="s">
        <v>4364</v>
      </c>
    </row>
    <row r="882" spans="1:13" ht="18.75" customHeight="1" x14ac:dyDescent="0.25">
      <c r="A882" s="4" t="s">
        <v>5234</v>
      </c>
      <c r="B882" s="4">
        <v>2321</v>
      </c>
      <c r="C882" s="4" t="s">
        <v>1696</v>
      </c>
      <c r="D882" s="4" t="s">
        <v>1697</v>
      </c>
      <c r="E882" s="5">
        <v>134.51</v>
      </c>
      <c r="F882" s="5">
        <v>1621358.2179775599</v>
      </c>
      <c r="G882" s="5">
        <v>1338369.41680796</v>
      </c>
      <c r="H882" s="6">
        <v>0.21144296755116801</v>
      </c>
      <c r="I882" s="5">
        <v>282988.80116960098</v>
      </c>
      <c r="J882" s="5">
        <v>12053.811746171699</v>
      </c>
      <c r="K882" s="5">
        <v>9949.9622095603299</v>
      </c>
      <c r="L882" s="55" t="s">
        <v>4281</v>
      </c>
      <c r="M882" s="60" t="s">
        <v>4364</v>
      </c>
    </row>
    <row r="883" spans="1:13" ht="18.75" customHeight="1" x14ac:dyDescent="0.25">
      <c r="A883" s="4" t="s">
        <v>5235</v>
      </c>
      <c r="B883" s="4">
        <v>2323</v>
      </c>
      <c r="C883" s="4" t="s">
        <v>1698</v>
      </c>
      <c r="D883" s="4" t="s">
        <v>1699</v>
      </c>
      <c r="E883" s="5">
        <v>211.31</v>
      </c>
      <c r="F883" s="5">
        <v>646395.01839407999</v>
      </c>
      <c r="G883" s="5">
        <v>615308.05825768295</v>
      </c>
      <c r="H883" s="6">
        <v>5.0522595501875302E-2</v>
      </c>
      <c r="I883" s="5">
        <v>31086.960136397302</v>
      </c>
      <c r="J883" s="5">
        <v>3058.98924988917</v>
      </c>
      <c r="K883" s="5">
        <v>2911.8738264051999</v>
      </c>
      <c r="L883" s="55" t="s">
        <v>4283</v>
      </c>
      <c r="M883" s="60" t="s">
        <v>4381</v>
      </c>
    </row>
    <row r="884" spans="1:13" ht="18.75" customHeight="1" x14ac:dyDescent="0.25">
      <c r="A884" s="4" t="s">
        <v>5236</v>
      </c>
      <c r="B884" s="4">
        <v>2331</v>
      </c>
      <c r="C884" s="4" t="s">
        <v>1702</v>
      </c>
      <c r="D884" s="4" t="s">
        <v>1703</v>
      </c>
      <c r="E884" s="5">
        <v>1279.77</v>
      </c>
      <c r="F884" s="5">
        <v>11133283.689855</v>
      </c>
      <c r="G884" s="5">
        <v>9259014.9379804507</v>
      </c>
      <c r="H884" s="6">
        <v>0.20242636656587101</v>
      </c>
      <c r="I884" s="5">
        <v>1874268.75187451</v>
      </c>
      <c r="J884" s="5">
        <v>8699.4410635152908</v>
      </c>
      <c r="K884" s="5">
        <v>7234.9054423689004</v>
      </c>
      <c r="L884" s="55" t="s">
        <v>4281</v>
      </c>
      <c r="M884" s="60" t="s">
        <v>4361</v>
      </c>
    </row>
    <row r="885" spans="1:13" ht="18.75" customHeight="1" x14ac:dyDescent="0.25">
      <c r="A885" s="4" t="s">
        <v>5237</v>
      </c>
      <c r="B885" s="4">
        <v>2332</v>
      </c>
      <c r="C885" s="4" t="s">
        <v>1704</v>
      </c>
      <c r="D885" s="4" t="s">
        <v>1705</v>
      </c>
      <c r="E885" s="5">
        <v>2502.37</v>
      </c>
      <c r="F885" s="5">
        <v>29791478.1281786</v>
      </c>
      <c r="G885" s="5">
        <v>24676476.156718701</v>
      </c>
      <c r="H885" s="6">
        <v>0.20728251225883901</v>
      </c>
      <c r="I885" s="5">
        <v>5115001.9714599801</v>
      </c>
      <c r="J885" s="5">
        <v>11905.3050221105</v>
      </c>
      <c r="K885" s="5">
        <v>9861.2420052664693</v>
      </c>
      <c r="L885" s="55" t="s">
        <v>4281</v>
      </c>
      <c r="M885" s="60" t="s">
        <v>4364</v>
      </c>
    </row>
    <row r="886" spans="1:13" ht="18.75" customHeight="1" x14ac:dyDescent="0.25">
      <c r="A886" s="4" t="s">
        <v>5238</v>
      </c>
      <c r="B886" s="4">
        <v>2333</v>
      </c>
      <c r="C886" s="4" t="s">
        <v>1706</v>
      </c>
      <c r="D886" s="4" t="s">
        <v>1707</v>
      </c>
      <c r="E886" s="5">
        <v>2171.4699999999998</v>
      </c>
      <c r="F886" s="5">
        <v>33536089.9885021</v>
      </c>
      <c r="G886" s="5">
        <v>30123959.665249001</v>
      </c>
      <c r="H886" s="6">
        <v>0.11326964851799801</v>
      </c>
      <c r="I886" s="5">
        <v>3412130.3232531101</v>
      </c>
      <c r="J886" s="5">
        <v>15443.9573139404</v>
      </c>
      <c r="K886" s="5">
        <v>13872.6114868034</v>
      </c>
      <c r="L886" s="55" t="s">
        <v>4283</v>
      </c>
      <c r="M886" s="60" t="s">
        <v>4364</v>
      </c>
    </row>
    <row r="887" spans="1:13" ht="18.75" customHeight="1" x14ac:dyDescent="0.25">
      <c r="A887" s="4" t="s">
        <v>5239</v>
      </c>
      <c r="B887" s="4">
        <v>2334</v>
      </c>
      <c r="C887" s="4" t="s">
        <v>1708</v>
      </c>
      <c r="D887" s="4" t="s">
        <v>1709</v>
      </c>
      <c r="E887" s="5">
        <v>1458.49</v>
      </c>
      <c r="F887" s="5">
        <v>32167215.5655124</v>
      </c>
      <c r="G887" s="5">
        <v>32092190.795487899</v>
      </c>
      <c r="H887" s="6">
        <v>2.3377889812052901E-3</v>
      </c>
      <c r="I887" s="5">
        <v>75024.770024430007</v>
      </c>
      <c r="J887" s="5">
        <v>22055.149891677302</v>
      </c>
      <c r="K887" s="5">
        <v>22003.7098612181</v>
      </c>
      <c r="L887" s="55" t="s">
        <v>4283</v>
      </c>
      <c r="M887" s="60" t="s">
        <v>4364</v>
      </c>
    </row>
    <row r="888" spans="1:13" ht="18.75" customHeight="1" x14ac:dyDescent="0.25">
      <c r="A888" s="4" t="s">
        <v>5240</v>
      </c>
      <c r="B888" s="4">
        <v>2335</v>
      </c>
      <c r="C888" s="4" t="s">
        <v>1710</v>
      </c>
      <c r="D888" s="4" t="s">
        <v>1711</v>
      </c>
      <c r="E888" s="5">
        <v>847.8</v>
      </c>
      <c r="F888" s="5">
        <v>5235973.6521252003</v>
      </c>
      <c r="G888" s="5">
        <v>4659220.1372344401</v>
      </c>
      <c r="H888" s="6">
        <v>0.123787564850521</v>
      </c>
      <c r="I888" s="5">
        <v>576753.514890761</v>
      </c>
      <c r="J888" s="5">
        <v>6175.9538241627697</v>
      </c>
      <c r="K888" s="5">
        <v>5495.6595154923798</v>
      </c>
      <c r="L888" s="55" t="s">
        <v>4281</v>
      </c>
      <c r="M888" s="60" t="s">
        <v>4364</v>
      </c>
    </row>
    <row r="889" spans="1:13" ht="18.75" customHeight="1" x14ac:dyDescent="0.25">
      <c r="A889" s="4" t="s">
        <v>5241</v>
      </c>
      <c r="B889" s="4">
        <v>2336</v>
      </c>
      <c r="C889" s="4" t="s">
        <v>1712</v>
      </c>
      <c r="D889" s="4" t="s">
        <v>1713</v>
      </c>
      <c r="E889" s="5">
        <v>626.41</v>
      </c>
      <c r="F889" s="5">
        <v>5320023.4612924</v>
      </c>
      <c r="G889" s="5">
        <v>4937432.1935181804</v>
      </c>
      <c r="H889" s="6">
        <v>7.7487903181026704E-2</v>
      </c>
      <c r="I889" s="5">
        <v>382591.26777422102</v>
      </c>
      <c r="J889" s="5">
        <v>8492.87760618828</v>
      </c>
      <c r="K889" s="5">
        <v>7882.1094706632703</v>
      </c>
      <c r="L889" s="55" t="s">
        <v>4281</v>
      </c>
      <c r="M889" s="60" t="s">
        <v>4364</v>
      </c>
    </row>
    <row r="890" spans="1:13" ht="18.75" customHeight="1" x14ac:dyDescent="0.25">
      <c r="A890" s="4" t="s">
        <v>5242</v>
      </c>
      <c r="B890" s="4">
        <v>2337</v>
      </c>
      <c r="C890" s="4" t="s">
        <v>1714</v>
      </c>
      <c r="D890" s="4" t="s">
        <v>1715</v>
      </c>
      <c r="E890" s="5">
        <v>479.91</v>
      </c>
      <c r="F890" s="5">
        <v>6250755.11189372</v>
      </c>
      <c r="G890" s="5">
        <v>5774461.0375324199</v>
      </c>
      <c r="H890" s="6">
        <v>8.2482862255978603E-2</v>
      </c>
      <c r="I890" s="5">
        <v>476294.07436130202</v>
      </c>
      <c r="J890" s="5">
        <v>13024.8486422323</v>
      </c>
      <c r="K890" s="5">
        <v>12032.383233382099</v>
      </c>
      <c r="L890" s="55" t="s">
        <v>4284</v>
      </c>
      <c r="M890" s="60" t="s">
        <v>4364</v>
      </c>
    </row>
    <row r="891" spans="1:13" ht="18.75" customHeight="1" x14ac:dyDescent="0.25">
      <c r="A891" s="4" t="s">
        <v>5243</v>
      </c>
      <c r="B891" s="4">
        <v>2338</v>
      </c>
      <c r="C891" s="4" t="s">
        <v>1716</v>
      </c>
      <c r="D891" s="4" t="s">
        <v>1717</v>
      </c>
      <c r="E891" s="5">
        <v>415.69</v>
      </c>
      <c r="F891" s="5">
        <v>10554012.9442541</v>
      </c>
      <c r="G891" s="5">
        <v>11125637.7565974</v>
      </c>
      <c r="H891" s="6">
        <v>-5.1379060225501302E-2</v>
      </c>
      <c r="I891" s="5">
        <v>-571624.81234332896</v>
      </c>
      <c r="J891" s="5">
        <v>25389.143217912599</v>
      </c>
      <c r="K891" s="5">
        <v>26764.2660554678</v>
      </c>
      <c r="L891" s="55" t="s">
        <v>4284</v>
      </c>
      <c r="M891" s="60" t="s">
        <v>4364</v>
      </c>
    </row>
    <row r="892" spans="1:13" ht="18.75" customHeight="1" x14ac:dyDescent="0.25">
      <c r="A892" s="4" t="s">
        <v>5244</v>
      </c>
      <c r="B892" s="4">
        <v>2339</v>
      </c>
      <c r="C892" s="4" t="s">
        <v>1718</v>
      </c>
      <c r="D892" s="4" t="s">
        <v>1719</v>
      </c>
      <c r="E892" s="5">
        <v>106.7</v>
      </c>
      <c r="F892" s="5">
        <v>817005.08870136004</v>
      </c>
      <c r="G892" s="5">
        <v>769177.51739631104</v>
      </c>
      <c r="H892" s="6">
        <v>6.2180147265545403E-2</v>
      </c>
      <c r="I892" s="5">
        <v>47827.571305049198</v>
      </c>
      <c r="J892" s="5">
        <v>7657.0298847362701</v>
      </c>
      <c r="K892" s="5">
        <v>7208.7864798154696</v>
      </c>
      <c r="L892" s="55" t="s">
        <v>4283</v>
      </c>
      <c r="M892" s="60" t="s">
        <v>4282</v>
      </c>
    </row>
    <row r="893" spans="1:13" ht="18.75" customHeight="1" x14ac:dyDescent="0.25">
      <c r="A893" s="4" t="s">
        <v>5245</v>
      </c>
      <c r="B893" s="4">
        <v>2340</v>
      </c>
      <c r="C893" s="4" t="s">
        <v>1720</v>
      </c>
      <c r="D893" s="4" t="s">
        <v>1721</v>
      </c>
      <c r="E893" s="5">
        <v>294.70999999999998</v>
      </c>
      <c r="F893" s="5">
        <v>2862753.2789884801</v>
      </c>
      <c r="G893" s="5">
        <v>2733184.1761691798</v>
      </c>
      <c r="H893" s="6">
        <v>4.7405917226151402E-2</v>
      </c>
      <c r="I893" s="5">
        <v>129569.10281930301</v>
      </c>
      <c r="J893" s="5">
        <v>9713.7975602744391</v>
      </c>
      <c r="K893" s="5">
        <v>9274.1480647727494</v>
      </c>
      <c r="L893" s="55" t="s">
        <v>4283</v>
      </c>
      <c r="M893" s="60" t="s">
        <v>4361</v>
      </c>
    </row>
    <row r="894" spans="1:13" ht="18.75" customHeight="1" x14ac:dyDescent="0.25">
      <c r="A894" s="4" t="s">
        <v>5246</v>
      </c>
      <c r="B894" s="4">
        <v>2341</v>
      </c>
      <c r="C894" s="4" t="s">
        <v>1722</v>
      </c>
      <c r="D894" s="4" t="s">
        <v>1723</v>
      </c>
      <c r="E894" s="5">
        <v>327.64999999999998</v>
      </c>
      <c r="F894" s="5">
        <v>4202850.9021867197</v>
      </c>
      <c r="G894" s="5">
        <v>4289048.3600227404</v>
      </c>
      <c r="H894" s="6">
        <v>-2.0097105604927501E-2</v>
      </c>
      <c r="I894" s="5">
        <v>-86197.4578360179</v>
      </c>
      <c r="J894" s="5">
        <v>12827.257446014701</v>
      </c>
      <c r="K894" s="5">
        <v>13090.335296880001</v>
      </c>
      <c r="L894" s="55" t="s">
        <v>4281</v>
      </c>
      <c r="M894" s="60" t="s">
        <v>4381</v>
      </c>
    </row>
    <row r="895" spans="1:13" ht="18.75" customHeight="1" x14ac:dyDescent="0.25">
      <c r="A895" s="4" t="s">
        <v>5247</v>
      </c>
      <c r="B895" s="4">
        <v>2342</v>
      </c>
      <c r="C895" s="4" t="s">
        <v>1724</v>
      </c>
      <c r="D895" s="4" t="s">
        <v>1725</v>
      </c>
      <c r="E895" s="5">
        <v>243.34</v>
      </c>
      <c r="F895" s="5">
        <v>4989322.9405380003</v>
      </c>
      <c r="G895" s="5">
        <v>4671440.9882635204</v>
      </c>
      <c r="H895" s="6">
        <v>6.8047943466079702E-2</v>
      </c>
      <c r="I895" s="5">
        <v>317881.95227448299</v>
      </c>
      <c r="J895" s="5">
        <v>20503.505139056499</v>
      </c>
      <c r="K895" s="5">
        <v>19197.176741446201</v>
      </c>
      <c r="L895" s="55" t="s">
        <v>4281</v>
      </c>
      <c r="M895" s="60" t="s">
        <v>4364</v>
      </c>
    </row>
    <row r="896" spans="1:13" ht="18.75" customHeight="1" x14ac:dyDescent="0.25">
      <c r="A896" s="4" t="s">
        <v>5248</v>
      </c>
      <c r="B896" s="4">
        <v>2343</v>
      </c>
      <c r="C896" s="4" t="s">
        <v>1726</v>
      </c>
      <c r="D896" s="4" t="s">
        <v>1727</v>
      </c>
      <c r="E896" s="5">
        <v>731.04</v>
      </c>
      <c r="F896" s="5">
        <v>3580367.74453456</v>
      </c>
      <c r="G896" s="5">
        <v>3432583.90614946</v>
      </c>
      <c r="H896" s="6">
        <v>4.3053234072544001E-2</v>
      </c>
      <c r="I896" s="5">
        <v>147783.83838510001</v>
      </c>
      <c r="J896" s="5">
        <v>4897.6358947999597</v>
      </c>
      <c r="K896" s="5">
        <v>4695.4802830891103</v>
      </c>
      <c r="L896" s="55" t="s">
        <v>4281</v>
      </c>
      <c r="M896" s="60" t="s">
        <v>4361</v>
      </c>
    </row>
    <row r="897" spans="1:13" ht="18.75" customHeight="1" x14ac:dyDescent="0.25">
      <c r="A897" s="4" t="s">
        <v>5249</v>
      </c>
      <c r="B897" s="4">
        <v>2344</v>
      </c>
      <c r="C897" s="4" t="s">
        <v>1728</v>
      </c>
      <c r="D897" s="4" t="s">
        <v>1729</v>
      </c>
      <c r="E897" s="5">
        <v>486.8</v>
      </c>
      <c r="F897" s="5">
        <v>3403580.9890955999</v>
      </c>
      <c r="G897" s="5">
        <v>3288640.3006234202</v>
      </c>
      <c r="H897" s="6">
        <v>3.4950824038247501E-2</v>
      </c>
      <c r="I897" s="5">
        <v>114940.688472179</v>
      </c>
      <c r="J897" s="5">
        <v>6991.7440203278602</v>
      </c>
      <c r="K897" s="5">
        <v>6755.6292124556703</v>
      </c>
      <c r="L897" s="55" t="s">
        <v>4281</v>
      </c>
      <c r="M897" s="60" t="s">
        <v>4364</v>
      </c>
    </row>
    <row r="898" spans="1:13" ht="18.75" customHeight="1" x14ac:dyDescent="0.25">
      <c r="A898" s="4" t="s">
        <v>5250</v>
      </c>
      <c r="B898" s="4">
        <v>2345</v>
      </c>
      <c r="C898" s="4" t="s">
        <v>1730</v>
      </c>
      <c r="D898" s="4" t="s">
        <v>1731</v>
      </c>
      <c r="E898" s="5">
        <v>377.42</v>
      </c>
      <c r="F898" s="5">
        <v>3468368.2102758</v>
      </c>
      <c r="G898" s="5">
        <v>3260438.7189853601</v>
      </c>
      <c r="H898" s="6">
        <v>6.37734701405894E-2</v>
      </c>
      <c r="I898" s="5">
        <v>207929.49129043499</v>
      </c>
      <c r="J898" s="5">
        <v>9189.6778397429898</v>
      </c>
      <c r="K898" s="5">
        <v>8638.7544883296196</v>
      </c>
      <c r="L898" s="55" t="s">
        <v>4281</v>
      </c>
      <c r="M898" s="60" t="s">
        <v>4381</v>
      </c>
    </row>
    <row r="899" spans="1:13" ht="18.75" customHeight="1" x14ac:dyDescent="0.25">
      <c r="A899" s="4" t="s">
        <v>5251</v>
      </c>
      <c r="B899" s="4">
        <v>2346</v>
      </c>
      <c r="C899" s="4" t="s">
        <v>1732</v>
      </c>
      <c r="D899" s="4" t="s">
        <v>1733</v>
      </c>
      <c r="E899" s="5">
        <v>208.56</v>
      </c>
      <c r="F899" s="5">
        <v>3066446.7726464001</v>
      </c>
      <c r="G899" s="5">
        <v>2832109.0388565301</v>
      </c>
      <c r="H899" s="6">
        <v>8.27431891126897E-2</v>
      </c>
      <c r="I899" s="5">
        <v>234337.733789864</v>
      </c>
      <c r="J899" s="5">
        <v>14702.9477016034</v>
      </c>
      <c r="K899" s="5">
        <v>13579.3490547398</v>
      </c>
      <c r="L899" s="55" t="s">
        <v>4281</v>
      </c>
      <c r="M899" s="60" t="s">
        <v>4361</v>
      </c>
    </row>
    <row r="900" spans="1:13" ht="18.75" customHeight="1" x14ac:dyDescent="0.25">
      <c r="A900" s="4" t="s">
        <v>5252</v>
      </c>
      <c r="B900" s="4">
        <v>2347</v>
      </c>
      <c r="C900" s="4" t="s">
        <v>1734</v>
      </c>
      <c r="D900" s="4" t="s">
        <v>1735</v>
      </c>
      <c r="E900" s="5">
        <v>10540.58</v>
      </c>
      <c r="F900" s="5">
        <v>31200996.771896102</v>
      </c>
      <c r="G900" s="5">
        <v>33565367.210500099</v>
      </c>
      <c r="H900" s="6">
        <v>-7.0440773782576196E-2</v>
      </c>
      <c r="I900" s="5">
        <v>-2364370.4386039302</v>
      </c>
      <c r="J900" s="5">
        <v>2960.0834842006898</v>
      </c>
      <c r="K900" s="5">
        <v>3184.3947117236498</v>
      </c>
      <c r="L900" s="55" t="s">
        <v>4281</v>
      </c>
      <c r="M900" s="60" t="s">
        <v>4364</v>
      </c>
    </row>
    <row r="901" spans="1:13" ht="18.75" customHeight="1" x14ac:dyDescent="0.25">
      <c r="A901" s="4" t="s">
        <v>5253</v>
      </c>
      <c r="B901" s="4">
        <v>2348</v>
      </c>
      <c r="C901" s="4" t="s">
        <v>1736</v>
      </c>
      <c r="D901" s="4" t="s">
        <v>1737</v>
      </c>
      <c r="E901" s="5">
        <v>4944.6499999999996</v>
      </c>
      <c r="F901" s="5">
        <v>21264565.175776701</v>
      </c>
      <c r="G901" s="5">
        <v>23296140.338765401</v>
      </c>
      <c r="H901" s="6">
        <v>-8.7206512900685804E-2</v>
      </c>
      <c r="I901" s="5">
        <v>-2031575.16298873</v>
      </c>
      <c r="J901" s="5">
        <v>4300.5197892220203</v>
      </c>
      <c r="K901" s="5">
        <v>4711.3830784313204</v>
      </c>
      <c r="L901" s="55" t="s">
        <v>4283</v>
      </c>
      <c r="M901" s="60" t="s">
        <v>4364</v>
      </c>
    </row>
    <row r="902" spans="1:13" ht="18.75" customHeight="1" x14ac:dyDescent="0.25">
      <c r="A902" s="4" t="s">
        <v>5254</v>
      </c>
      <c r="B902" s="4">
        <v>2349</v>
      </c>
      <c r="C902" s="4" t="s">
        <v>1738</v>
      </c>
      <c r="D902" s="4" t="s">
        <v>1739</v>
      </c>
      <c r="E902" s="5">
        <v>3416.78</v>
      </c>
      <c r="F902" s="5">
        <v>21241591.2024289</v>
      </c>
      <c r="G902" s="5">
        <v>22915909.382623501</v>
      </c>
      <c r="H902" s="6">
        <v>-7.3063571348566794E-2</v>
      </c>
      <c r="I902" s="5">
        <v>-1674318.1801946</v>
      </c>
      <c r="J902" s="5">
        <v>6216.8448663445897</v>
      </c>
      <c r="K902" s="5">
        <v>6706.87295717707</v>
      </c>
      <c r="L902" s="55" t="s">
        <v>4284</v>
      </c>
      <c r="M902" s="60" t="s">
        <v>4364</v>
      </c>
    </row>
    <row r="903" spans="1:13" ht="18.75" customHeight="1" x14ac:dyDescent="0.25">
      <c r="A903" s="4" t="s">
        <v>5255</v>
      </c>
      <c r="B903" s="4">
        <v>2350</v>
      </c>
      <c r="C903" s="4" t="s">
        <v>1740</v>
      </c>
      <c r="D903" s="4" t="s">
        <v>1741</v>
      </c>
      <c r="E903" s="5">
        <v>1346.83</v>
      </c>
      <c r="F903" s="5">
        <v>15848161.2736653</v>
      </c>
      <c r="G903" s="5">
        <v>16094461.770791899</v>
      </c>
      <c r="H903" s="6">
        <v>-1.5303431741569999E-2</v>
      </c>
      <c r="I903" s="5">
        <v>-246300.49712662201</v>
      </c>
      <c r="J903" s="5">
        <v>11767.009402571401</v>
      </c>
      <c r="K903" s="5">
        <v>11949.8836310387</v>
      </c>
      <c r="L903" s="55" t="s">
        <v>4284</v>
      </c>
      <c r="M903" s="60" t="s">
        <v>4364</v>
      </c>
    </row>
    <row r="904" spans="1:13" ht="18.75" customHeight="1" x14ac:dyDescent="0.25">
      <c r="A904" s="4" t="s">
        <v>5256</v>
      </c>
      <c r="B904" s="4">
        <v>2351</v>
      </c>
      <c r="C904" s="4" t="s">
        <v>1742</v>
      </c>
      <c r="D904" s="4" t="s">
        <v>1743</v>
      </c>
      <c r="E904" s="5">
        <v>18706.98</v>
      </c>
      <c r="F904" s="5">
        <v>45368132.7959418</v>
      </c>
      <c r="G904" s="5">
        <v>46384659.737392999</v>
      </c>
      <c r="H904" s="6">
        <v>-2.19151535703037E-2</v>
      </c>
      <c r="I904" s="5">
        <v>-1016526.94145125</v>
      </c>
      <c r="J904" s="5">
        <v>2425.19812369189</v>
      </c>
      <c r="K904" s="5">
        <v>2479.5375703289901</v>
      </c>
      <c r="L904" s="55" t="s">
        <v>4281</v>
      </c>
      <c r="M904" s="60" t="s">
        <v>4364</v>
      </c>
    </row>
    <row r="905" spans="1:13" ht="18.75" customHeight="1" x14ac:dyDescent="0.25">
      <c r="A905" s="4" t="s">
        <v>5257</v>
      </c>
      <c r="B905" s="4">
        <v>2352</v>
      </c>
      <c r="C905" s="4" t="s">
        <v>1744</v>
      </c>
      <c r="D905" s="4" t="s">
        <v>1745</v>
      </c>
      <c r="E905" s="5">
        <v>3466.84</v>
      </c>
      <c r="F905" s="5">
        <v>13384774.803925401</v>
      </c>
      <c r="G905" s="5">
        <v>13124216.5771807</v>
      </c>
      <c r="H905" s="6">
        <v>1.9853240398192602E-2</v>
      </c>
      <c r="I905" s="5">
        <v>260558.226744713</v>
      </c>
      <c r="J905" s="5">
        <v>3860.79969191696</v>
      </c>
      <c r="K905" s="5">
        <v>3785.6424228348201</v>
      </c>
      <c r="L905" s="55" t="s">
        <v>4283</v>
      </c>
      <c r="M905" s="60" t="s">
        <v>4364</v>
      </c>
    </row>
    <row r="906" spans="1:13" ht="18.75" customHeight="1" x14ac:dyDescent="0.25">
      <c r="A906" s="4" t="s">
        <v>5258</v>
      </c>
      <c r="B906" s="4">
        <v>2353</v>
      </c>
      <c r="C906" s="4" t="s">
        <v>1746</v>
      </c>
      <c r="D906" s="4" t="s">
        <v>1747</v>
      </c>
      <c r="E906" s="5">
        <v>1061.17</v>
      </c>
      <c r="F906" s="5">
        <v>6333313.1413350003</v>
      </c>
      <c r="G906" s="5">
        <v>6078854.2277907701</v>
      </c>
      <c r="H906" s="6">
        <v>4.1859683422070401E-2</v>
      </c>
      <c r="I906" s="5">
        <v>254458.91354423601</v>
      </c>
      <c r="J906" s="5">
        <v>5968.2361368442398</v>
      </c>
      <c r="K906" s="5">
        <v>5728.4452328945999</v>
      </c>
      <c r="L906" s="55" t="s">
        <v>4283</v>
      </c>
      <c r="M906" s="60" t="s">
        <v>4364</v>
      </c>
    </row>
    <row r="907" spans="1:13" ht="18.75" customHeight="1" x14ac:dyDescent="0.25">
      <c r="A907" s="4" t="s">
        <v>5259</v>
      </c>
      <c r="B907" s="4">
        <v>2354</v>
      </c>
      <c r="C907" s="4" t="s">
        <v>1748</v>
      </c>
      <c r="D907" s="4" t="s">
        <v>1749</v>
      </c>
      <c r="E907" s="5">
        <v>433.07</v>
      </c>
      <c r="F907" s="5">
        <v>3993057.6312919999</v>
      </c>
      <c r="G907" s="5">
        <v>3737056.8189710299</v>
      </c>
      <c r="H907" s="6">
        <v>6.8503323530269902E-2</v>
      </c>
      <c r="I907" s="5">
        <v>256000.812320973</v>
      </c>
      <c r="J907" s="5">
        <v>9220.3515165954705</v>
      </c>
      <c r="K907" s="5">
        <v>8629.2211858845603</v>
      </c>
      <c r="L907" s="55" t="s">
        <v>4281</v>
      </c>
      <c r="M907" s="60" t="s">
        <v>4282</v>
      </c>
    </row>
    <row r="908" spans="1:13" ht="18.75" customHeight="1" x14ac:dyDescent="0.25">
      <c r="A908" s="4" t="s">
        <v>5260</v>
      </c>
      <c r="B908" s="4">
        <v>2355</v>
      </c>
      <c r="C908" s="4" t="s">
        <v>1750</v>
      </c>
      <c r="D908" s="4" t="s">
        <v>1751</v>
      </c>
      <c r="E908" s="5">
        <v>20954.759999999998</v>
      </c>
      <c r="F908" s="5">
        <v>50159044.4615288</v>
      </c>
      <c r="G908" s="5">
        <v>44046777.502035201</v>
      </c>
      <c r="H908" s="6">
        <v>0.138767630826368</v>
      </c>
      <c r="I908" s="5">
        <v>6112266.9594935896</v>
      </c>
      <c r="J908" s="5">
        <v>2393.6826029755898</v>
      </c>
      <c r="K908" s="5">
        <v>2101.9938907453602</v>
      </c>
      <c r="L908" s="55" t="s">
        <v>4284</v>
      </c>
      <c r="M908" s="60" t="s">
        <v>4364</v>
      </c>
    </row>
    <row r="909" spans="1:13" ht="18.75" customHeight="1" x14ac:dyDescent="0.25">
      <c r="A909" s="4" t="s">
        <v>5261</v>
      </c>
      <c r="B909" s="4">
        <v>2511</v>
      </c>
      <c r="C909" s="4" t="s">
        <v>1752</v>
      </c>
      <c r="D909" s="4" t="s">
        <v>1753</v>
      </c>
      <c r="E909" s="5">
        <v>3527.1</v>
      </c>
      <c r="F909" s="5">
        <v>5528812.7683027601</v>
      </c>
      <c r="G909" s="5">
        <v>5541437.7978397803</v>
      </c>
      <c r="H909" s="6">
        <v>-2.27829491146569E-3</v>
      </c>
      <c r="I909" s="5">
        <v>-12625.029537022099</v>
      </c>
      <c r="J909" s="5">
        <v>1567.52367902888</v>
      </c>
      <c r="K909" s="5">
        <v>1571.10311526177</v>
      </c>
      <c r="L909" s="55" t="s">
        <v>4283</v>
      </c>
      <c r="M909" s="60" t="s">
        <v>4364</v>
      </c>
    </row>
    <row r="910" spans="1:13" ht="18.75" customHeight="1" x14ac:dyDescent="0.25">
      <c r="A910" s="4" t="s">
        <v>5262</v>
      </c>
      <c r="B910" s="4">
        <v>2512</v>
      </c>
      <c r="C910" s="4" t="s">
        <v>1754</v>
      </c>
      <c r="D910" s="4" t="s">
        <v>1755</v>
      </c>
      <c r="E910" s="5">
        <v>8677.4699999999993</v>
      </c>
      <c r="F910" s="5">
        <v>9211461.8146599997</v>
      </c>
      <c r="G910" s="5">
        <v>10299896.653220899</v>
      </c>
      <c r="H910" s="6">
        <v>-0.105674345598463</v>
      </c>
      <c r="I910" s="5">
        <v>-1088434.83856092</v>
      </c>
      <c r="J910" s="5">
        <v>1061.5377310045401</v>
      </c>
      <c r="K910" s="5">
        <v>1186.97001006295</v>
      </c>
      <c r="L910" s="55" t="s">
        <v>4281</v>
      </c>
      <c r="M910" s="60" t="s">
        <v>4364</v>
      </c>
    </row>
    <row r="911" spans="1:13" ht="18.75" customHeight="1" x14ac:dyDescent="0.25">
      <c r="A911" s="4" t="s">
        <v>5263</v>
      </c>
      <c r="B911" s="4">
        <v>2513</v>
      </c>
      <c r="C911" s="4" t="s">
        <v>1756</v>
      </c>
      <c r="D911" s="4" t="s">
        <v>1757</v>
      </c>
      <c r="E911" s="5">
        <v>130.52000000000001</v>
      </c>
      <c r="F911" s="5">
        <v>111533.2556</v>
      </c>
      <c r="G911" s="5">
        <v>124944.046703791</v>
      </c>
      <c r="H911" s="6">
        <v>-0.107334374526739</v>
      </c>
      <c r="I911" s="5">
        <v>-13410.7911037911</v>
      </c>
      <c r="J911" s="5">
        <v>854.53</v>
      </c>
      <c r="K911" s="5">
        <v>957.27893582432705</v>
      </c>
      <c r="L911" s="55" t="s">
        <v>4283</v>
      </c>
      <c r="M911" s="60" t="s">
        <v>4381</v>
      </c>
    </row>
    <row r="912" spans="1:13" ht="18.75" customHeight="1" x14ac:dyDescent="0.25">
      <c r="A912" s="4" t="s">
        <v>5264</v>
      </c>
      <c r="B912" s="4">
        <v>2514</v>
      </c>
      <c r="C912" s="4" t="s">
        <v>1758</v>
      </c>
      <c r="D912" s="4" t="s">
        <v>1759</v>
      </c>
      <c r="E912" s="5">
        <v>18272.36</v>
      </c>
      <c r="F912" s="5">
        <v>33816564.715407804</v>
      </c>
      <c r="G912" s="5">
        <v>38110032.921333902</v>
      </c>
      <c r="H912" s="6">
        <v>-0.112659787379051</v>
      </c>
      <c r="I912" s="5">
        <v>-4293468.20592611</v>
      </c>
      <c r="J912" s="5">
        <v>1850.69496854308</v>
      </c>
      <c r="K912" s="5">
        <v>2085.6656130534798</v>
      </c>
      <c r="L912" s="55" t="s">
        <v>4284</v>
      </c>
      <c r="M912" s="60" t="s">
        <v>4364</v>
      </c>
    </row>
    <row r="913" spans="1:13" ht="18.75" customHeight="1" x14ac:dyDescent="0.25">
      <c r="A913" s="4" t="s">
        <v>5265</v>
      </c>
      <c r="B913" s="4">
        <v>2515</v>
      </c>
      <c r="C913" s="4" t="s">
        <v>1760</v>
      </c>
      <c r="D913" s="4" t="s">
        <v>1761</v>
      </c>
      <c r="E913" s="5">
        <v>15614.63</v>
      </c>
      <c r="F913" s="5">
        <v>51768144.553000398</v>
      </c>
      <c r="G913" s="5">
        <v>55244404.885872602</v>
      </c>
      <c r="H913" s="6">
        <v>-6.2925111421758301E-2</v>
      </c>
      <c r="I913" s="5">
        <v>-3476260.3328722599</v>
      </c>
      <c r="J913" s="5">
        <v>3315.36159057245</v>
      </c>
      <c r="K913" s="5">
        <v>3537.9900059029701</v>
      </c>
      <c r="L913" s="55" t="s">
        <v>4284</v>
      </c>
      <c r="M913" s="60" t="s">
        <v>4364</v>
      </c>
    </row>
    <row r="914" spans="1:13" ht="18.75" customHeight="1" x14ac:dyDescent="0.25">
      <c r="A914" s="4" t="s">
        <v>5266</v>
      </c>
      <c r="B914" s="4">
        <v>2516</v>
      </c>
      <c r="C914" s="4" t="s">
        <v>1762</v>
      </c>
      <c r="D914" s="4" t="s">
        <v>1763</v>
      </c>
      <c r="E914" s="5">
        <v>7639.99</v>
      </c>
      <c r="F914" s="5">
        <v>35104497.8755899</v>
      </c>
      <c r="G914" s="5">
        <v>40354775.343181297</v>
      </c>
      <c r="H914" s="6">
        <v>-0.130103003249118</v>
      </c>
      <c r="I914" s="5">
        <v>-5250277.46759135</v>
      </c>
      <c r="J914" s="5">
        <v>4594.8355790504802</v>
      </c>
      <c r="K914" s="5">
        <v>5282.0455711566701</v>
      </c>
      <c r="L914" s="55" t="s">
        <v>4284</v>
      </c>
      <c r="M914" s="60" t="s">
        <v>4364</v>
      </c>
    </row>
    <row r="915" spans="1:13" ht="18.75" customHeight="1" x14ac:dyDescent="0.25">
      <c r="A915" s="4" t="s">
        <v>5267</v>
      </c>
      <c r="B915" s="4">
        <v>2517</v>
      </c>
      <c r="C915" s="4" t="s">
        <v>1764</v>
      </c>
      <c r="D915" s="4" t="s">
        <v>1765</v>
      </c>
      <c r="E915" s="5">
        <v>5385.67</v>
      </c>
      <c r="F915" s="5">
        <v>34654927.718382403</v>
      </c>
      <c r="G915" s="5">
        <v>39286805.509502098</v>
      </c>
      <c r="H915" s="6">
        <v>-0.117899068938029</v>
      </c>
      <c r="I915" s="5">
        <v>-4631877.7911197096</v>
      </c>
      <c r="J915" s="5">
        <v>6434.6548745805803</v>
      </c>
      <c r="K915" s="5">
        <v>7294.6923056002497</v>
      </c>
      <c r="L915" s="55" t="s">
        <v>4284</v>
      </c>
      <c r="M915" s="60" t="s">
        <v>4282</v>
      </c>
    </row>
    <row r="916" spans="1:13" ht="18.75" customHeight="1" x14ac:dyDescent="0.25">
      <c r="A916" s="4" t="s">
        <v>5268</v>
      </c>
      <c r="B916" s="4">
        <v>2518</v>
      </c>
      <c r="C916" s="4" t="s">
        <v>1766</v>
      </c>
      <c r="D916" s="4" t="s">
        <v>1767</v>
      </c>
      <c r="E916" s="5">
        <v>12245.58</v>
      </c>
      <c r="F916" s="5">
        <v>7840240.6257881597</v>
      </c>
      <c r="G916" s="5">
        <v>8280850.1337308297</v>
      </c>
      <c r="H916" s="6">
        <v>-5.3208245630229099E-2</v>
      </c>
      <c r="I916" s="5">
        <v>-440609.50794266502</v>
      </c>
      <c r="J916" s="5">
        <v>640.25065581117099</v>
      </c>
      <c r="K916" s="5">
        <v>676.23176147890297</v>
      </c>
      <c r="L916" s="55" t="s">
        <v>4284</v>
      </c>
      <c r="M916" s="60" t="s">
        <v>4364</v>
      </c>
    </row>
    <row r="917" spans="1:13" ht="18.75" customHeight="1" x14ac:dyDescent="0.25">
      <c r="A917" s="4" t="s">
        <v>5269</v>
      </c>
      <c r="B917" s="4">
        <v>2519</v>
      </c>
      <c r="C917" s="4" t="s">
        <v>1768</v>
      </c>
      <c r="D917" s="4" t="s">
        <v>1769</v>
      </c>
      <c r="E917" s="5">
        <v>7588.42</v>
      </c>
      <c r="F917" s="5">
        <v>11056712.730069799</v>
      </c>
      <c r="G917" s="5">
        <v>11775231.271462001</v>
      </c>
      <c r="H917" s="6">
        <v>-6.10194844438929E-2</v>
      </c>
      <c r="I917" s="5">
        <v>-718518.54139221797</v>
      </c>
      <c r="J917" s="5">
        <v>1457.05070753461</v>
      </c>
      <c r="K917" s="5">
        <v>1551.73689272102</v>
      </c>
      <c r="L917" s="55" t="s">
        <v>4284</v>
      </c>
      <c r="M917" s="60" t="s">
        <v>4364</v>
      </c>
    </row>
    <row r="918" spans="1:13" ht="18.75" customHeight="1" x14ac:dyDescent="0.25">
      <c r="A918" s="4" t="s">
        <v>5270</v>
      </c>
      <c r="B918" s="4">
        <v>2520</v>
      </c>
      <c r="C918" s="4" t="s">
        <v>1770</v>
      </c>
      <c r="D918" s="4" t="s">
        <v>1771</v>
      </c>
      <c r="E918" s="5">
        <v>6428.59</v>
      </c>
      <c r="F918" s="5">
        <v>25407133.5980011</v>
      </c>
      <c r="G918" s="5">
        <v>22907056.000450999</v>
      </c>
      <c r="H918" s="6">
        <v>0.109140065729133</v>
      </c>
      <c r="I918" s="5">
        <v>2500077.59755015</v>
      </c>
      <c r="J918" s="5">
        <v>3952.2093644175702</v>
      </c>
      <c r="K918" s="5">
        <v>3563.30952828707</v>
      </c>
      <c r="L918" s="55" t="s">
        <v>4284</v>
      </c>
      <c r="M918" s="60" t="s">
        <v>4364</v>
      </c>
    </row>
    <row r="919" spans="1:13" ht="18.75" customHeight="1" x14ac:dyDescent="0.25">
      <c r="A919" s="4" t="s">
        <v>5271</v>
      </c>
      <c r="B919" s="4">
        <v>2521</v>
      </c>
      <c r="C919" s="4" t="s">
        <v>1772</v>
      </c>
      <c r="D919" s="4" t="s">
        <v>1773</v>
      </c>
      <c r="E919" s="5">
        <v>3782.38</v>
      </c>
      <c r="F919" s="5">
        <v>22049708.313119501</v>
      </c>
      <c r="G919" s="5">
        <v>20908393.282845199</v>
      </c>
      <c r="H919" s="6">
        <v>5.4586453145145E-2</v>
      </c>
      <c r="I919" s="5">
        <v>1141315.0302742899</v>
      </c>
      <c r="J919" s="5">
        <v>5829.5856876145399</v>
      </c>
      <c r="K919" s="5">
        <v>5527.84048214225</v>
      </c>
      <c r="L919" s="55" t="s">
        <v>4284</v>
      </c>
      <c r="M919" s="60" t="s">
        <v>4364</v>
      </c>
    </row>
    <row r="920" spans="1:13" ht="18.75" customHeight="1" x14ac:dyDescent="0.25">
      <c r="A920" s="4" t="s">
        <v>5272</v>
      </c>
      <c r="B920" s="4">
        <v>2522</v>
      </c>
      <c r="C920" s="4" t="s">
        <v>1774</v>
      </c>
      <c r="D920" s="4" t="s">
        <v>1775</v>
      </c>
      <c r="E920" s="5">
        <v>1422.14</v>
      </c>
      <c r="F920" s="5">
        <v>11544156.688317601</v>
      </c>
      <c r="G920" s="5">
        <v>13004988.2962304</v>
      </c>
      <c r="H920" s="6">
        <v>-0.112328559983111</v>
      </c>
      <c r="I920" s="5">
        <v>-1460831.60791277</v>
      </c>
      <c r="J920" s="5">
        <v>8117.4544618093896</v>
      </c>
      <c r="K920" s="5">
        <v>9144.6610715051702</v>
      </c>
      <c r="L920" s="55" t="s">
        <v>4284</v>
      </c>
      <c r="M920" s="60" t="s">
        <v>4364</v>
      </c>
    </row>
    <row r="921" spans="1:13" ht="18.75" customHeight="1" x14ac:dyDescent="0.25">
      <c r="A921" s="4" t="s">
        <v>5273</v>
      </c>
      <c r="B921" s="4">
        <v>2523</v>
      </c>
      <c r="C921" s="4" t="s">
        <v>1776</v>
      </c>
      <c r="D921" s="4" t="s">
        <v>1777</v>
      </c>
      <c r="E921" s="5">
        <v>3461.06</v>
      </c>
      <c r="F921" s="5">
        <v>2260523.22903792</v>
      </c>
      <c r="G921" s="5">
        <v>2388954.9650237602</v>
      </c>
      <c r="H921" s="6">
        <v>-5.3760635033386198E-2</v>
      </c>
      <c r="I921" s="5">
        <v>-128431.73598583799</v>
      </c>
      <c r="J921" s="5">
        <v>653.13032106866694</v>
      </c>
      <c r="K921" s="5">
        <v>690.23795167485105</v>
      </c>
      <c r="L921" s="55" t="s">
        <v>4284</v>
      </c>
      <c r="M921" s="60" t="s">
        <v>4282</v>
      </c>
    </row>
    <row r="922" spans="1:13" ht="18.75" customHeight="1" x14ac:dyDescent="0.25">
      <c r="A922" s="4" t="s">
        <v>5274</v>
      </c>
      <c r="B922" s="4">
        <v>2524</v>
      </c>
      <c r="C922" s="4" t="s">
        <v>1778</v>
      </c>
      <c r="D922" s="4" t="s">
        <v>1779</v>
      </c>
      <c r="E922" s="5">
        <v>6408.96</v>
      </c>
      <c r="F922" s="5">
        <v>16751551.781102199</v>
      </c>
      <c r="G922" s="5">
        <v>13452883.2782382</v>
      </c>
      <c r="H922" s="6">
        <v>0.24520159988305201</v>
      </c>
      <c r="I922" s="5">
        <v>3298668.5028639599</v>
      </c>
      <c r="J922" s="5">
        <v>2613.7706868356399</v>
      </c>
      <c r="K922" s="5">
        <v>2099.0743081932501</v>
      </c>
      <c r="L922" s="55" t="s">
        <v>4283</v>
      </c>
      <c r="M922" s="60" t="s">
        <v>4364</v>
      </c>
    </row>
    <row r="923" spans="1:13" ht="18.75" customHeight="1" x14ac:dyDescent="0.25">
      <c r="A923" s="4" t="s">
        <v>5275</v>
      </c>
      <c r="B923" s="4">
        <v>2525</v>
      </c>
      <c r="C923" s="4" t="s">
        <v>1780</v>
      </c>
      <c r="D923" s="4" t="s">
        <v>1781</v>
      </c>
      <c r="E923" s="5">
        <v>5829.34</v>
      </c>
      <c r="F923" s="5">
        <v>25255861.531578701</v>
      </c>
      <c r="G923" s="5">
        <v>22872393.7383756</v>
      </c>
      <c r="H923" s="6">
        <v>0.104207186202997</v>
      </c>
      <c r="I923" s="5">
        <v>2383467.7932031602</v>
      </c>
      <c r="J923" s="5">
        <v>4332.5421971576097</v>
      </c>
      <c r="K923" s="5">
        <v>3923.6678146026102</v>
      </c>
      <c r="L923" s="55" t="s">
        <v>4284</v>
      </c>
      <c r="M923" s="60" t="s">
        <v>4364</v>
      </c>
    </row>
    <row r="924" spans="1:13" ht="18.75" customHeight="1" x14ac:dyDescent="0.25">
      <c r="A924" s="4" t="s">
        <v>5276</v>
      </c>
      <c r="B924" s="4">
        <v>2526</v>
      </c>
      <c r="C924" s="4" t="s">
        <v>1782</v>
      </c>
      <c r="D924" s="4" t="s">
        <v>1783</v>
      </c>
      <c r="E924" s="5">
        <v>9653.52</v>
      </c>
      <c r="F924" s="5">
        <v>61671578.152114101</v>
      </c>
      <c r="G924" s="5">
        <v>57198040.582726501</v>
      </c>
      <c r="H924" s="6">
        <v>7.8211377939028798E-2</v>
      </c>
      <c r="I924" s="5">
        <v>4473537.56938753</v>
      </c>
      <c r="J924" s="5">
        <v>6388.50679877538</v>
      </c>
      <c r="K924" s="5">
        <v>5925.0968126368998</v>
      </c>
      <c r="L924" s="55" t="s">
        <v>4284</v>
      </c>
      <c r="M924" s="60" t="s">
        <v>4364</v>
      </c>
    </row>
    <row r="925" spans="1:13" ht="18.75" customHeight="1" x14ac:dyDescent="0.25">
      <c r="A925" s="4" t="s">
        <v>5277</v>
      </c>
      <c r="B925" s="4">
        <v>2527</v>
      </c>
      <c r="C925" s="4" t="s">
        <v>1784</v>
      </c>
      <c r="D925" s="4" t="s">
        <v>1785</v>
      </c>
      <c r="E925" s="5">
        <v>2262.0300000000002</v>
      </c>
      <c r="F925" s="5">
        <v>20542208.5561084</v>
      </c>
      <c r="G925" s="5">
        <v>19995152.639750302</v>
      </c>
      <c r="H925" s="6">
        <v>2.7359426867816301E-2</v>
      </c>
      <c r="I925" s="5">
        <v>547055.91635807196</v>
      </c>
      <c r="J925" s="5">
        <v>9081.3157014311892</v>
      </c>
      <c r="K925" s="5">
        <v>8839.47279202766</v>
      </c>
      <c r="L925" s="55" t="s">
        <v>4284</v>
      </c>
      <c r="M925" s="60" t="s">
        <v>4364</v>
      </c>
    </row>
    <row r="926" spans="1:13" ht="18.75" customHeight="1" x14ac:dyDescent="0.25">
      <c r="A926" s="4" t="s">
        <v>5278</v>
      </c>
      <c r="B926" s="4">
        <v>2528</v>
      </c>
      <c r="C926" s="4" t="s">
        <v>1786</v>
      </c>
      <c r="D926" s="4" t="s">
        <v>1787</v>
      </c>
      <c r="E926" s="5">
        <v>9069.5400000000009</v>
      </c>
      <c r="F926" s="5">
        <v>6509192.7422326403</v>
      </c>
      <c r="G926" s="5">
        <v>6506000.77203584</v>
      </c>
      <c r="H926" s="6">
        <v>4.9061940025030303E-4</v>
      </c>
      <c r="I926" s="5">
        <v>3191.9701968040299</v>
      </c>
      <c r="J926" s="5">
        <v>717.69822308878304</v>
      </c>
      <c r="K926" s="5">
        <v>717.34627908756499</v>
      </c>
      <c r="L926" s="55" t="s">
        <v>4283</v>
      </c>
      <c r="M926" s="60" t="s">
        <v>4282</v>
      </c>
    </row>
    <row r="927" spans="1:13" ht="18.75" customHeight="1" x14ac:dyDescent="0.25">
      <c r="A927" s="4" t="s">
        <v>5279</v>
      </c>
      <c r="B927" s="4">
        <v>2529</v>
      </c>
      <c r="C927" s="4" t="s">
        <v>1788</v>
      </c>
      <c r="D927" s="4" t="s">
        <v>1789</v>
      </c>
      <c r="E927" s="5">
        <v>1944.14</v>
      </c>
      <c r="F927" s="5">
        <v>4540756.8414536798</v>
      </c>
      <c r="G927" s="5">
        <v>3993192.3959005801</v>
      </c>
      <c r="H927" s="6">
        <v>0.137124483687597</v>
      </c>
      <c r="I927" s="5">
        <v>547564.44555310404</v>
      </c>
      <c r="J927" s="5">
        <v>2335.6120657224701</v>
      </c>
      <c r="K927" s="5">
        <v>2053.9633955890899</v>
      </c>
      <c r="L927" s="55" t="s">
        <v>4281</v>
      </c>
      <c r="M927" s="60" t="s">
        <v>4381</v>
      </c>
    </row>
    <row r="928" spans="1:13" ht="18.75" customHeight="1" x14ac:dyDescent="0.25">
      <c r="A928" s="4" t="s">
        <v>5280</v>
      </c>
      <c r="B928" s="4">
        <v>2530</v>
      </c>
      <c r="C928" s="4" t="s">
        <v>1790</v>
      </c>
      <c r="D928" s="4" t="s">
        <v>1791</v>
      </c>
      <c r="E928" s="5">
        <v>5983.29</v>
      </c>
      <c r="F928" s="5">
        <v>23881155.950098101</v>
      </c>
      <c r="G928" s="5">
        <v>24147619.838654201</v>
      </c>
      <c r="H928" s="6">
        <v>-1.1034788949658699E-2</v>
      </c>
      <c r="I928" s="5">
        <v>-266463.888556141</v>
      </c>
      <c r="J928" s="5">
        <v>3991.30845238959</v>
      </c>
      <c r="K928" s="5">
        <v>4035.84312955819</v>
      </c>
      <c r="L928" s="55" t="s">
        <v>4284</v>
      </c>
      <c r="M928" s="60" t="s">
        <v>4364</v>
      </c>
    </row>
    <row r="929" spans="1:13" ht="18.75" customHeight="1" x14ac:dyDescent="0.25">
      <c r="A929" s="4" t="s">
        <v>5281</v>
      </c>
      <c r="B929" s="4">
        <v>2531</v>
      </c>
      <c r="C929" s="4" t="s">
        <v>1792</v>
      </c>
      <c r="D929" s="4" t="s">
        <v>1793</v>
      </c>
      <c r="E929" s="5">
        <v>6399.51</v>
      </c>
      <c r="F929" s="5">
        <v>39673885.715063401</v>
      </c>
      <c r="G929" s="5">
        <v>38536972.595645197</v>
      </c>
      <c r="H929" s="6">
        <v>2.9501879437895399E-2</v>
      </c>
      <c r="I929" s="5">
        <v>1136913.1194182001</v>
      </c>
      <c r="J929" s="5">
        <v>6199.5192936745698</v>
      </c>
      <c r="K929" s="5">
        <v>6021.8630169567896</v>
      </c>
      <c r="L929" s="55" t="s">
        <v>4284</v>
      </c>
      <c r="M929" s="60" t="s">
        <v>4364</v>
      </c>
    </row>
    <row r="930" spans="1:13" ht="18.75" customHeight="1" x14ac:dyDescent="0.25">
      <c r="A930" s="4" t="s">
        <v>5282</v>
      </c>
      <c r="B930" s="4">
        <v>2532</v>
      </c>
      <c r="C930" s="4" t="s">
        <v>1794</v>
      </c>
      <c r="D930" s="4" t="s">
        <v>1795</v>
      </c>
      <c r="E930" s="5">
        <v>1852.94</v>
      </c>
      <c r="F930" s="5">
        <v>15880851.8723848</v>
      </c>
      <c r="G930" s="5">
        <v>18200230.684845202</v>
      </c>
      <c r="H930" s="6">
        <v>-0.12743678102891901</v>
      </c>
      <c r="I930" s="5">
        <v>-2319378.8124604402</v>
      </c>
      <c r="J930" s="5">
        <v>8570.6239124768199</v>
      </c>
      <c r="K930" s="5">
        <v>9822.3529552199398</v>
      </c>
      <c r="L930" s="55" t="s">
        <v>4284</v>
      </c>
      <c r="M930" s="60" t="s">
        <v>4364</v>
      </c>
    </row>
    <row r="931" spans="1:13" ht="18.75" customHeight="1" x14ac:dyDescent="0.25">
      <c r="A931" s="4" t="s">
        <v>5283</v>
      </c>
      <c r="B931" s="4">
        <v>2533</v>
      </c>
      <c r="C931" s="4" t="s">
        <v>1796</v>
      </c>
      <c r="D931" s="4" t="s">
        <v>1797</v>
      </c>
      <c r="E931" s="5">
        <v>3072.66</v>
      </c>
      <c r="F931" s="5">
        <v>1819267.3138432</v>
      </c>
      <c r="G931" s="5">
        <v>1971533.9741783901</v>
      </c>
      <c r="H931" s="6">
        <v>-7.72325825116182E-2</v>
      </c>
      <c r="I931" s="5">
        <v>-152266.660335191</v>
      </c>
      <c r="J931" s="5">
        <v>592.08220689669497</v>
      </c>
      <c r="K931" s="5">
        <v>641.63753040635504</v>
      </c>
      <c r="L931" s="55" t="s">
        <v>4281</v>
      </c>
      <c r="M931" s="60" t="s">
        <v>4364</v>
      </c>
    </row>
    <row r="932" spans="1:13" ht="18.75" customHeight="1" x14ac:dyDescent="0.25">
      <c r="A932" s="4" t="s">
        <v>5284</v>
      </c>
      <c r="B932" s="4">
        <v>2534</v>
      </c>
      <c r="C932" s="4" t="s">
        <v>1798</v>
      </c>
      <c r="D932" s="4" t="s">
        <v>1799</v>
      </c>
      <c r="E932" s="5">
        <v>1841.7</v>
      </c>
      <c r="F932" s="5">
        <v>2461767.3521259199</v>
      </c>
      <c r="G932" s="5">
        <v>2209427.8979572002</v>
      </c>
      <c r="H932" s="6">
        <v>0.114210314082677</v>
      </c>
      <c r="I932" s="5">
        <v>252339.45416872</v>
      </c>
      <c r="J932" s="5">
        <v>1336.6820612075401</v>
      </c>
      <c r="K932" s="5">
        <v>1199.6676429153499</v>
      </c>
      <c r="L932" s="55" t="s">
        <v>4283</v>
      </c>
      <c r="M932" s="60" t="s">
        <v>4364</v>
      </c>
    </row>
    <row r="933" spans="1:13" ht="18.75" customHeight="1" x14ac:dyDescent="0.25">
      <c r="A933" s="4" t="s">
        <v>5285</v>
      </c>
      <c r="B933" s="4">
        <v>2535</v>
      </c>
      <c r="C933" s="4" t="s">
        <v>1800</v>
      </c>
      <c r="D933" s="4" t="s">
        <v>1801</v>
      </c>
      <c r="E933" s="5">
        <v>1464.36</v>
      </c>
      <c r="F933" s="5">
        <v>5827167.5989425601</v>
      </c>
      <c r="G933" s="5">
        <v>5810220.3229435496</v>
      </c>
      <c r="H933" s="6">
        <v>2.9168043649032702E-3</v>
      </c>
      <c r="I933" s="5">
        <v>16947.275999011501</v>
      </c>
      <c r="J933" s="5">
        <v>3979.3272138972402</v>
      </c>
      <c r="K933" s="5">
        <v>3967.7540515607802</v>
      </c>
      <c r="L933" s="55" t="s">
        <v>4284</v>
      </c>
      <c r="M933" s="60" t="s">
        <v>4364</v>
      </c>
    </row>
    <row r="934" spans="1:13" ht="18.75" customHeight="1" x14ac:dyDescent="0.25">
      <c r="A934" s="4" t="s">
        <v>5286</v>
      </c>
      <c r="B934" s="4">
        <v>2536</v>
      </c>
      <c r="C934" s="4" t="s">
        <v>1802</v>
      </c>
      <c r="D934" s="4" t="s">
        <v>1803</v>
      </c>
      <c r="E934" s="5">
        <v>1070.1199999999999</v>
      </c>
      <c r="F934" s="5">
        <v>6495003.8295408003</v>
      </c>
      <c r="G934" s="5">
        <v>6623262.8031880297</v>
      </c>
      <c r="H934" s="6">
        <v>-1.93649229176736E-2</v>
      </c>
      <c r="I934" s="5">
        <v>-128258.97364723</v>
      </c>
      <c r="J934" s="5">
        <v>6069.4163547460103</v>
      </c>
      <c r="K934" s="5">
        <v>6189.2711127612101</v>
      </c>
      <c r="L934" s="55" t="s">
        <v>4284</v>
      </c>
      <c r="M934" s="60" t="s">
        <v>4364</v>
      </c>
    </row>
    <row r="935" spans="1:13" ht="18.75" customHeight="1" x14ac:dyDescent="0.25">
      <c r="A935" s="4" t="s">
        <v>5287</v>
      </c>
      <c r="B935" s="4">
        <v>2537</v>
      </c>
      <c r="C935" s="4" t="s">
        <v>1804</v>
      </c>
      <c r="D935" s="4" t="s">
        <v>1805</v>
      </c>
      <c r="E935" s="5">
        <v>275.05</v>
      </c>
      <c r="F935" s="5">
        <v>2395566.3515198398</v>
      </c>
      <c r="G935" s="5">
        <v>2549698.9256854299</v>
      </c>
      <c r="H935" s="6">
        <v>-6.0451284115497099E-2</v>
      </c>
      <c r="I935" s="5">
        <v>-154132.57416558699</v>
      </c>
      <c r="J935" s="5">
        <v>8709.5668115609496</v>
      </c>
      <c r="K935" s="5">
        <v>9269.9470121266204</v>
      </c>
      <c r="L935" s="55" t="s">
        <v>4281</v>
      </c>
      <c r="M935" s="60" t="s">
        <v>4364</v>
      </c>
    </row>
    <row r="936" spans="1:13" ht="18.75" customHeight="1" x14ac:dyDescent="0.25">
      <c r="A936" s="4" t="s">
        <v>5288</v>
      </c>
      <c r="B936" s="4">
        <v>2538</v>
      </c>
      <c r="C936" s="4" t="s">
        <v>1806</v>
      </c>
      <c r="D936" s="4" t="s">
        <v>1807</v>
      </c>
      <c r="E936" s="5">
        <v>2538.08</v>
      </c>
      <c r="F936" s="5">
        <v>1638017.7645902401</v>
      </c>
      <c r="G936" s="5">
        <v>1778443.7791514699</v>
      </c>
      <c r="H936" s="6">
        <v>-7.89600527199288E-2</v>
      </c>
      <c r="I936" s="5">
        <v>-140426.01456122901</v>
      </c>
      <c r="J936" s="5">
        <v>645.37672752247397</v>
      </c>
      <c r="K936" s="5">
        <v>700.70438250625295</v>
      </c>
      <c r="L936" s="55" t="s">
        <v>4284</v>
      </c>
      <c r="M936" s="60" t="s">
        <v>4364</v>
      </c>
    </row>
    <row r="937" spans="1:13" ht="18.75" customHeight="1" x14ac:dyDescent="0.25">
      <c r="A937" s="4" t="s">
        <v>5289</v>
      </c>
      <c r="B937" s="4">
        <v>2539</v>
      </c>
      <c r="C937" s="4" t="s">
        <v>1808</v>
      </c>
      <c r="D937" s="4" t="s">
        <v>1809</v>
      </c>
      <c r="E937" s="5">
        <v>507.79</v>
      </c>
      <c r="F937" s="5">
        <v>475839.53223680001</v>
      </c>
      <c r="G937" s="5">
        <v>580186.83022750297</v>
      </c>
      <c r="H937" s="6">
        <v>-0.17985120060340901</v>
      </c>
      <c r="I937" s="5">
        <v>-104347.29799070299</v>
      </c>
      <c r="J937" s="5">
        <v>937.07936792138503</v>
      </c>
      <c r="K937" s="5">
        <v>1142.5723827320401</v>
      </c>
      <c r="L937" s="55" t="s">
        <v>4284</v>
      </c>
      <c r="M937" s="60" t="s">
        <v>4361</v>
      </c>
    </row>
    <row r="938" spans="1:13" ht="18.75" customHeight="1" x14ac:dyDescent="0.25">
      <c r="A938" s="4" t="s">
        <v>5290</v>
      </c>
      <c r="B938" s="4">
        <v>2540</v>
      </c>
      <c r="C938" s="4" t="s">
        <v>1810</v>
      </c>
      <c r="D938" s="4" t="s">
        <v>1811</v>
      </c>
      <c r="E938" s="5">
        <v>149.36000000000001</v>
      </c>
      <c r="F938" s="5">
        <v>536637.47045060003</v>
      </c>
      <c r="G938" s="5">
        <v>596793.293153501</v>
      </c>
      <c r="H938" s="6">
        <v>-0.10079842282582099</v>
      </c>
      <c r="I938" s="5">
        <v>-60155.822702900601</v>
      </c>
      <c r="J938" s="5">
        <v>3592.9128980356199</v>
      </c>
      <c r="K938" s="5">
        <v>3995.6701469837999</v>
      </c>
      <c r="L938" s="55" t="s">
        <v>4281</v>
      </c>
      <c r="M938" s="60" t="s">
        <v>4282</v>
      </c>
    </row>
    <row r="939" spans="1:13" ht="18.75" customHeight="1" x14ac:dyDescent="0.25">
      <c r="A939" s="4" t="s">
        <v>5291</v>
      </c>
      <c r="B939" s="4">
        <v>2543</v>
      </c>
      <c r="C939" s="4" t="s">
        <v>1812</v>
      </c>
      <c r="D939" s="4" t="s">
        <v>1813</v>
      </c>
      <c r="E939" s="5">
        <v>1215.67</v>
      </c>
      <c r="F939" s="5">
        <v>731343.22473871999</v>
      </c>
      <c r="G939" s="5">
        <v>779522.86966813402</v>
      </c>
      <c r="H939" s="6">
        <v>-6.18065829805933E-2</v>
      </c>
      <c r="I939" s="5">
        <v>-48179.644929413698</v>
      </c>
      <c r="J939" s="5">
        <v>601.59683527496804</v>
      </c>
      <c r="K939" s="5">
        <v>641.229009244395</v>
      </c>
      <c r="L939" s="55" t="s">
        <v>4284</v>
      </c>
      <c r="M939" s="60" t="s">
        <v>4282</v>
      </c>
    </row>
    <row r="940" spans="1:13" ht="18.75" customHeight="1" x14ac:dyDescent="0.25">
      <c r="A940" s="4" t="s">
        <v>5292</v>
      </c>
      <c r="B940" s="4">
        <v>2544</v>
      </c>
      <c r="C940" s="4" t="s">
        <v>1814</v>
      </c>
      <c r="D940" s="4" t="s">
        <v>1815</v>
      </c>
      <c r="E940" s="5">
        <v>7101.3</v>
      </c>
      <c r="F940" s="5">
        <v>17574516.110647399</v>
      </c>
      <c r="G940" s="5">
        <v>17644411.471910201</v>
      </c>
      <c r="H940" s="6">
        <v>-3.9613314036595097E-3</v>
      </c>
      <c r="I940" s="5">
        <v>-69895.361262768507</v>
      </c>
      <c r="J940" s="5">
        <v>2474.8308212084298</v>
      </c>
      <c r="K940" s="5">
        <v>2484.67343611876</v>
      </c>
      <c r="L940" s="55" t="s">
        <v>4284</v>
      </c>
      <c r="M940" s="60" t="s">
        <v>4364</v>
      </c>
    </row>
    <row r="941" spans="1:13" ht="18.75" customHeight="1" x14ac:dyDescent="0.25">
      <c r="A941" s="4" t="s">
        <v>5293</v>
      </c>
      <c r="B941" s="4">
        <v>2545</v>
      </c>
      <c r="C941" s="4" t="s">
        <v>1816</v>
      </c>
      <c r="D941" s="4" t="s">
        <v>1817</v>
      </c>
      <c r="E941" s="5">
        <v>10641.55</v>
      </c>
      <c r="F941" s="5">
        <v>33937518.716297798</v>
      </c>
      <c r="G941" s="5">
        <v>35308217.270843104</v>
      </c>
      <c r="H941" s="6">
        <v>-3.8820950489538299E-2</v>
      </c>
      <c r="I941" s="5">
        <v>-1370698.55454526</v>
      </c>
      <c r="J941" s="5">
        <v>3189.1518356158499</v>
      </c>
      <c r="K941" s="5">
        <v>3317.9581236608501</v>
      </c>
      <c r="L941" s="55" t="s">
        <v>4284</v>
      </c>
      <c r="M941" s="60" t="s">
        <v>4364</v>
      </c>
    </row>
    <row r="942" spans="1:13" ht="18.75" customHeight="1" x14ac:dyDescent="0.25">
      <c r="A942" s="4" t="s">
        <v>5294</v>
      </c>
      <c r="B942" s="4">
        <v>2546</v>
      </c>
      <c r="C942" s="4" t="s">
        <v>1818</v>
      </c>
      <c r="D942" s="4" t="s">
        <v>1819</v>
      </c>
      <c r="E942" s="5">
        <v>5538.15</v>
      </c>
      <c r="F942" s="5">
        <v>30966738.7937207</v>
      </c>
      <c r="G942" s="5">
        <v>29163866.421785399</v>
      </c>
      <c r="H942" s="6">
        <v>6.1818702152215597E-2</v>
      </c>
      <c r="I942" s="5">
        <v>1802872.3719353499</v>
      </c>
      <c r="J942" s="5">
        <v>5591.5312502768502</v>
      </c>
      <c r="K942" s="5">
        <v>5265.9943161137498</v>
      </c>
      <c r="L942" s="55" t="s">
        <v>4284</v>
      </c>
      <c r="M942" s="60" t="s">
        <v>4364</v>
      </c>
    </row>
    <row r="943" spans="1:13" ht="18.75" customHeight="1" x14ac:dyDescent="0.25">
      <c r="A943" s="4" t="s">
        <v>5295</v>
      </c>
      <c r="B943" s="4">
        <v>2547</v>
      </c>
      <c r="C943" s="4" t="s">
        <v>1820</v>
      </c>
      <c r="D943" s="4" t="s">
        <v>1821</v>
      </c>
      <c r="E943" s="5">
        <v>1847.98</v>
      </c>
      <c r="F943" s="5">
        <v>17252170.765791401</v>
      </c>
      <c r="G943" s="5">
        <v>18917218.626804098</v>
      </c>
      <c r="H943" s="6">
        <v>-8.8017583021084395E-2</v>
      </c>
      <c r="I943" s="5">
        <v>-1665047.86101273</v>
      </c>
      <c r="J943" s="5">
        <v>9335.6912768489692</v>
      </c>
      <c r="K943" s="5">
        <v>10236.700952826401</v>
      </c>
      <c r="L943" s="55" t="s">
        <v>4284</v>
      </c>
      <c r="M943" s="60" t="s">
        <v>4364</v>
      </c>
    </row>
    <row r="944" spans="1:13" ht="18.75" customHeight="1" x14ac:dyDescent="0.25">
      <c r="A944" s="4" t="s">
        <v>5296</v>
      </c>
      <c r="B944" s="4">
        <v>2548</v>
      </c>
      <c r="C944" s="4" t="s">
        <v>1822</v>
      </c>
      <c r="D944" s="4" t="s">
        <v>1823</v>
      </c>
      <c r="E944" s="5">
        <v>6501.2</v>
      </c>
      <c r="F944" s="5">
        <v>5434653.3307558801</v>
      </c>
      <c r="G944" s="5">
        <v>5688465.2337318296</v>
      </c>
      <c r="H944" s="6">
        <v>-4.4618696352555103E-2</v>
      </c>
      <c r="I944" s="5">
        <v>-253811.90297594701</v>
      </c>
      <c r="J944" s="5">
        <v>835.94618389772302</v>
      </c>
      <c r="K944" s="5">
        <v>874.98696144278404</v>
      </c>
      <c r="L944" s="55" t="s">
        <v>4284</v>
      </c>
      <c r="M944" s="60" t="s">
        <v>4364</v>
      </c>
    </row>
    <row r="945" spans="1:13" ht="18.75" customHeight="1" x14ac:dyDescent="0.25">
      <c r="A945" s="4" t="s">
        <v>5297</v>
      </c>
      <c r="B945" s="4">
        <v>2549</v>
      </c>
      <c r="C945" s="4" t="s">
        <v>1824</v>
      </c>
      <c r="D945" s="4" t="s">
        <v>1825</v>
      </c>
      <c r="E945" s="5">
        <v>1805.74</v>
      </c>
      <c r="F945" s="5">
        <v>3919671.6052802401</v>
      </c>
      <c r="G945" s="5">
        <v>3494197.2401067801</v>
      </c>
      <c r="H945" s="6">
        <v>0.121765983983337</v>
      </c>
      <c r="I945" s="5">
        <v>425474.36517346301</v>
      </c>
      <c r="J945" s="5">
        <v>2170.67330029807</v>
      </c>
      <c r="K945" s="5">
        <v>1935.05002940998</v>
      </c>
      <c r="L945" s="55" t="s">
        <v>4283</v>
      </c>
      <c r="M945" s="60" t="s">
        <v>4364</v>
      </c>
    </row>
    <row r="946" spans="1:13" ht="18.75" customHeight="1" x14ac:dyDescent="0.25">
      <c r="A946" s="4" t="s">
        <v>5298</v>
      </c>
      <c r="B946" s="4">
        <v>2550</v>
      </c>
      <c r="C946" s="4" t="s">
        <v>1826</v>
      </c>
      <c r="D946" s="4" t="s">
        <v>1827</v>
      </c>
      <c r="E946" s="5">
        <v>1224.3</v>
      </c>
      <c r="F946" s="5">
        <v>4687566.3989629997</v>
      </c>
      <c r="G946" s="5">
        <v>4269432.1648866404</v>
      </c>
      <c r="H946" s="6">
        <v>9.79367320823719E-2</v>
      </c>
      <c r="I946" s="5">
        <v>418134.23407636298</v>
      </c>
      <c r="J946" s="5">
        <v>3828.7726855860501</v>
      </c>
      <c r="K946" s="5">
        <v>3487.2434573933201</v>
      </c>
      <c r="L946" s="55" t="s">
        <v>4284</v>
      </c>
      <c r="M946" s="60" t="s">
        <v>4361</v>
      </c>
    </row>
    <row r="947" spans="1:13" ht="18.75" customHeight="1" x14ac:dyDescent="0.25">
      <c r="A947" s="4" t="s">
        <v>5299</v>
      </c>
      <c r="B947" s="4">
        <v>2551</v>
      </c>
      <c r="C947" s="4" t="s">
        <v>1828</v>
      </c>
      <c r="D947" s="4" t="s">
        <v>1829</v>
      </c>
      <c r="E947" s="5">
        <v>848.79</v>
      </c>
      <c r="F947" s="5">
        <v>5283332.3765479997</v>
      </c>
      <c r="G947" s="5">
        <v>4761265.2356796497</v>
      </c>
      <c r="H947" s="6">
        <v>0.10964882547523699</v>
      </c>
      <c r="I947" s="5">
        <v>522067.14086834999</v>
      </c>
      <c r="J947" s="5">
        <v>6224.5459731476603</v>
      </c>
      <c r="K947" s="5">
        <v>5609.4737634510902</v>
      </c>
      <c r="L947" s="55" t="s">
        <v>4284</v>
      </c>
      <c r="M947" s="60" t="s">
        <v>4364</v>
      </c>
    </row>
    <row r="948" spans="1:13" ht="18.75" customHeight="1" x14ac:dyDescent="0.25">
      <c r="A948" s="4" t="s">
        <v>5300</v>
      </c>
      <c r="B948" s="4">
        <v>2552</v>
      </c>
      <c r="C948" s="4" t="s">
        <v>1830</v>
      </c>
      <c r="D948" s="4" t="s">
        <v>1831</v>
      </c>
      <c r="E948" s="5">
        <v>183.46</v>
      </c>
      <c r="F948" s="5">
        <v>1605850.5182314799</v>
      </c>
      <c r="G948" s="5">
        <v>1784525.09363396</v>
      </c>
      <c r="H948" s="6">
        <v>-0.100124439852304</v>
      </c>
      <c r="I948" s="5">
        <v>-178674.57540248</v>
      </c>
      <c r="J948" s="5">
        <v>8753.1370229558506</v>
      </c>
      <c r="K948" s="5">
        <v>9727.0527288453104</v>
      </c>
      <c r="L948" s="55" t="s">
        <v>4281</v>
      </c>
      <c r="M948" s="60" t="s">
        <v>4381</v>
      </c>
    </row>
    <row r="949" spans="1:13" ht="18.75" customHeight="1" x14ac:dyDescent="0.25">
      <c r="A949" s="4" t="s">
        <v>5301</v>
      </c>
      <c r="B949" s="4">
        <v>2553</v>
      </c>
      <c r="C949" s="4" t="s">
        <v>1832</v>
      </c>
      <c r="D949" s="4" t="s">
        <v>1833</v>
      </c>
      <c r="E949" s="5">
        <v>1688.97</v>
      </c>
      <c r="F949" s="5">
        <v>1263122.2231046399</v>
      </c>
      <c r="G949" s="5">
        <v>1460275.6143970001</v>
      </c>
      <c r="H949" s="6">
        <v>-0.13501108239335399</v>
      </c>
      <c r="I949" s="5">
        <v>-197153.39129235901</v>
      </c>
      <c r="J949" s="5">
        <v>747.86539909213298</v>
      </c>
      <c r="K949" s="5">
        <v>864.59535361610801</v>
      </c>
      <c r="L949" s="55" t="s">
        <v>4283</v>
      </c>
      <c r="M949" s="60" t="s">
        <v>4364</v>
      </c>
    </row>
    <row r="950" spans="1:13" ht="18.75" customHeight="1" x14ac:dyDescent="0.25">
      <c r="A950" s="4" t="s">
        <v>5302</v>
      </c>
      <c r="B950" s="4">
        <v>2554</v>
      </c>
      <c r="C950" s="4" t="s">
        <v>1834</v>
      </c>
      <c r="D950" s="4" t="s">
        <v>1835</v>
      </c>
      <c r="E950" s="5">
        <v>3644.48</v>
      </c>
      <c r="F950" s="5">
        <v>2645225.731464</v>
      </c>
      <c r="G950" s="5">
        <v>2977992.7468391201</v>
      </c>
      <c r="H950" s="6">
        <v>-0.11174205032175701</v>
      </c>
      <c r="I950" s="5">
        <v>-332767.015375124</v>
      </c>
      <c r="J950" s="5">
        <v>725.81705249143897</v>
      </c>
      <c r="K950" s="5">
        <v>817.12418420162101</v>
      </c>
      <c r="L950" s="55" t="s">
        <v>4283</v>
      </c>
      <c r="M950" s="60" t="s">
        <v>4361</v>
      </c>
    </row>
    <row r="951" spans="1:13" ht="18.75" customHeight="1" x14ac:dyDescent="0.25">
      <c r="A951" s="4" t="s">
        <v>5303</v>
      </c>
      <c r="B951" s="4">
        <v>2555</v>
      </c>
      <c r="C951" s="4" t="s">
        <v>1836</v>
      </c>
      <c r="D951" s="4" t="s">
        <v>1837</v>
      </c>
      <c r="E951" s="5">
        <v>188.34</v>
      </c>
      <c r="F951" s="5">
        <v>819396.52060000005</v>
      </c>
      <c r="G951" s="5">
        <v>686314.36225007195</v>
      </c>
      <c r="H951" s="6">
        <v>0.19390845605156801</v>
      </c>
      <c r="I951" s="5">
        <v>133082.15834992801</v>
      </c>
      <c r="J951" s="5">
        <v>4350.6239810980096</v>
      </c>
      <c r="K951" s="5">
        <v>3644.0180644051802</v>
      </c>
      <c r="L951" s="55" t="s">
        <v>4283</v>
      </c>
      <c r="M951" s="60" t="s">
        <v>4364</v>
      </c>
    </row>
    <row r="952" spans="1:13" ht="18.75" customHeight="1" x14ac:dyDescent="0.25">
      <c r="A952" s="4" t="s">
        <v>5304</v>
      </c>
      <c r="B952" s="4">
        <v>2558</v>
      </c>
      <c r="C952" s="4" t="s">
        <v>1838</v>
      </c>
      <c r="D952" s="4" t="s">
        <v>1839</v>
      </c>
      <c r="E952" s="5">
        <v>9003.9599999999991</v>
      </c>
      <c r="F952" s="5">
        <v>6369456.5374999596</v>
      </c>
      <c r="G952" s="5">
        <v>6381014.6980268201</v>
      </c>
      <c r="H952" s="6">
        <v>-1.8113358257011399E-3</v>
      </c>
      <c r="I952" s="5">
        <v>-11558.1605268614</v>
      </c>
      <c r="J952" s="5">
        <v>707.40613435643399</v>
      </c>
      <c r="K952" s="5">
        <v>708.68980959786802</v>
      </c>
      <c r="L952" s="55" t="s">
        <v>4284</v>
      </c>
      <c r="M952" s="60" t="s">
        <v>4381</v>
      </c>
    </row>
    <row r="953" spans="1:13" ht="18.75" customHeight="1" x14ac:dyDescent="0.25">
      <c r="A953" s="4" t="s">
        <v>5305</v>
      </c>
      <c r="B953" s="4">
        <v>2559</v>
      </c>
      <c r="C953" s="4" t="s">
        <v>1840</v>
      </c>
      <c r="D953" s="4" t="s">
        <v>1841</v>
      </c>
      <c r="E953" s="5">
        <v>43844.18</v>
      </c>
      <c r="F953" s="5">
        <v>18971859.449724399</v>
      </c>
      <c r="G953" s="5">
        <v>20719137.4999451</v>
      </c>
      <c r="H953" s="6">
        <v>-8.43316016521128E-2</v>
      </c>
      <c r="I953" s="5">
        <v>-1747278.05022072</v>
      </c>
      <c r="J953" s="5">
        <v>432.71101089641502</v>
      </c>
      <c r="K953" s="5">
        <v>472.56300608074201</v>
      </c>
      <c r="L953" s="55" t="s">
        <v>4284</v>
      </c>
      <c r="M953" s="60" t="s">
        <v>4364</v>
      </c>
    </row>
    <row r="954" spans="1:13" ht="18.75" customHeight="1" x14ac:dyDescent="0.25">
      <c r="A954" s="4" t="s">
        <v>5306</v>
      </c>
      <c r="B954" s="4">
        <v>2560</v>
      </c>
      <c r="C954" s="4" t="s">
        <v>1842</v>
      </c>
      <c r="D954" s="4" t="s">
        <v>1843</v>
      </c>
      <c r="E954" s="5">
        <v>9253.2999999999993</v>
      </c>
      <c r="F954" s="5">
        <v>23719800.2878392</v>
      </c>
      <c r="G954" s="5">
        <v>20291087.249082401</v>
      </c>
      <c r="H954" s="6">
        <v>0.16897630948346101</v>
      </c>
      <c r="I954" s="5">
        <v>3428713.0387568399</v>
      </c>
      <c r="J954" s="5">
        <v>2563.3882277500102</v>
      </c>
      <c r="K954" s="5">
        <v>2192.8487403501799</v>
      </c>
      <c r="L954" s="55" t="s">
        <v>4284</v>
      </c>
      <c r="M954" s="60" t="s">
        <v>4364</v>
      </c>
    </row>
    <row r="955" spans="1:13" ht="18.75" customHeight="1" x14ac:dyDescent="0.25">
      <c r="A955" s="4" t="s">
        <v>5307</v>
      </c>
      <c r="B955" s="4">
        <v>2561</v>
      </c>
      <c r="C955" s="4" t="s">
        <v>1844</v>
      </c>
      <c r="D955" s="4" t="s">
        <v>1845</v>
      </c>
      <c r="E955" s="5">
        <v>683.89</v>
      </c>
      <c r="F955" s="5">
        <v>1817684.7514014</v>
      </c>
      <c r="G955" s="5">
        <v>1800365.6013935399</v>
      </c>
      <c r="H955" s="6">
        <v>9.6197961094415304E-3</v>
      </c>
      <c r="I955" s="5">
        <v>17319.150007857901</v>
      </c>
      <c r="J955" s="5">
        <v>2657.8612809097999</v>
      </c>
      <c r="K955" s="5">
        <v>2632.5368135131998</v>
      </c>
      <c r="L955" s="55" t="s">
        <v>4284</v>
      </c>
      <c r="M955" s="60" t="s">
        <v>4364</v>
      </c>
    </row>
    <row r="956" spans="1:13" ht="18.75" customHeight="1" x14ac:dyDescent="0.25">
      <c r="A956" s="4" t="s">
        <v>5308</v>
      </c>
      <c r="B956" s="4">
        <v>2562</v>
      </c>
      <c r="C956" s="4" t="s">
        <v>1846</v>
      </c>
      <c r="D956" s="4" t="s">
        <v>1847</v>
      </c>
      <c r="E956" s="5">
        <v>812.17</v>
      </c>
      <c r="F956" s="5">
        <v>3553968.4591411198</v>
      </c>
      <c r="G956" s="5">
        <v>3681925.44901072</v>
      </c>
      <c r="H956" s="6">
        <v>-3.4752737838290401E-2</v>
      </c>
      <c r="I956" s="5">
        <v>-127956.989869599</v>
      </c>
      <c r="J956" s="5">
        <v>4375.8923121281496</v>
      </c>
      <c r="K956" s="5">
        <v>4533.4418274631198</v>
      </c>
      <c r="L956" s="55" t="s">
        <v>4284</v>
      </c>
      <c r="M956" s="60" t="s">
        <v>4364</v>
      </c>
    </row>
    <row r="957" spans="1:13" ht="18.75" customHeight="1" x14ac:dyDescent="0.25">
      <c r="A957" s="4" t="s">
        <v>5309</v>
      </c>
      <c r="B957" s="4">
        <v>2563</v>
      </c>
      <c r="C957" s="4" t="s">
        <v>1848</v>
      </c>
      <c r="D957" s="4" t="s">
        <v>1849</v>
      </c>
      <c r="E957" s="5">
        <v>629.55999999999995</v>
      </c>
      <c r="F957" s="5">
        <v>4145272.5287202001</v>
      </c>
      <c r="G957" s="5">
        <v>4015260.9665391799</v>
      </c>
      <c r="H957" s="6">
        <v>3.2379355480119103E-2</v>
      </c>
      <c r="I957" s="5">
        <v>130011.56218101901</v>
      </c>
      <c r="J957" s="5">
        <v>6584.3962906159804</v>
      </c>
      <c r="K957" s="5">
        <v>6377.88450114235</v>
      </c>
      <c r="L957" s="55" t="s">
        <v>4284</v>
      </c>
      <c r="M957" s="60" t="s">
        <v>4364</v>
      </c>
    </row>
    <row r="958" spans="1:13" ht="18.75" customHeight="1" x14ac:dyDescent="0.25">
      <c r="A958" s="4" t="s">
        <v>5310</v>
      </c>
      <c r="B958" s="4">
        <v>2564</v>
      </c>
      <c r="C958" s="4" t="s">
        <v>1850</v>
      </c>
      <c r="D958" s="4" t="s">
        <v>1851</v>
      </c>
      <c r="E958" s="5">
        <v>934.51</v>
      </c>
      <c r="F958" s="5">
        <v>8250882.8842445603</v>
      </c>
      <c r="G958" s="5">
        <v>8248198.3101917598</v>
      </c>
      <c r="H958" s="6">
        <v>3.2547399466453802E-4</v>
      </c>
      <c r="I958" s="5">
        <v>2684.5740528041501</v>
      </c>
      <c r="J958" s="5">
        <v>8829.1006883228201</v>
      </c>
      <c r="K958" s="5">
        <v>8826.2279806441402</v>
      </c>
      <c r="L958" s="55" t="s">
        <v>4284</v>
      </c>
      <c r="M958" s="60" t="s">
        <v>4364</v>
      </c>
    </row>
    <row r="959" spans="1:13" ht="18.75" customHeight="1" x14ac:dyDescent="0.25">
      <c r="A959" s="4" t="s">
        <v>5311</v>
      </c>
      <c r="B959" s="4">
        <v>2565</v>
      </c>
      <c r="C959" s="4" t="s">
        <v>1852</v>
      </c>
      <c r="D959" s="4" t="s">
        <v>1853</v>
      </c>
      <c r="E959" s="5">
        <v>442.51</v>
      </c>
      <c r="F959" s="5">
        <v>280936.036486</v>
      </c>
      <c r="G959" s="5">
        <v>341780.82536126598</v>
      </c>
      <c r="H959" s="6">
        <v>-0.17802282738053701</v>
      </c>
      <c r="I959" s="5">
        <v>-60844.788875266197</v>
      </c>
      <c r="J959" s="5">
        <v>634.86935094348098</v>
      </c>
      <c r="K959" s="5">
        <v>772.36859135672898</v>
      </c>
      <c r="L959" s="55" t="s">
        <v>4283</v>
      </c>
      <c r="M959" s="60" t="s">
        <v>4364</v>
      </c>
    </row>
    <row r="960" spans="1:13" ht="18.75" customHeight="1" x14ac:dyDescent="0.25">
      <c r="A960" s="4" t="s">
        <v>5312</v>
      </c>
      <c r="B960" s="4">
        <v>2566</v>
      </c>
      <c r="C960" s="4" t="s">
        <v>1854</v>
      </c>
      <c r="D960" s="4" t="s">
        <v>1855</v>
      </c>
      <c r="E960" s="5">
        <v>652.74</v>
      </c>
      <c r="F960" s="5">
        <v>486811.93107552</v>
      </c>
      <c r="G960" s="5">
        <v>485438.88232043898</v>
      </c>
      <c r="H960" s="6">
        <v>2.8284688455890699E-3</v>
      </c>
      <c r="I960" s="5">
        <v>1373.0487550809601</v>
      </c>
      <c r="J960" s="5">
        <v>745.79760865814899</v>
      </c>
      <c r="K960" s="5">
        <v>743.69409308520903</v>
      </c>
      <c r="L960" s="55" t="s">
        <v>4284</v>
      </c>
      <c r="M960" s="60" t="s">
        <v>4364</v>
      </c>
    </row>
    <row r="961" spans="1:13" ht="18.75" customHeight="1" x14ac:dyDescent="0.25">
      <c r="A961" s="4" t="s">
        <v>5313</v>
      </c>
      <c r="B961" s="4">
        <v>2570</v>
      </c>
      <c r="C961" s="4" t="s">
        <v>1856</v>
      </c>
      <c r="D961" s="4" t="s">
        <v>1857</v>
      </c>
      <c r="E961" s="5">
        <v>4035.03</v>
      </c>
      <c r="F961" s="5">
        <v>10563342.1418478</v>
      </c>
      <c r="G961" s="5">
        <v>11839144.9971983</v>
      </c>
      <c r="H961" s="6">
        <v>-0.10776140132183</v>
      </c>
      <c r="I961" s="5">
        <v>-1275802.8553504201</v>
      </c>
      <c r="J961" s="5">
        <v>2617.9091956807902</v>
      </c>
      <c r="K961" s="5">
        <v>2934.0909478240001</v>
      </c>
      <c r="L961" s="55" t="s">
        <v>4283</v>
      </c>
      <c r="M961" s="60" t="s">
        <v>4361</v>
      </c>
    </row>
    <row r="962" spans="1:13" ht="18.75" customHeight="1" x14ac:dyDescent="0.25">
      <c r="A962" s="4" t="s">
        <v>5314</v>
      </c>
      <c r="B962" s="4">
        <v>2571</v>
      </c>
      <c r="C962" s="4" t="s">
        <v>1858</v>
      </c>
      <c r="D962" s="4" t="s">
        <v>1859</v>
      </c>
      <c r="E962" s="5">
        <v>1572.24</v>
      </c>
      <c r="F962" s="5">
        <v>6591337.3875332</v>
      </c>
      <c r="G962" s="5">
        <v>6059123.4045951702</v>
      </c>
      <c r="H962" s="6">
        <v>8.7836795423972894E-2</v>
      </c>
      <c r="I962" s="5">
        <v>532213.98293803202</v>
      </c>
      <c r="J962" s="5">
        <v>4192.3226654538703</v>
      </c>
      <c r="K962" s="5">
        <v>3853.8158325670202</v>
      </c>
      <c r="L962" s="55" t="s">
        <v>4283</v>
      </c>
      <c r="M962" s="60" t="s">
        <v>4364</v>
      </c>
    </row>
    <row r="963" spans="1:13" ht="18.75" customHeight="1" x14ac:dyDescent="0.25">
      <c r="A963" s="4" t="s">
        <v>5315</v>
      </c>
      <c r="B963" s="4">
        <v>2572</v>
      </c>
      <c r="C963" s="4" t="s">
        <v>1860</v>
      </c>
      <c r="D963" s="4" t="s">
        <v>1861</v>
      </c>
      <c r="E963" s="5">
        <v>465.17</v>
      </c>
      <c r="F963" s="5">
        <v>2562944.3102365201</v>
      </c>
      <c r="G963" s="5">
        <v>2521451.4643198098</v>
      </c>
      <c r="H963" s="6">
        <v>1.6455936790322302E-2</v>
      </c>
      <c r="I963" s="5">
        <v>41492.8459167127</v>
      </c>
      <c r="J963" s="5">
        <v>5509.6938973633696</v>
      </c>
      <c r="K963" s="5">
        <v>5420.4945811634598</v>
      </c>
      <c r="L963" s="55" t="s">
        <v>4283</v>
      </c>
      <c r="M963" s="60" t="s">
        <v>4364</v>
      </c>
    </row>
    <row r="964" spans="1:13" ht="18.75" customHeight="1" x14ac:dyDescent="0.25">
      <c r="A964" s="4" t="s">
        <v>5316</v>
      </c>
      <c r="B964" s="4">
        <v>2573</v>
      </c>
      <c r="C964" s="4" t="s">
        <v>1862</v>
      </c>
      <c r="D964" s="4" t="s">
        <v>1863</v>
      </c>
      <c r="E964" s="5">
        <v>92.82</v>
      </c>
      <c r="F964" s="5">
        <v>985762.85795199999</v>
      </c>
      <c r="G964" s="5">
        <v>1000472.70854194</v>
      </c>
      <c r="H964" s="6">
        <v>-1.47029004033318E-2</v>
      </c>
      <c r="I964" s="5">
        <v>-14709.850589943801</v>
      </c>
      <c r="J964" s="5">
        <v>10620.1557633269</v>
      </c>
      <c r="K964" s="5">
        <v>10778.632929777499</v>
      </c>
      <c r="L964" s="55" t="s">
        <v>4283</v>
      </c>
      <c r="M964" s="60" t="s">
        <v>4361</v>
      </c>
    </row>
    <row r="965" spans="1:13" ht="18.75" customHeight="1" x14ac:dyDescent="0.25">
      <c r="A965" s="4" t="s">
        <v>5317</v>
      </c>
      <c r="B965" s="4">
        <v>2743</v>
      </c>
      <c r="C965" s="4" t="s">
        <v>1864</v>
      </c>
      <c r="D965" s="4" t="s">
        <v>1865</v>
      </c>
      <c r="E965" s="5">
        <v>200.76</v>
      </c>
      <c r="F965" s="5">
        <v>1959609.4313328799</v>
      </c>
      <c r="G965" s="5">
        <v>1853723.4991864599</v>
      </c>
      <c r="H965" s="6">
        <v>5.7120672092085802E-2</v>
      </c>
      <c r="I965" s="5">
        <v>105885.93214642401</v>
      </c>
      <c r="J965" s="5">
        <v>9760.95552566687</v>
      </c>
      <c r="K965" s="5">
        <v>9233.5300816221206</v>
      </c>
      <c r="L965" s="55" t="s">
        <v>4281</v>
      </c>
      <c r="M965" s="60" t="s">
        <v>4364</v>
      </c>
    </row>
    <row r="966" spans="1:13" ht="18.75" customHeight="1" x14ac:dyDescent="0.25">
      <c r="A966" s="4" t="s">
        <v>5318</v>
      </c>
      <c r="B966" s="4">
        <v>2744</v>
      </c>
      <c r="C966" s="4" t="s">
        <v>1866</v>
      </c>
      <c r="D966" s="4" t="s">
        <v>1867</v>
      </c>
      <c r="E966" s="5">
        <v>253.89</v>
      </c>
      <c r="F966" s="5">
        <v>2939592.5184692</v>
      </c>
      <c r="G966" s="5">
        <v>2740333.9884116701</v>
      </c>
      <c r="H966" s="6">
        <v>7.2713227986133097E-2</v>
      </c>
      <c r="I966" s="5">
        <v>199258.530057528</v>
      </c>
      <c r="J966" s="5">
        <v>11578.213078377299</v>
      </c>
      <c r="K966" s="5">
        <v>10793.390792909</v>
      </c>
      <c r="L966" s="55" t="s">
        <v>4281</v>
      </c>
      <c r="M966" s="60" t="s">
        <v>4361</v>
      </c>
    </row>
    <row r="967" spans="1:13" ht="18.75" customHeight="1" x14ac:dyDescent="0.25">
      <c r="A967" s="4" t="s">
        <v>5319</v>
      </c>
      <c r="B967" s="4">
        <v>2747</v>
      </c>
      <c r="C967" s="4" t="s">
        <v>1868</v>
      </c>
      <c r="D967" s="4" t="s">
        <v>1869</v>
      </c>
      <c r="E967" s="5">
        <v>2014.62</v>
      </c>
      <c r="F967" s="5">
        <v>9255296.0722046401</v>
      </c>
      <c r="G967" s="5">
        <v>9765284.8571257908</v>
      </c>
      <c r="H967" s="6">
        <v>-5.2224670594120802E-2</v>
      </c>
      <c r="I967" s="5">
        <v>-509988.784921151</v>
      </c>
      <c r="J967" s="5">
        <v>4594.0654178974901</v>
      </c>
      <c r="K967" s="5">
        <v>4847.2093283724898</v>
      </c>
      <c r="L967" s="55" t="s">
        <v>4284</v>
      </c>
      <c r="M967" s="60" t="s">
        <v>4364</v>
      </c>
    </row>
    <row r="968" spans="1:13" ht="18.75" customHeight="1" x14ac:dyDescent="0.25">
      <c r="A968" s="4" t="s">
        <v>5320</v>
      </c>
      <c r="B968" s="4">
        <v>2748</v>
      </c>
      <c r="C968" s="4" t="s">
        <v>1870</v>
      </c>
      <c r="D968" s="4" t="s">
        <v>1871</v>
      </c>
      <c r="E968" s="5">
        <v>677.13</v>
      </c>
      <c r="F968" s="5">
        <v>4912799.6826246399</v>
      </c>
      <c r="G968" s="5">
        <v>5045622.1633457001</v>
      </c>
      <c r="H968" s="6">
        <v>-2.6324301824649801E-2</v>
      </c>
      <c r="I968" s="5">
        <v>-132822.48072105501</v>
      </c>
      <c r="J968" s="5">
        <v>7255.3271640964704</v>
      </c>
      <c r="K968" s="5">
        <v>7451.4822313967697</v>
      </c>
      <c r="L968" s="55" t="s">
        <v>4284</v>
      </c>
      <c r="M968" s="60" t="s">
        <v>4364</v>
      </c>
    </row>
    <row r="969" spans="1:13" ht="18.75" customHeight="1" x14ac:dyDescent="0.25">
      <c r="A969" s="4" t="s">
        <v>5321</v>
      </c>
      <c r="B969" s="4">
        <v>2749</v>
      </c>
      <c r="C969" s="4" t="s">
        <v>1872</v>
      </c>
      <c r="D969" s="4" t="s">
        <v>1873</v>
      </c>
      <c r="E969" s="5">
        <v>196.52</v>
      </c>
      <c r="F969" s="5">
        <v>1994143.18367684</v>
      </c>
      <c r="G969" s="5">
        <v>1989927.68388723</v>
      </c>
      <c r="H969" s="6">
        <v>2.1184185856326599E-3</v>
      </c>
      <c r="I969" s="5">
        <v>4215.4997896116702</v>
      </c>
      <c r="J969" s="5">
        <v>10147.278565422601</v>
      </c>
      <c r="K969" s="5">
        <v>10125.8278235662</v>
      </c>
      <c r="L969" s="55" t="s">
        <v>4281</v>
      </c>
      <c r="M969" s="60" t="s">
        <v>4364</v>
      </c>
    </row>
    <row r="970" spans="1:13" ht="18.75" customHeight="1" x14ac:dyDescent="0.25">
      <c r="A970" s="4" t="s">
        <v>5322</v>
      </c>
      <c r="B970" s="4">
        <v>2751</v>
      </c>
      <c r="C970" s="4" t="s">
        <v>1874</v>
      </c>
      <c r="D970" s="4" t="s">
        <v>1875</v>
      </c>
      <c r="E970" s="5">
        <v>143.43</v>
      </c>
      <c r="F970" s="5">
        <v>659267.09947676002</v>
      </c>
      <c r="G970" s="5">
        <v>598593.10089361004</v>
      </c>
      <c r="H970" s="6">
        <v>0.101361005485316</v>
      </c>
      <c r="I970" s="5">
        <v>60673.9985831499</v>
      </c>
      <c r="J970" s="5">
        <v>4596.4379800373699</v>
      </c>
      <c r="K970" s="5">
        <v>4173.4163068647404</v>
      </c>
      <c r="L970" s="55" t="s">
        <v>4281</v>
      </c>
      <c r="M970" s="60" t="s">
        <v>4361</v>
      </c>
    </row>
    <row r="971" spans="1:13" ht="18.75" customHeight="1" x14ac:dyDescent="0.25">
      <c r="A971" s="4" t="s">
        <v>5323</v>
      </c>
      <c r="B971" s="4">
        <v>2752</v>
      </c>
      <c r="C971" s="4" t="s">
        <v>1876</v>
      </c>
      <c r="D971" s="4" t="s">
        <v>1877</v>
      </c>
      <c r="E971" s="5">
        <v>152.52000000000001</v>
      </c>
      <c r="F971" s="5">
        <v>1041262.14662624</v>
      </c>
      <c r="G971" s="5">
        <v>1025460.99336804</v>
      </c>
      <c r="H971" s="6">
        <v>1.5408829161120101E-2</v>
      </c>
      <c r="I971" s="5">
        <v>15801.1532582006</v>
      </c>
      <c r="J971" s="5">
        <v>6827.0531512342004</v>
      </c>
      <c r="K971" s="5">
        <v>6723.4526184634096</v>
      </c>
      <c r="L971" s="55" t="s">
        <v>4281</v>
      </c>
      <c r="M971" s="60" t="s">
        <v>4282</v>
      </c>
    </row>
    <row r="972" spans="1:13" ht="18.75" customHeight="1" x14ac:dyDescent="0.25">
      <c r="A972" s="4" t="s">
        <v>5324</v>
      </c>
      <c r="B972" s="4">
        <v>2753</v>
      </c>
      <c r="C972" s="4" t="s">
        <v>1878</v>
      </c>
      <c r="D972" s="4" t="s">
        <v>1879</v>
      </c>
      <c r="E972" s="5">
        <v>331.91</v>
      </c>
      <c r="F972" s="5">
        <v>4006865.80824068</v>
      </c>
      <c r="G972" s="5">
        <v>3334881.1953130998</v>
      </c>
      <c r="H972" s="6">
        <v>0.20150181477888701</v>
      </c>
      <c r="I972" s="5">
        <v>671984.61292757594</v>
      </c>
      <c r="J972" s="5">
        <v>12072.145485947</v>
      </c>
      <c r="K972" s="5">
        <v>10047.5466099639</v>
      </c>
      <c r="L972" s="55" t="s">
        <v>4281</v>
      </c>
      <c r="M972" s="60" t="s">
        <v>4361</v>
      </c>
    </row>
    <row r="973" spans="1:13" ht="18.75" customHeight="1" x14ac:dyDescent="0.25">
      <c r="A973" s="4" t="s">
        <v>5325</v>
      </c>
      <c r="B973" s="4">
        <v>2754</v>
      </c>
      <c r="C973" s="4" t="s">
        <v>1880</v>
      </c>
      <c r="D973" s="4" t="s">
        <v>1881</v>
      </c>
      <c r="E973" s="5">
        <v>375.06</v>
      </c>
      <c r="F973" s="5">
        <v>8526540.0378748793</v>
      </c>
      <c r="G973" s="5">
        <v>7499424.2912844401</v>
      </c>
      <c r="H973" s="6">
        <v>0.13695927936550001</v>
      </c>
      <c r="I973" s="5">
        <v>1027115.74659044</v>
      </c>
      <c r="J973" s="5">
        <v>22733.802692568901</v>
      </c>
      <c r="K973" s="5">
        <v>19995.265534273</v>
      </c>
      <c r="L973" s="55" t="s">
        <v>4281</v>
      </c>
      <c r="M973" s="60" t="s">
        <v>4381</v>
      </c>
    </row>
    <row r="974" spans="1:13" ht="18.75" customHeight="1" x14ac:dyDescent="0.25">
      <c r="A974" s="4" t="s">
        <v>5326</v>
      </c>
      <c r="B974" s="4">
        <v>2755</v>
      </c>
      <c r="C974" s="4" t="s">
        <v>1882</v>
      </c>
      <c r="D974" s="4" t="s">
        <v>1883</v>
      </c>
      <c r="E974" s="5">
        <v>548.17999999999995</v>
      </c>
      <c r="F974" s="5">
        <v>887805.57937824004</v>
      </c>
      <c r="G974" s="5">
        <v>1012142.8111485</v>
      </c>
      <c r="H974" s="6">
        <v>-0.122845541558675</v>
      </c>
      <c r="I974" s="5">
        <v>-124337.231770257</v>
      </c>
      <c r="J974" s="5">
        <v>1619.5512046740901</v>
      </c>
      <c r="K974" s="5">
        <v>1846.3694610319601</v>
      </c>
      <c r="L974" s="55" t="s">
        <v>4284</v>
      </c>
      <c r="M974" s="60" t="s">
        <v>4364</v>
      </c>
    </row>
    <row r="975" spans="1:13" ht="18.75" customHeight="1" x14ac:dyDescent="0.25">
      <c r="A975" s="4" t="s">
        <v>5327</v>
      </c>
      <c r="B975" s="4">
        <v>2756</v>
      </c>
      <c r="C975" s="4" t="s">
        <v>1884</v>
      </c>
      <c r="D975" s="4" t="s">
        <v>1885</v>
      </c>
      <c r="E975" s="5">
        <v>86.61</v>
      </c>
      <c r="F975" s="5">
        <v>385056.94213584001</v>
      </c>
      <c r="G975" s="5">
        <v>484798.68615060399</v>
      </c>
      <c r="H975" s="6">
        <v>-0.20573847839137699</v>
      </c>
      <c r="I975" s="5">
        <v>-99741.744014764001</v>
      </c>
      <c r="J975" s="5">
        <v>4445.8716330197403</v>
      </c>
      <c r="K975" s="5">
        <v>5597.4908919363097</v>
      </c>
      <c r="L975" s="55" t="s">
        <v>4281</v>
      </c>
      <c r="M975" s="60" t="s">
        <v>4282</v>
      </c>
    </row>
    <row r="976" spans="1:13" ht="18.75" customHeight="1" x14ac:dyDescent="0.25">
      <c r="A976" s="4" t="s">
        <v>5328</v>
      </c>
      <c r="B976" s="4">
        <v>2759</v>
      </c>
      <c r="C976" s="4" t="s">
        <v>1886</v>
      </c>
      <c r="D976" s="4" t="s">
        <v>1887</v>
      </c>
      <c r="E976" s="5">
        <v>1623.86</v>
      </c>
      <c r="F976" s="5">
        <v>2599012.1415361199</v>
      </c>
      <c r="G976" s="5">
        <v>3241249.8483956698</v>
      </c>
      <c r="H976" s="6">
        <v>-0.19814507887364399</v>
      </c>
      <c r="I976" s="5">
        <v>-642237.70685954695</v>
      </c>
      <c r="J976" s="5">
        <v>1600.51490986669</v>
      </c>
      <c r="K976" s="5">
        <v>1996.0155730147101</v>
      </c>
      <c r="L976" s="55" t="s">
        <v>4284</v>
      </c>
      <c r="M976" s="60" t="s">
        <v>4364</v>
      </c>
    </row>
    <row r="977" spans="1:13" ht="18.75" customHeight="1" x14ac:dyDescent="0.25">
      <c r="A977" s="4" t="s">
        <v>5329</v>
      </c>
      <c r="B977" s="4">
        <v>2760</v>
      </c>
      <c r="C977" s="4" t="s">
        <v>1888</v>
      </c>
      <c r="D977" s="4" t="s">
        <v>1889</v>
      </c>
      <c r="E977" s="5">
        <v>186.56</v>
      </c>
      <c r="F977" s="5">
        <v>622328.88633640006</v>
      </c>
      <c r="G977" s="5">
        <v>607575.99929324805</v>
      </c>
      <c r="H977" s="6">
        <v>2.4281550061742801E-2</v>
      </c>
      <c r="I977" s="5">
        <v>14752.887043152399</v>
      </c>
      <c r="J977" s="5">
        <v>3335.8109259026601</v>
      </c>
      <c r="K977" s="5">
        <v>3256.7324147365298</v>
      </c>
      <c r="L977" s="55" t="s">
        <v>4281</v>
      </c>
      <c r="M977" s="60" t="s">
        <v>4364</v>
      </c>
    </row>
    <row r="978" spans="1:13" ht="18.75" customHeight="1" x14ac:dyDescent="0.25">
      <c r="A978" s="4" t="s">
        <v>5330</v>
      </c>
      <c r="B978" s="4">
        <v>2763</v>
      </c>
      <c r="C978" s="4" t="s">
        <v>1890</v>
      </c>
      <c r="D978" s="4" t="s">
        <v>1891</v>
      </c>
      <c r="E978" s="5">
        <v>1018.94</v>
      </c>
      <c r="F978" s="5">
        <v>1607452.5642579601</v>
      </c>
      <c r="G978" s="5">
        <v>1400793.37542085</v>
      </c>
      <c r="H978" s="6">
        <v>0.14753010148625301</v>
      </c>
      <c r="I978" s="5">
        <v>206659.18883710899</v>
      </c>
      <c r="J978" s="5">
        <v>1577.5733254734901</v>
      </c>
      <c r="K978" s="5">
        <v>1374.75550613466</v>
      </c>
      <c r="L978" s="55" t="s">
        <v>4283</v>
      </c>
      <c r="M978" s="60" t="s">
        <v>4364</v>
      </c>
    </row>
    <row r="979" spans="1:13" ht="18.75" customHeight="1" x14ac:dyDescent="0.25">
      <c r="A979" s="4" t="s">
        <v>5331</v>
      </c>
      <c r="B979" s="4">
        <v>2764</v>
      </c>
      <c r="C979" s="4" t="s">
        <v>1892</v>
      </c>
      <c r="D979" s="4" t="s">
        <v>1893</v>
      </c>
      <c r="E979" s="5">
        <v>12716.96</v>
      </c>
      <c r="F979" s="5">
        <v>15895101.183800099</v>
      </c>
      <c r="G979" s="5">
        <v>20358244.508982301</v>
      </c>
      <c r="H979" s="6">
        <v>-0.219230264339003</v>
      </c>
      <c r="I979" s="5">
        <v>-4463143.32518226</v>
      </c>
      <c r="J979" s="5">
        <v>1249.91359442823</v>
      </c>
      <c r="K979" s="5">
        <v>1600.87351922019</v>
      </c>
      <c r="L979" s="55" t="s">
        <v>4284</v>
      </c>
      <c r="M979" s="60" t="s">
        <v>4364</v>
      </c>
    </row>
    <row r="980" spans="1:13" ht="18.75" customHeight="1" x14ac:dyDescent="0.25">
      <c r="A980" s="4" t="s">
        <v>5332</v>
      </c>
      <c r="B980" s="4">
        <v>2765</v>
      </c>
      <c r="C980" s="4" t="s">
        <v>1894</v>
      </c>
      <c r="D980" s="4" t="s">
        <v>1895</v>
      </c>
      <c r="E980" s="5">
        <v>390.99</v>
      </c>
      <c r="F980" s="5">
        <v>1275764.2345252</v>
      </c>
      <c r="G980" s="5">
        <v>1459443.51942399</v>
      </c>
      <c r="H980" s="6">
        <v>-0.12585569941842401</v>
      </c>
      <c r="I980" s="5">
        <v>-183679.284898793</v>
      </c>
      <c r="J980" s="5">
        <v>3262.90757954219</v>
      </c>
      <c r="K980" s="5">
        <v>3732.6875864446502</v>
      </c>
      <c r="L980" s="55" t="s">
        <v>4281</v>
      </c>
      <c r="M980" s="60" t="s">
        <v>4364</v>
      </c>
    </row>
    <row r="981" spans="1:13" ht="18.75" customHeight="1" x14ac:dyDescent="0.25">
      <c r="A981" s="4" t="s">
        <v>5333</v>
      </c>
      <c r="B981" s="4">
        <v>2766</v>
      </c>
      <c r="C981" s="4" t="s">
        <v>1896</v>
      </c>
      <c r="D981" s="4" t="s">
        <v>1897</v>
      </c>
      <c r="E981" s="5">
        <v>237.19</v>
      </c>
      <c r="F981" s="5">
        <v>1144870.4275523201</v>
      </c>
      <c r="G981" s="5">
        <v>1379230.0287168601</v>
      </c>
      <c r="H981" s="6">
        <v>-0.16992060518184501</v>
      </c>
      <c r="I981" s="5">
        <v>-234359.60116454199</v>
      </c>
      <c r="J981" s="5">
        <v>4826.8073171395099</v>
      </c>
      <c r="K981" s="5">
        <v>5814.8742725952297</v>
      </c>
      <c r="L981" s="55" t="s">
        <v>4283</v>
      </c>
      <c r="M981" s="60" t="s">
        <v>4364</v>
      </c>
    </row>
    <row r="982" spans="1:13" ht="18.75" customHeight="1" x14ac:dyDescent="0.25">
      <c r="A982" s="4" t="s">
        <v>5334</v>
      </c>
      <c r="B982" s="4">
        <v>2768</v>
      </c>
      <c r="C982" s="4" t="s">
        <v>1898</v>
      </c>
      <c r="D982" s="4" t="s">
        <v>1899</v>
      </c>
      <c r="E982" s="5">
        <v>50210.85</v>
      </c>
      <c r="F982" s="5">
        <v>62155490.948454</v>
      </c>
      <c r="G982" s="5">
        <v>60582567.721707702</v>
      </c>
      <c r="H982" s="6">
        <v>2.5963297461601101E-2</v>
      </c>
      <c r="I982" s="5">
        <v>1572923.22674628</v>
      </c>
      <c r="J982" s="5">
        <v>1237.8896383640999</v>
      </c>
      <c r="K982" s="5">
        <v>1206.5632770946499</v>
      </c>
      <c r="L982" s="55" t="s">
        <v>4281</v>
      </c>
      <c r="M982" s="60" t="s">
        <v>4364</v>
      </c>
    </row>
    <row r="983" spans="1:13" ht="18.75" customHeight="1" x14ac:dyDescent="0.25">
      <c r="A983" s="4" t="s">
        <v>5335</v>
      </c>
      <c r="B983" s="4">
        <v>2769</v>
      </c>
      <c r="C983" s="4" t="s">
        <v>1900</v>
      </c>
      <c r="D983" s="4" t="s">
        <v>1901</v>
      </c>
      <c r="E983" s="5">
        <v>255.88</v>
      </c>
      <c r="F983" s="5">
        <v>422061.49424159998</v>
      </c>
      <c r="G983" s="5">
        <v>567939.29571352003</v>
      </c>
      <c r="H983" s="6">
        <v>-0.25685456627657499</v>
      </c>
      <c r="I983" s="5">
        <v>-145877.80147191999</v>
      </c>
      <c r="J983" s="5">
        <v>1649.4508919868699</v>
      </c>
      <c r="K983" s="5">
        <v>2219.55328948538</v>
      </c>
      <c r="L983" s="55" t="s">
        <v>4284</v>
      </c>
      <c r="M983" s="60" t="s">
        <v>4364</v>
      </c>
    </row>
    <row r="984" spans="1:13" ht="18.75" customHeight="1" x14ac:dyDescent="0.25">
      <c r="A984" s="4" t="s">
        <v>5336</v>
      </c>
      <c r="B984" s="4">
        <v>2771</v>
      </c>
      <c r="C984" s="4" t="s">
        <v>1902</v>
      </c>
      <c r="D984" s="4" t="s">
        <v>1903</v>
      </c>
      <c r="E984" s="5">
        <v>51.19</v>
      </c>
      <c r="F984" s="5">
        <v>381720.02123736002</v>
      </c>
      <c r="G984" s="5">
        <v>577010.60701994295</v>
      </c>
      <c r="H984" s="6">
        <v>-0.33845233242971101</v>
      </c>
      <c r="I984" s="5">
        <v>-195290.58578258299</v>
      </c>
      <c r="J984" s="5">
        <v>7456.9255955725703</v>
      </c>
      <c r="K984" s="5">
        <v>11271.9399691335</v>
      </c>
      <c r="L984" s="55" t="s">
        <v>4283</v>
      </c>
      <c r="M984" s="61" t="s">
        <v>4316</v>
      </c>
    </row>
    <row r="985" spans="1:13" ht="18.75" customHeight="1" x14ac:dyDescent="0.25">
      <c r="A985" s="4" t="s">
        <v>5337</v>
      </c>
      <c r="B985" s="4">
        <v>2773</v>
      </c>
      <c r="C985" s="4" t="s">
        <v>1904</v>
      </c>
      <c r="D985" s="4" t="s">
        <v>1905</v>
      </c>
      <c r="E985" s="5">
        <v>434.51</v>
      </c>
      <c r="F985" s="5">
        <v>697452.71386559994</v>
      </c>
      <c r="G985" s="5">
        <v>581950.04466831195</v>
      </c>
      <c r="H985" s="6">
        <v>0.19847523040078099</v>
      </c>
      <c r="I985" s="5">
        <v>115502.66919728801</v>
      </c>
      <c r="J985" s="5">
        <v>1605.1476694796399</v>
      </c>
      <c r="K985" s="5">
        <v>1339.3248594239799</v>
      </c>
      <c r="L985" s="55" t="s">
        <v>4283</v>
      </c>
      <c r="M985" s="60" t="s">
        <v>4364</v>
      </c>
    </row>
    <row r="986" spans="1:13" ht="18.75" customHeight="1" x14ac:dyDescent="0.25">
      <c r="A986" s="4" t="s">
        <v>5338</v>
      </c>
      <c r="B986" s="4">
        <v>2774</v>
      </c>
      <c r="C986" s="4" t="s">
        <v>1906</v>
      </c>
      <c r="D986" s="4" t="s">
        <v>1907</v>
      </c>
      <c r="E986" s="5">
        <v>4161.62</v>
      </c>
      <c r="F986" s="5">
        <v>9127481.7441061996</v>
      </c>
      <c r="G986" s="5">
        <v>9535312.2267467398</v>
      </c>
      <c r="H986" s="6">
        <v>-4.2770543107813898E-2</v>
      </c>
      <c r="I986" s="5">
        <v>-407830.48264053703</v>
      </c>
      <c r="J986" s="5">
        <v>2193.2520855114599</v>
      </c>
      <c r="K986" s="5">
        <v>2291.2500965361401</v>
      </c>
      <c r="L986" s="55" t="s">
        <v>4284</v>
      </c>
      <c r="M986" s="60" t="s">
        <v>4361</v>
      </c>
    </row>
    <row r="987" spans="1:13" ht="18.75" customHeight="1" x14ac:dyDescent="0.25">
      <c r="A987" s="4" t="s">
        <v>5339</v>
      </c>
      <c r="B987" s="4">
        <v>2775</v>
      </c>
      <c r="C987" s="4" t="s">
        <v>1908</v>
      </c>
      <c r="D987" s="4" t="s">
        <v>1909</v>
      </c>
      <c r="E987" s="5">
        <v>650.54999999999995</v>
      </c>
      <c r="F987" s="5">
        <v>3278354.6443746001</v>
      </c>
      <c r="G987" s="5">
        <v>3417742.0861181198</v>
      </c>
      <c r="H987" s="6">
        <v>-4.07834875281173E-2</v>
      </c>
      <c r="I987" s="5">
        <v>-139387.44174352</v>
      </c>
      <c r="J987" s="5">
        <v>5039.3584572663103</v>
      </c>
      <c r="K987" s="5">
        <v>5253.6193776314203</v>
      </c>
      <c r="L987" s="55" t="s">
        <v>4284</v>
      </c>
      <c r="M987" s="60" t="s">
        <v>4364</v>
      </c>
    </row>
    <row r="988" spans="1:13" ht="18.75" customHeight="1" x14ac:dyDescent="0.25">
      <c r="A988" s="4" t="s">
        <v>5340</v>
      </c>
      <c r="B988" s="4">
        <v>2776</v>
      </c>
      <c r="C988" s="4" t="s">
        <v>1910</v>
      </c>
      <c r="D988" s="4" t="s">
        <v>1911</v>
      </c>
      <c r="E988" s="5">
        <v>332.65</v>
      </c>
      <c r="F988" s="5">
        <v>2560811.6408167998</v>
      </c>
      <c r="G988" s="5">
        <v>2713138.1271430599</v>
      </c>
      <c r="H988" s="6">
        <v>-5.61440218624841E-2</v>
      </c>
      <c r="I988" s="5">
        <v>-152326.48632625901</v>
      </c>
      <c r="J988" s="5">
        <v>7698.2162657952804</v>
      </c>
      <c r="K988" s="5">
        <v>8156.1344570661604</v>
      </c>
      <c r="L988" s="55" t="s">
        <v>4281</v>
      </c>
      <c r="M988" s="60" t="s">
        <v>4361</v>
      </c>
    </row>
    <row r="989" spans="1:13" ht="18.75" customHeight="1" x14ac:dyDescent="0.25">
      <c r="A989" s="4" t="s">
        <v>5341</v>
      </c>
      <c r="B989" s="4">
        <v>2777</v>
      </c>
      <c r="C989" s="4" t="s">
        <v>1912</v>
      </c>
      <c r="D989" s="4" t="s">
        <v>1913</v>
      </c>
      <c r="E989" s="5">
        <v>115.87</v>
      </c>
      <c r="F989" s="5">
        <v>1263320.3174578401</v>
      </c>
      <c r="G989" s="5">
        <v>1569436.9571694999</v>
      </c>
      <c r="H989" s="6">
        <v>-0.195048700945431</v>
      </c>
      <c r="I989" s="5">
        <v>-306116.63971166097</v>
      </c>
      <c r="J989" s="5">
        <v>10902.9111716392</v>
      </c>
      <c r="K989" s="5">
        <v>13544.808467847601</v>
      </c>
      <c r="L989" s="55" t="s">
        <v>4281</v>
      </c>
      <c r="M989" s="60" t="s">
        <v>4364</v>
      </c>
    </row>
    <row r="990" spans="1:13" ht="18.75" customHeight="1" x14ac:dyDescent="0.25">
      <c r="A990" s="4" t="s">
        <v>5342</v>
      </c>
      <c r="B990" s="4">
        <v>2778</v>
      </c>
      <c r="C990" s="4" t="s">
        <v>1914</v>
      </c>
      <c r="D990" s="4" t="s">
        <v>1915</v>
      </c>
      <c r="E990" s="5">
        <v>1692.72</v>
      </c>
      <c r="F990" s="5">
        <v>3679039.0429279199</v>
      </c>
      <c r="G990" s="5">
        <v>2637523.1541641601</v>
      </c>
      <c r="H990" s="6">
        <v>0.39488407414335103</v>
      </c>
      <c r="I990" s="5">
        <v>1041515.88876376</v>
      </c>
      <c r="J990" s="5">
        <v>2173.4480852875399</v>
      </c>
      <c r="K990" s="5">
        <v>1558.1567856255899</v>
      </c>
      <c r="L990" s="55" t="s">
        <v>4284</v>
      </c>
      <c r="M990" s="60" t="s">
        <v>4381</v>
      </c>
    </row>
    <row r="991" spans="1:13" ht="18.75" customHeight="1" x14ac:dyDescent="0.25">
      <c r="A991" s="4" t="s">
        <v>5343</v>
      </c>
      <c r="B991" s="4">
        <v>2779</v>
      </c>
      <c r="C991" s="4" t="s">
        <v>1916</v>
      </c>
      <c r="D991" s="4" t="s">
        <v>1917</v>
      </c>
      <c r="E991" s="5">
        <v>4044.65</v>
      </c>
      <c r="F991" s="5">
        <v>26730684.113979999</v>
      </c>
      <c r="G991" s="5">
        <v>24704968.243133701</v>
      </c>
      <c r="H991" s="6">
        <v>8.1996295275921699E-2</v>
      </c>
      <c r="I991" s="5">
        <v>2025715.8708462601</v>
      </c>
      <c r="J991" s="5">
        <v>6608.8991912724196</v>
      </c>
      <c r="K991" s="5">
        <v>6108.0608317490396</v>
      </c>
      <c r="L991" s="55" t="s">
        <v>4284</v>
      </c>
      <c r="M991" s="60" t="s">
        <v>4364</v>
      </c>
    </row>
    <row r="992" spans="1:13" ht="18.75" customHeight="1" x14ac:dyDescent="0.25">
      <c r="A992" s="4" t="s">
        <v>5344</v>
      </c>
      <c r="B992" s="4">
        <v>2780</v>
      </c>
      <c r="C992" s="4" t="s">
        <v>1918</v>
      </c>
      <c r="D992" s="4" t="s">
        <v>1919</v>
      </c>
      <c r="E992" s="5">
        <v>5521.16</v>
      </c>
      <c r="F992" s="5">
        <v>43748334.604426801</v>
      </c>
      <c r="G992" s="5">
        <v>42284761.037063502</v>
      </c>
      <c r="H992" s="6">
        <v>3.4612317332962002E-2</v>
      </c>
      <c r="I992" s="5">
        <v>1463573.5673633099</v>
      </c>
      <c r="J992" s="5">
        <v>7923.7577980762799</v>
      </c>
      <c r="K992" s="5">
        <v>7658.6733652101202</v>
      </c>
      <c r="L992" s="55" t="s">
        <v>4284</v>
      </c>
      <c r="M992" s="60" t="s">
        <v>4364</v>
      </c>
    </row>
    <row r="993" spans="1:13" ht="18.75" customHeight="1" x14ac:dyDescent="0.25">
      <c r="A993" s="4" t="s">
        <v>5345</v>
      </c>
      <c r="B993" s="4">
        <v>2781</v>
      </c>
      <c r="C993" s="4" t="s">
        <v>1920</v>
      </c>
      <c r="D993" s="4" t="s">
        <v>1921</v>
      </c>
      <c r="E993" s="5">
        <v>1926.23</v>
      </c>
      <c r="F993" s="5">
        <v>18542335.068498701</v>
      </c>
      <c r="G993" s="5">
        <v>18931277.330296598</v>
      </c>
      <c r="H993" s="6">
        <v>-2.0544956106868999E-2</v>
      </c>
      <c r="I993" s="5">
        <v>-388942.26179790898</v>
      </c>
      <c r="J993" s="5">
        <v>9626.2310671616196</v>
      </c>
      <c r="K993" s="5">
        <v>9828.1499770518694</v>
      </c>
      <c r="L993" s="55" t="s">
        <v>4284</v>
      </c>
      <c r="M993" s="60" t="s">
        <v>4364</v>
      </c>
    </row>
    <row r="994" spans="1:13" ht="18.75" customHeight="1" x14ac:dyDescent="0.25">
      <c r="A994" s="4" t="s">
        <v>5346</v>
      </c>
      <c r="B994" s="4">
        <v>2782</v>
      </c>
      <c r="C994" s="4" t="s">
        <v>1922</v>
      </c>
      <c r="D994" s="4" t="s">
        <v>1923</v>
      </c>
      <c r="E994" s="5">
        <v>543.67999999999995</v>
      </c>
      <c r="F994" s="5">
        <v>7176072.5528659197</v>
      </c>
      <c r="G994" s="5">
        <v>7619310.7990316804</v>
      </c>
      <c r="H994" s="6">
        <v>-5.8173010375438899E-2</v>
      </c>
      <c r="I994" s="5">
        <v>-443238.24616576399</v>
      </c>
      <c r="J994" s="5">
        <v>13199.074001004101</v>
      </c>
      <c r="K994" s="5">
        <v>14014.3297510147</v>
      </c>
      <c r="L994" s="55" t="s">
        <v>4284</v>
      </c>
      <c r="M994" s="60" t="s">
        <v>4364</v>
      </c>
    </row>
    <row r="995" spans="1:13" ht="18.75" customHeight="1" x14ac:dyDescent="0.25">
      <c r="A995" s="4" t="s">
        <v>5347</v>
      </c>
      <c r="B995" s="4">
        <v>2783</v>
      </c>
      <c r="C995" s="4" t="s">
        <v>1924</v>
      </c>
      <c r="D995" s="4" t="s">
        <v>1925</v>
      </c>
      <c r="E995" s="5">
        <v>23448.37</v>
      </c>
      <c r="F995" s="5">
        <v>121290136.78788599</v>
      </c>
      <c r="G995" s="5">
        <v>122543811.96977399</v>
      </c>
      <c r="H995" s="6">
        <v>-1.02304242191952E-2</v>
      </c>
      <c r="I995" s="5">
        <v>-1253675.18188807</v>
      </c>
      <c r="J995" s="5">
        <v>5172.6468316512501</v>
      </c>
      <c r="K995" s="5">
        <v>5226.1121762311996</v>
      </c>
      <c r="L995" s="55" t="s">
        <v>4284</v>
      </c>
      <c r="M995" s="60" t="s">
        <v>4364</v>
      </c>
    </row>
    <row r="996" spans="1:13" ht="18.75" customHeight="1" x14ac:dyDescent="0.25">
      <c r="A996" s="4" t="s">
        <v>5348</v>
      </c>
      <c r="B996" s="4">
        <v>2784</v>
      </c>
      <c r="C996" s="4" t="s">
        <v>1926</v>
      </c>
      <c r="D996" s="4" t="s">
        <v>1927</v>
      </c>
      <c r="E996" s="5">
        <v>13066.73</v>
      </c>
      <c r="F996" s="5">
        <v>75486733.540039003</v>
      </c>
      <c r="G996" s="5">
        <v>74422790.781008601</v>
      </c>
      <c r="H996" s="6">
        <v>1.42959266625877E-2</v>
      </c>
      <c r="I996" s="5">
        <v>1063942.7590304201</v>
      </c>
      <c r="J996" s="5">
        <v>5777.0179333344304</v>
      </c>
      <c r="K996" s="5">
        <v>5695.5941372484604</v>
      </c>
      <c r="L996" s="55" t="s">
        <v>4284</v>
      </c>
      <c r="M996" s="60" t="s">
        <v>4364</v>
      </c>
    </row>
    <row r="997" spans="1:13" ht="18.75" customHeight="1" x14ac:dyDescent="0.25">
      <c r="A997" s="4" t="s">
        <v>5349</v>
      </c>
      <c r="B997" s="4">
        <v>2785</v>
      </c>
      <c r="C997" s="4" t="s">
        <v>1928</v>
      </c>
      <c r="D997" s="4" t="s">
        <v>1929</v>
      </c>
      <c r="E997" s="5">
        <v>1917.34</v>
      </c>
      <c r="F997" s="5">
        <v>12706229.104627799</v>
      </c>
      <c r="G997" s="5">
        <v>12810443.9160117</v>
      </c>
      <c r="H997" s="6">
        <v>-8.1351444233386302E-3</v>
      </c>
      <c r="I997" s="5">
        <v>-104214.81138383401</v>
      </c>
      <c r="J997" s="5">
        <v>6627.0088271395998</v>
      </c>
      <c r="K997" s="5">
        <v>6681.3626774654804</v>
      </c>
      <c r="L997" s="55" t="s">
        <v>4284</v>
      </c>
      <c r="M997" s="60" t="s">
        <v>4364</v>
      </c>
    </row>
    <row r="998" spans="1:13" ht="18.75" customHeight="1" x14ac:dyDescent="0.25">
      <c r="A998" s="4" t="s">
        <v>5350</v>
      </c>
      <c r="B998" s="4">
        <v>2786</v>
      </c>
      <c r="C998" s="4" t="s">
        <v>1930</v>
      </c>
      <c r="D998" s="4" t="s">
        <v>1931</v>
      </c>
      <c r="E998" s="5">
        <v>153.74</v>
      </c>
      <c r="F998" s="5">
        <v>1579551.5537570401</v>
      </c>
      <c r="G998" s="5">
        <v>1556889.97454883</v>
      </c>
      <c r="H998" s="6">
        <v>1.4555671613713E-2</v>
      </c>
      <c r="I998" s="5">
        <v>22661.579208214502</v>
      </c>
      <c r="J998" s="5">
        <v>10274.1742796737</v>
      </c>
      <c r="K998" s="5">
        <v>10126.7723074595</v>
      </c>
      <c r="L998" s="55" t="s">
        <v>4283</v>
      </c>
      <c r="M998" s="60" t="s">
        <v>4364</v>
      </c>
    </row>
    <row r="999" spans="1:13" ht="18.75" customHeight="1" x14ac:dyDescent="0.25">
      <c r="A999" s="4" t="s">
        <v>5351</v>
      </c>
      <c r="B999" s="4">
        <v>2787</v>
      </c>
      <c r="C999" s="4" t="s">
        <v>1932</v>
      </c>
      <c r="D999" s="4" t="s">
        <v>1933</v>
      </c>
      <c r="E999" s="5">
        <v>3809.34</v>
      </c>
      <c r="F999" s="5">
        <v>16776987.493105499</v>
      </c>
      <c r="G999" s="5">
        <v>16672906.0525089</v>
      </c>
      <c r="H999" s="6">
        <v>6.2425494553171E-3</v>
      </c>
      <c r="I999" s="5">
        <v>104081.440596642</v>
      </c>
      <c r="J999" s="5">
        <v>4404.1717182255998</v>
      </c>
      <c r="K999" s="5">
        <v>4376.8490217488797</v>
      </c>
      <c r="L999" s="55" t="s">
        <v>4284</v>
      </c>
      <c r="M999" s="60" t="s">
        <v>4364</v>
      </c>
    </row>
    <row r="1000" spans="1:13" ht="18.75" customHeight="1" x14ac:dyDescent="0.25">
      <c r="A1000" s="4" t="s">
        <v>5352</v>
      </c>
      <c r="B1000" s="4">
        <v>2788</v>
      </c>
      <c r="C1000" s="4" t="s">
        <v>1934</v>
      </c>
      <c r="D1000" s="4" t="s">
        <v>1935</v>
      </c>
      <c r="E1000" s="5">
        <v>2209.52</v>
      </c>
      <c r="F1000" s="5">
        <v>12157413.346701</v>
      </c>
      <c r="G1000" s="5">
        <v>12497636.8848997</v>
      </c>
      <c r="H1000" s="6">
        <v>-2.7223029548069402E-2</v>
      </c>
      <c r="I1000" s="5">
        <v>-340223.538198667</v>
      </c>
      <c r="J1000" s="5">
        <v>5502.2870789587996</v>
      </c>
      <c r="K1000" s="5">
        <v>5656.2678250931003</v>
      </c>
      <c r="L1000" s="55" t="s">
        <v>4284</v>
      </c>
      <c r="M1000" s="60" t="s">
        <v>4364</v>
      </c>
    </row>
    <row r="1001" spans="1:13" ht="18.75" customHeight="1" x14ac:dyDescent="0.25">
      <c r="A1001" s="4" t="s">
        <v>5353</v>
      </c>
      <c r="B1001" s="4">
        <v>2789</v>
      </c>
      <c r="C1001" s="4" t="s">
        <v>1936</v>
      </c>
      <c r="D1001" s="4" t="s">
        <v>1937</v>
      </c>
      <c r="E1001" s="5">
        <v>1312.42</v>
      </c>
      <c r="F1001" s="5">
        <v>9256160.2476974409</v>
      </c>
      <c r="G1001" s="5">
        <v>9593815.7192707993</v>
      </c>
      <c r="H1001" s="6">
        <v>-3.5195117506283499E-2</v>
      </c>
      <c r="I1001" s="5">
        <v>-337655.47157336603</v>
      </c>
      <c r="J1001" s="5">
        <v>7052.7424511188801</v>
      </c>
      <c r="K1001" s="5">
        <v>7310.01944443913</v>
      </c>
      <c r="L1001" s="55" t="s">
        <v>4284</v>
      </c>
      <c r="M1001" s="60" t="s">
        <v>4364</v>
      </c>
    </row>
    <row r="1002" spans="1:13" ht="18.75" customHeight="1" x14ac:dyDescent="0.25">
      <c r="A1002" s="4" t="s">
        <v>5354</v>
      </c>
      <c r="B1002" s="4">
        <v>2791</v>
      </c>
      <c r="C1002" s="4" t="s">
        <v>1938</v>
      </c>
      <c r="D1002" s="4" t="s">
        <v>1939</v>
      </c>
      <c r="E1002" s="5">
        <v>14157.31</v>
      </c>
      <c r="F1002" s="5">
        <v>48278282.918087803</v>
      </c>
      <c r="G1002" s="5">
        <v>51846543.573018402</v>
      </c>
      <c r="H1002" s="6">
        <v>-6.8823501221547595E-2</v>
      </c>
      <c r="I1002" s="5">
        <v>-3568260.6549306498</v>
      </c>
      <c r="J1002" s="5">
        <v>3410.1310855019601</v>
      </c>
      <c r="K1002" s="5">
        <v>3662.17477564724</v>
      </c>
      <c r="L1002" s="55" t="s">
        <v>4283</v>
      </c>
      <c r="M1002" s="60" t="s">
        <v>4364</v>
      </c>
    </row>
    <row r="1003" spans="1:13" ht="18.75" customHeight="1" x14ac:dyDescent="0.25">
      <c r="A1003" s="4" t="s">
        <v>5355</v>
      </c>
      <c r="B1003" s="4">
        <v>2792</v>
      </c>
      <c r="C1003" s="4" t="s">
        <v>1940</v>
      </c>
      <c r="D1003" s="4" t="s">
        <v>1941</v>
      </c>
      <c r="E1003" s="5">
        <v>6410.29</v>
      </c>
      <c r="F1003" s="5">
        <v>31693026.752568699</v>
      </c>
      <c r="G1003" s="5">
        <v>31499433.935892399</v>
      </c>
      <c r="H1003" s="6">
        <v>6.1459141478614797E-3</v>
      </c>
      <c r="I1003" s="5">
        <v>193592.81667622901</v>
      </c>
      <c r="J1003" s="5">
        <v>4944.0862663886801</v>
      </c>
      <c r="K1003" s="5">
        <v>4913.8859452368697</v>
      </c>
      <c r="L1003" s="55" t="s">
        <v>4284</v>
      </c>
      <c r="M1003" s="60" t="s">
        <v>4364</v>
      </c>
    </row>
    <row r="1004" spans="1:13" ht="18.75" customHeight="1" x14ac:dyDescent="0.25">
      <c r="A1004" s="4" t="s">
        <v>5356</v>
      </c>
      <c r="B1004" s="4">
        <v>2793</v>
      </c>
      <c r="C1004" s="4" t="s">
        <v>1942</v>
      </c>
      <c r="D1004" s="4" t="s">
        <v>1943</v>
      </c>
      <c r="E1004" s="5">
        <v>2443.34</v>
      </c>
      <c r="F1004" s="5">
        <v>17451644.957560901</v>
      </c>
      <c r="G1004" s="5">
        <v>17121831.281504501</v>
      </c>
      <c r="H1004" s="6">
        <v>1.92627570400523E-2</v>
      </c>
      <c r="I1004" s="5">
        <v>329813.676056389</v>
      </c>
      <c r="J1004" s="5">
        <v>7142.5364286431204</v>
      </c>
      <c r="K1004" s="5">
        <v>7007.5516635034401</v>
      </c>
      <c r="L1004" s="55" t="s">
        <v>4284</v>
      </c>
      <c r="M1004" s="60" t="s">
        <v>4364</v>
      </c>
    </row>
    <row r="1005" spans="1:13" ht="18.75" customHeight="1" x14ac:dyDescent="0.25">
      <c r="A1005" s="4" t="s">
        <v>5357</v>
      </c>
      <c r="B1005" s="4">
        <v>2794</v>
      </c>
      <c r="C1005" s="4" t="s">
        <v>1944</v>
      </c>
      <c r="D1005" s="4" t="s">
        <v>1945</v>
      </c>
      <c r="E1005" s="5">
        <v>276.89</v>
      </c>
      <c r="F1005" s="5">
        <v>3207399.4716742402</v>
      </c>
      <c r="G1005" s="5">
        <v>3715807.5475872001</v>
      </c>
      <c r="H1005" s="6">
        <v>-0.13682303763096801</v>
      </c>
      <c r="I1005" s="5">
        <v>-508408.07591295702</v>
      </c>
      <c r="J1005" s="5">
        <v>11583.6594737052</v>
      </c>
      <c r="K1005" s="5">
        <v>13419.796842021</v>
      </c>
      <c r="L1005" s="55" t="s">
        <v>4281</v>
      </c>
      <c r="M1005" s="60" t="s">
        <v>4381</v>
      </c>
    </row>
    <row r="1006" spans="1:13" ht="18.75" customHeight="1" x14ac:dyDescent="0.25">
      <c r="A1006" s="4" t="s">
        <v>5358</v>
      </c>
      <c r="B1006" s="4">
        <v>2795</v>
      </c>
      <c r="C1006" s="4" t="s">
        <v>1946</v>
      </c>
      <c r="D1006" s="4" t="s">
        <v>1947</v>
      </c>
      <c r="E1006" s="5">
        <v>844.81</v>
      </c>
      <c r="F1006" s="5">
        <v>2169850.5630521998</v>
      </c>
      <c r="G1006" s="5">
        <v>3050156.3835763098</v>
      </c>
      <c r="H1006" s="6">
        <v>-0.28861006119691301</v>
      </c>
      <c r="I1006" s="5">
        <v>-880305.82052411395</v>
      </c>
      <c r="J1006" s="5">
        <v>2568.4480096734201</v>
      </c>
      <c r="K1006" s="5">
        <v>3610.4643453277199</v>
      </c>
      <c r="L1006" s="55" t="s">
        <v>4283</v>
      </c>
      <c r="M1006" s="60" t="s">
        <v>4381</v>
      </c>
    </row>
    <row r="1007" spans="1:13" ht="18.75" customHeight="1" x14ac:dyDescent="0.25">
      <c r="A1007" s="4" t="s">
        <v>5359</v>
      </c>
      <c r="B1007" s="4">
        <v>2796</v>
      </c>
      <c r="C1007" s="4" t="s">
        <v>1948</v>
      </c>
      <c r="D1007" s="4" t="s">
        <v>1949</v>
      </c>
      <c r="E1007" s="5">
        <v>574.02</v>
      </c>
      <c r="F1007" s="5">
        <v>3938757.0096693998</v>
      </c>
      <c r="G1007" s="5">
        <v>3718158.4889089898</v>
      </c>
      <c r="H1007" s="6">
        <v>5.9330047769194497E-2</v>
      </c>
      <c r="I1007" s="5">
        <v>220598.52076040601</v>
      </c>
      <c r="J1007" s="5">
        <v>6861.7069260119897</v>
      </c>
      <c r="K1007" s="5">
        <v>6477.4023359969897</v>
      </c>
      <c r="L1007" s="55" t="s">
        <v>4283</v>
      </c>
      <c r="M1007" s="60" t="s">
        <v>4364</v>
      </c>
    </row>
    <row r="1008" spans="1:13" ht="18.75" customHeight="1" x14ac:dyDescent="0.25">
      <c r="A1008" s="4" t="s">
        <v>5360</v>
      </c>
      <c r="B1008" s="4">
        <v>2797</v>
      </c>
      <c r="C1008" s="4" t="s">
        <v>1950</v>
      </c>
      <c r="D1008" s="4" t="s">
        <v>1951</v>
      </c>
      <c r="E1008" s="5">
        <v>157.71</v>
      </c>
      <c r="F1008" s="5">
        <v>1878659.05683744</v>
      </c>
      <c r="G1008" s="5">
        <v>1699854.7848316999</v>
      </c>
      <c r="H1008" s="6">
        <v>0.10518796876137</v>
      </c>
      <c r="I1008" s="5">
        <v>178804.27200574201</v>
      </c>
      <c r="J1008" s="5">
        <v>11912.1111967373</v>
      </c>
      <c r="K1008" s="5">
        <v>10778.3576490501</v>
      </c>
      <c r="L1008" s="55" t="s">
        <v>4283</v>
      </c>
      <c r="M1008" s="60" t="s">
        <v>4364</v>
      </c>
    </row>
    <row r="1009" spans="1:13" ht="18.75" customHeight="1" x14ac:dyDescent="0.25">
      <c r="A1009" s="4" t="s">
        <v>5361</v>
      </c>
      <c r="B1009" s="4">
        <v>2799</v>
      </c>
      <c r="C1009" s="4" t="s">
        <v>1952</v>
      </c>
      <c r="D1009" s="4" t="s">
        <v>1953</v>
      </c>
      <c r="E1009" s="5">
        <v>751.29</v>
      </c>
      <c r="F1009" s="5">
        <v>1771992.5803126399</v>
      </c>
      <c r="G1009" s="5">
        <v>2186018.19189048</v>
      </c>
      <c r="H1009" s="6">
        <v>-0.18939714825510501</v>
      </c>
      <c r="I1009" s="5">
        <v>-414025.61157783802</v>
      </c>
      <c r="J1009" s="5">
        <v>2358.59998178152</v>
      </c>
      <c r="K1009" s="5">
        <v>2909.6862621497398</v>
      </c>
      <c r="L1009" s="55" t="s">
        <v>4284</v>
      </c>
      <c r="M1009" s="60" t="s">
        <v>4364</v>
      </c>
    </row>
    <row r="1010" spans="1:13" ht="18.75" customHeight="1" x14ac:dyDescent="0.25">
      <c r="A1010" s="4" t="s">
        <v>5362</v>
      </c>
      <c r="B1010" s="4">
        <v>2800</v>
      </c>
      <c r="C1010" s="4" t="s">
        <v>1954</v>
      </c>
      <c r="D1010" s="4" t="s">
        <v>1955</v>
      </c>
      <c r="E1010" s="5">
        <v>253.34</v>
      </c>
      <c r="F1010" s="5">
        <v>1597161.2387870799</v>
      </c>
      <c r="G1010" s="5">
        <v>1407923.9622427099</v>
      </c>
      <c r="H1010" s="6">
        <v>0.13440873343964499</v>
      </c>
      <c r="I1010" s="5">
        <v>189237.276544369</v>
      </c>
      <c r="J1010" s="5">
        <v>6304.4179315823803</v>
      </c>
      <c r="K1010" s="5">
        <v>5557.4483391596696</v>
      </c>
      <c r="L1010" s="55" t="s">
        <v>4281</v>
      </c>
      <c r="M1010" s="60" t="s">
        <v>4364</v>
      </c>
    </row>
    <row r="1011" spans="1:13" ht="18.75" customHeight="1" x14ac:dyDescent="0.25">
      <c r="A1011" s="4" t="s">
        <v>5363</v>
      </c>
      <c r="B1011" s="4">
        <v>2801</v>
      </c>
      <c r="C1011" s="4" t="s">
        <v>1956</v>
      </c>
      <c r="D1011" s="4" t="s">
        <v>1957</v>
      </c>
      <c r="E1011" s="5">
        <v>87.16</v>
      </c>
      <c r="F1011" s="5">
        <v>997890.48798092001</v>
      </c>
      <c r="G1011" s="5">
        <v>855124.28878778103</v>
      </c>
      <c r="H1011" s="6">
        <v>0.16695374118717099</v>
      </c>
      <c r="I1011" s="5">
        <v>142766.19919313901</v>
      </c>
      <c r="J1011" s="5">
        <v>11448.950068620001</v>
      </c>
      <c r="K1011" s="5">
        <v>9810.9716474045599</v>
      </c>
      <c r="L1011" s="55" t="s">
        <v>4281</v>
      </c>
      <c r="M1011" s="60" t="s">
        <v>4282</v>
      </c>
    </row>
    <row r="1012" spans="1:13" ht="18.75" customHeight="1" x14ac:dyDescent="0.25">
      <c r="A1012" s="4" t="s">
        <v>5364</v>
      </c>
      <c r="B1012" s="4">
        <v>2803</v>
      </c>
      <c r="C1012" s="4" t="s">
        <v>1958</v>
      </c>
      <c r="D1012" s="4" t="s">
        <v>1959</v>
      </c>
      <c r="E1012" s="5">
        <v>303.62</v>
      </c>
      <c r="F1012" s="5">
        <v>704743.87873320002</v>
      </c>
      <c r="G1012" s="5">
        <v>312997.55898218998</v>
      </c>
      <c r="H1012" s="6">
        <v>1.2515954470216799</v>
      </c>
      <c r="I1012" s="5">
        <v>391746.31975100999</v>
      </c>
      <c r="J1012" s="5">
        <v>2321.1378655332301</v>
      </c>
      <c r="K1012" s="5">
        <v>1030.8858407950399</v>
      </c>
      <c r="L1012" s="55" t="s">
        <v>4283</v>
      </c>
      <c r="M1012" s="60" t="s">
        <v>4381</v>
      </c>
    </row>
    <row r="1013" spans="1:13" ht="18.75" customHeight="1" x14ac:dyDescent="0.25">
      <c r="A1013" s="4" t="s">
        <v>5365</v>
      </c>
      <c r="B1013" s="4">
        <v>2804</v>
      </c>
      <c r="C1013" s="4" t="s">
        <v>1960</v>
      </c>
      <c r="D1013" s="4" t="s">
        <v>1961</v>
      </c>
      <c r="E1013" s="5">
        <v>3837.06</v>
      </c>
      <c r="F1013" s="5">
        <v>11160586.6338608</v>
      </c>
      <c r="G1013" s="5">
        <v>12613602.509390401</v>
      </c>
      <c r="H1013" s="6">
        <v>-0.115194360568114</v>
      </c>
      <c r="I1013" s="5">
        <v>-1453015.8755295901</v>
      </c>
      <c r="J1013" s="5">
        <v>2908.6296888400998</v>
      </c>
      <c r="K1013" s="5">
        <v>3287.3091662341499</v>
      </c>
      <c r="L1013" s="55" t="s">
        <v>4284</v>
      </c>
      <c r="M1013" s="60" t="s">
        <v>4364</v>
      </c>
    </row>
    <row r="1014" spans="1:13" ht="18.75" customHeight="1" x14ac:dyDescent="0.25">
      <c r="A1014" s="4" t="s">
        <v>5366</v>
      </c>
      <c r="B1014" s="4">
        <v>2805</v>
      </c>
      <c r="C1014" s="4" t="s">
        <v>1962</v>
      </c>
      <c r="D1014" s="4" t="s">
        <v>1963</v>
      </c>
      <c r="E1014" s="5">
        <v>327.60000000000002</v>
      </c>
      <c r="F1014" s="5">
        <v>1763713.349248</v>
      </c>
      <c r="G1014" s="5">
        <v>1914867.18691642</v>
      </c>
      <c r="H1014" s="6">
        <v>-7.8936982523486507E-2</v>
      </c>
      <c r="I1014" s="5">
        <v>-151153.837668419</v>
      </c>
      <c r="J1014" s="5">
        <v>5383.7403823199002</v>
      </c>
      <c r="K1014" s="5">
        <v>5845.1379332002998</v>
      </c>
      <c r="L1014" s="55" t="s">
        <v>4281</v>
      </c>
      <c r="M1014" s="60" t="s">
        <v>4364</v>
      </c>
    </row>
    <row r="1015" spans="1:13" ht="18.75" customHeight="1" x14ac:dyDescent="0.25">
      <c r="A1015" s="4" t="s">
        <v>5367</v>
      </c>
      <c r="B1015" s="4">
        <v>2806</v>
      </c>
      <c r="C1015" s="4" t="s">
        <v>1964</v>
      </c>
      <c r="D1015" s="4" t="s">
        <v>1965</v>
      </c>
      <c r="E1015" s="5">
        <v>106.2</v>
      </c>
      <c r="F1015" s="5">
        <v>976096.401464</v>
      </c>
      <c r="G1015" s="5">
        <v>936271.68433350103</v>
      </c>
      <c r="H1015" s="6">
        <v>4.2535428334404199E-2</v>
      </c>
      <c r="I1015" s="5">
        <v>39824.717130499397</v>
      </c>
      <c r="J1015" s="5">
        <v>9191.1148913747693</v>
      </c>
      <c r="K1015" s="5">
        <v>8816.1175549293803</v>
      </c>
      <c r="L1015" s="55" t="s">
        <v>4283</v>
      </c>
      <c r="M1015" s="61" t="s">
        <v>4317</v>
      </c>
    </row>
    <row r="1016" spans="1:13" ht="18.75" customHeight="1" x14ac:dyDescent="0.25">
      <c r="A1016" s="4" t="s">
        <v>5368</v>
      </c>
      <c r="B1016" s="4">
        <v>2808</v>
      </c>
      <c r="C1016" s="4" t="s">
        <v>1966</v>
      </c>
      <c r="D1016" s="4" t="s">
        <v>1967</v>
      </c>
      <c r="E1016" s="5">
        <v>24761.45</v>
      </c>
      <c r="F1016" s="5">
        <v>76852780.599485993</v>
      </c>
      <c r="G1016" s="5">
        <v>83887672.939492807</v>
      </c>
      <c r="H1016" s="6">
        <v>-8.3860859331275101E-2</v>
      </c>
      <c r="I1016" s="5">
        <v>-7034892.3400068097</v>
      </c>
      <c r="J1016" s="5">
        <v>3103.72698688833</v>
      </c>
      <c r="K1016" s="5">
        <v>3387.8336260393799</v>
      </c>
      <c r="L1016" s="55" t="s">
        <v>4284</v>
      </c>
      <c r="M1016" s="60" t="s">
        <v>4364</v>
      </c>
    </row>
    <row r="1017" spans="1:13" ht="18.75" customHeight="1" x14ac:dyDescent="0.25">
      <c r="A1017" s="4" t="s">
        <v>5369</v>
      </c>
      <c r="B1017" s="4">
        <v>2809</v>
      </c>
      <c r="C1017" s="4" t="s">
        <v>1968</v>
      </c>
      <c r="D1017" s="4" t="s">
        <v>1969</v>
      </c>
      <c r="E1017" s="5">
        <v>6625.46</v>
      </c>
      <c r="F1017" s="5">
        <v>31136688.888782401</v>
      </c>
      <c r="G1017" s="5">
        <v>35013215.095287897</v>
      </c>
      <c r="H1017" s="6">
        <v>-0.110716088081474</v>
      </c>
      <c r="I1017" s="5">
        <v>-3876526.2065054998</v>
      </c>
      <c r="J1017" s="5">
        <v>4699.5512596532799</v>
      </c>
      <c r="K1017" s="5">
        <v>5284.6466653316002</v>
      </c>
      <c r="L1017" s="55" t="s">
        <v>4284</v>
      </c>
      <c r="M1017" s="60" t="s">
        <v>4364</v>
      </c>
    </row>
    <row r="1018" spans="1:13" ht="18.75" customHeight="1" x14ac:dyDescent="0.25">
      <c r="A1018" s="4" t="s">
        <v>5370</v>
      </c>
      <c r="B1018" s="4">
        <v>2810</v>
      </c>
      <c r="C1018" s="4" t="s">
        <v>1970</v>
      </c>
      <c r="D1018" s="4" t="s">
        <v>1971</v>
      </c>
      <c r="E1018" s="5">
        <v>2391.0700000000002</v>
      </c>
      <c r="F1018" s="5">
        <v>19669855.096703298</v>
      </c>
      <c r="G1018" s="5">
        <v>18982037.781647801</v>
      </c>
      <c r="H1018" s="6">
        <v>3.62351673180481E-2</v>
      </c>
      <c r="I1018" s="5">
        <v>687817.31505551597</v>
      </c>
      <c r="J1018" s="5">
        <v>8226.3819531436893</v>
      </c>
      <c r="K1018" s="5">
        <v>7938.7210669899896</v>
      </c>
      <c r="L1018" s="55" t="s">
        <v>4284</v>
      </c>
      <c r="M1018" s="60" t="s">
        <v>4364</v>
      </c>
    </row>
    <row r="1019" spans="1:13" ht="18.75" customHeight="1" x14ac:dyDescent="0.25">
      <c r="A1019" s="4" t="s">
        <v>5371</v>
      </c>
      <c r="B1019" s="4">
        <v>2811</v>
      </c>
      <c r="C1019" s="4" t="s">
        <v>1972</v>
      </c>
      <c r="D1019" s="4" t="s">
        <v>1973</v>
      </c>
      <c r="E1019" s="5">
        <v>492.8</v>
      </c>
      <c r="F1019" s="5">
        <v>6599211.5050778398</v>
      </c>
      <c r="G1019" s="5">
        <v>7100699.9486300601</v>
      </c>
      <c r="H1019" s="6">
        <v>-7.06252126100574E-2</v>
      </c>
      <c r="I1019" s="5">
        <v>-501488.44355222199</v>
      </c>
      <c r="J1019" s="5">
        <v>13391.257112576801</v>
      </c>
      <c r="K1019" s="5">
        <v>14408.887882772</v>
      </c>
      <c r="L1019" s="55" t="s">
        <v>4281</v>
      </c>
      <c r="M1019" s="60" t="s">
        <v>4381</v>
      </c>
    </row>
    <row r="1020" spans="1:13" ht="18.75" customHeight="1" x14ac:dyDescent="0.25">
      <c r="A1020" s="4" t="s">
        <v>5372</v>
      </c>
      <c r="B1020" s="4">
        <v>2812</v>
      </c>
      <c r="C1020" s="4" t="s">
        <v>1974</v>
      </c>
      <c r="D1020" s="4" t="s">
        <v>1975</v>
      </c>
      <c r="E1020" s="5">
        <v>1108.1099999999999</v>
      </c>
      <c r="F1020" s="5">
        <v>3407263.8169085602</v>
      </c>
      <c r="G1020" s="5">
        <v>2166723.6194883999</v>
      </c>
      <c r="H1020" s="6">
        <v>0.57254196440295402</v>
      </c>
      <c r="I1020" s="5">
        <v>1240540.1974201601</v>
      </c>
      <c r="J1020" s="5">
        <v>3074.8425850398999</v>
      </c>
      <c r="K1020" s="5">
        <v>1955.33261092166</v>
      </c>
      <c r="L1020" s="55" t="s">
        <v>4281</v>
      </c>
      <c r="M1020" s="60" t="s">
        <v>4361</v>
      </c>
    </row>
    <row r="1021" spans="1:13" ht="18.75" customHeight="1" x14ac:dyDescent="0.25">
      <c r="A1021" s="4" t="s">
        <v>5373</v>
      </c>
      <c r="B1021" s="4">
        <v>2813</v>
      </c>
      <c r="C1021" s="4" t="s">
        <v>1976</v>
      </c>
      <c r="D1021" s="4" t="s">
        <v>1977</v>
      </c>
      <c r="E1021" s="5">
        <v>3452.41</v>
      </c>
      <c r="F1021" s="5">
        <v>9653792.0221736003</v>
      </c>
      <c r="G1021" s="5">
        <v>9780787.8780738506</v>
      </c>
      <c r="H1021" s="6">
        <v>-1.29842153294162E-2</v>
      </c>
      <c r="I1021" s="5">
        <v>-126995.855900254</v>
      </c>
      <c r="J1021" s="5">
        <v>2796.24726558364</v>
      </c>
      <c r="K1021" s="5">
        <v>2833.03196262143</v>
      </c>
      <c r="L1021" s="55" t="s">
        <v>4284</v>
      </c>
      <c r="M1021" s="60" t="s">
        <v>4364</v>
      </c>
    </row>
    <row r="1022" spans="1:13" ht="18.75" customHeight="1" x14ac:dyDescent="0.25">
      <c r="A1022" s="4" t="s">
        <v>5374</v>
      </c>
      <c r="B1022" s="4">
        <v>2814</v>
      </c>
      <c r="C1022" s="4" t="s">
        <v>1978</v>
      </c>
      <c r="D1022" s="4" t="s">
        <v>1979</v>
      </c>
      <c r="E1022" s="5">
        <v>440.82</v>
      </c>
      <c r="F1022" s="5">
        <v>1906658.1187636</v>
      </c>
      <c r="G1022" s="5">
        <v>2027868.65998911</v>
      </c>
      <c r="H1022" s="6">
        <v>-5.9772382510296297E-2</v>
      </c>
      <c r="I1022" s="5">
        <v>-121210.541225511</v>
      </c>
      <c r="J1022" s="5">
        <v>4325.2532071221804</v>
      </c>
      <c r="K1022" s="5">
        <v>4600.21927314802</v>
      </c>
      <c r="L1022" s="55" t="s">
        <v>4284</v>
      </c>
      <c r="M1022" s="60" t="s">
        <v>4364</v>
      </c>
    </row>
    <row r="1023" spans="1:13" ht="18.75" customHeight="1" x14ac:dyDescent="0.25">
      <c r="A1023" s="4" t="s">
        <v>5375</v>
      </c>
      <c r="B1023" s="4">
        <v>2815</v>
      </c>
      <c r="C1023" s="4" t="s">
        <v>1980</v>
      </c>
      <c r="D1023" s="4" t="s">
        <v>1981</v>
      </c>
      <c r="E1023" s="5">
        <v>142.22</v>
      </c>
      <c r="F1023" s="5">
        <v>927353.37246255996</v>
      </c>
      <c r="G1023" s="5">
        <v>926088.02661231603</v>
      </c>
      <c r="H1023" s="6">
        <v>1.3663343158343299E-3</v>
      </c>
      <c r="I1023" s="5">
        <v>1265.3458502436999</v>
      </c>
      <c r="J1023" s="5">
        <v>6520.5552838036801</v>
      </c>
      <c r="K1023" s="5">
        <v>6511.6581817769402</v>
      </c>
      <c r="L1023" s="55" t="s">
        <v>4283</v>
      </c>
      <c r="M1023" s="60" t="s">
        <v>4282</v>
      </c>
    </row>
    <row r="1024" spans="1:13" ht="18.75" customHeight="1" x14ac:dyDescent="0.25">
      <c r="A1024" s="4" t="s">
        <v>5376</v>
      </c>
      <c r="B1024" s="4">
        <v>2817</v>
      </c>
      <c r="C1024" s="4" t="s">
        <v>1982</v>
      </c>
      <c r="D1024" s="4" t="s">
        <v>1983</v>
      </c>
      <c r="E1024" s="5">
        <v>5856.52</v>
      </c>
      <c r="F1024" s="5">
        <v>17464973.342271201</v>
      </c>
      <c r="G1024" s="5">
        <v>17491665.012697801</v>
      </c>
      <c r="H1024" s="6">
        <v>-1.5259651043631999E-3</v>
      </c>
      <c r="I1024" s="5">
        <v>-26691.670426588498</v>
      </c>
      <c r="J1024" s="5">
        <v>2982.1418423007599</v>
      </c>
      <c r="K1024" s="5">
        <v>2986.6994414256001</v>
      </c>
      <c r="L1024" s="55" t="s">
        <v>4284</v>
      </c>
      <c r="M1024" s="60" t="s">
        <v>4364</v>
      </c>
    </row>
    <row r="1025" spans="1:13" ht="18.75" customHeight="1" x14ac:dyDescent="0.25">
      <c r="A1025" s="4" t="s">
        <v>5377</v>
      </c>
      <c r="B1025" s="4">
        <v>2818</v>
      </c>
      <c r="C1025" s="4" t="s">
        <v>1984</v>
      </c>
      <c r="D1025" s="4" t="s">
        <v>1985</v>
      </c>
      <c r="E1025" s="5">
        <v>169.14</v>
      </c>
      <c r="F1025" s="5">
        <v>601836.76106619998</v>
      </c>
      <c r="G1025" s="5">
        <v>673260.46066827397</v>
      </c>
      <c r="H1025" s="6">
        <v>-0.10608628276073</v>
      </c>
      <c r="I1025" s="5">
        <v>-71423.699602074004</v>
      </c>
      <c r="J1025" s="5">
        <v>3558.2166315844902</v>
      </c>
      <c r="K1025" s="5">
        <v>3980.4922588877498</v>
      </c>
      <c r="L1025" s="55" t="s">
        <v>4281</v>
      </c>
      <c r="M1025" s="60" t="s">
        <v>4364</v>
      </c>
    </row>
    <row r="1026" spans="1:13" ht="18.75" customHeight="1" x14ac:dyDescent="0.25">
      <c r="A1026" s="4" t="s">
        <v>5378</v>
      </c>
      <c r="B1026" s="4">
        <v>2821</v>
      </c>
      <c r="C1026" s="4" t="s">
        <v>1986</v>
      </c>
      <c r="D1026" s="4" t="s">
        <v>1987</v>
      </c>
      <c r="E1026" s="5">
        <v>16672.21</v>
      </c>
      <c r="F1026" s="5">
        <v>42117994.565098897</v>
      </c>
      <c r="G1026" s="5">
        <v>46615771.141130097</v>
      </c>
      <c r="H1026" s="6">
        <v>-9.6486156206964296E-2</v>
      </c>
      <c r="I1026" s="5">
        <v>-4497776.5760311801</v>
      </c>
      <c r="J1026" s="5">
        <v>2526.2394466659698</v>
      </c>
      <c r="K1026" s="5">
        <v>2796.0163134419499</v>
      </c>
      <c r="L1026" s="55" t="s">
        <v>4284</v>
      </c>
      <c r="M1026" s="60" t="s">
        <v>4364</v>
      </c>
    </row>
    <row r="1027" spans="1:13" ht="18.75" customHeight="1" x14ac:dyDescent="0.25">
      <c r="A1027" s="4" t="s">
        <v>5379</v>
      </c>
      <c r="B1027" s="4">
        <v>2822</v>
      </c>
      <c r="C1027" s="4" t="s">
        <v>1988</v>
      </c>
      <c r="D1027" s="4" t="s">
        <v>1989</v>
      </c>
      <c r="E1027" s="5">
        <v>4776.68</v>
      </c>
      <c r="F1027" s="5">
        <v>20115442.184907202</v>
      </c>
      <c r="G1027" s="5">
        <v>20460459.371306401</v>
      </c>
      <c r="H1027" s="6">
        <v>-1.68626314853468E-2</v>
      </c>
      <c r="I1027" s="5">
        <v>-345017.18639925099</v>
      </c>
      <c r="J1027" s="5">
        <v>4211.1764206325697</v>
      </c>
      <c r="K1027" s="5">
        <v>4283.4059160978804</v>
      </c>
      <c r="L1027" s="55" t="s">
        <v>4284</v>
      </c>
      <c r="M1027" s="60" t="s">
        <v>4364</v>
      </c>
    </row>
    <row r="1028" spans="1:13" ht="18.75" customHeight="1" x14ac:dyDescent="0.25">
      <c r="A1028" s="4" t="s">
        <v>5380</v>
      </c>
      <c r="B1028" s="4">
        <v>2823</v>
      </c>
      <c r="C1028" s="4" t="s">
        <v>1990</v>
      </c>
      <c r="D1028" s="4" t="s">
        <v>1991</v>
      </c>
      <c r="E1028" s="5">
        <v>3433.51</v>
      </c>
      <c r="F1028" s="5">
        <v>19668899.9155798</v>
      </c>
      <c r="G1028" s="5">
        <v>20300798.224290401</v>
      </c>
      <c r="H1028" s="6">
        <v>-3.1126771554946499E-2</v>
      </c>
      <c r="I1028" s="5">
        <v>-631898.30871054903</v>
      </c>
      <c r="J1028" s="5">
        <v>5728.5110326108897</v>
      </c>
      <c r="K1028" s="5">
        <v>5912.5496137452201</v>
      </c>
      <c r="L1028" s="55" t="s">
        <v>4284</v>
      </c>
      <c r="M1028" s="60" t="s">
        <v>4364</v>
      </c>
    </row>
    <row r="1029" spans="1:13" ht="18.75" customHeight="1" x14ac:dyDescent="0.25">
      <c r="A1029" s="4" t="s">
        <v>5381</v>
      </c>
      <c r="B1029" s="4">
        <v>2824</v>
      </c>
      <c r="C1029" s="4" t="s">
        <v>1992</v>
      </c>
      <c r="D1029" s="4" t="s">
        <v>1993</v>
      </c>
      <c r="E1029" s="5">
        <v>251.12</v>
      </c>
      <c r="F1029" s="5">
        <v>2307665.4987208801</v>
      </c>
      <c r="G1029" s="5">
        <v>2906930.7359258798</v>
      </c>
      <c r="H1029" s="6">
        <v>-0.206150504309877</v>
      </c>
      <c r="I1029" s="5">
        <v>-599265.23720500199</v>
      </c>
      <c r="J1029" s="5">
        <v>9189.4930659480706</v>
      </c>
      <c r="K1029" s="5">
        <v>11575.863077118</v>
      </c>
      <c r="L1029" s="55" t="s">
        <v>4281</v>
      </c>
      <c r="M1029" s="60" t="s">
        <v>4381</v>
      </c>
    </row>
    <row r="1030" spans="1:13" ht="18.75" customHeight="1" x14ac:dyDescent="0.25">
      <c r="A1030" s="4" t="s">
        <v>5382</v>
      </c>
      <c r="B1030" s="4">
        <v>2825</v>
      </c>
      <c r="C1030" s="4" t="s">
        <v>1994</v>
      </c>
      <c r="D1030" s="4" t="s">
        <v>1995</v>
      </c>
      <c r="E1030" s="5">
        <v>2279.62</v>
      </c>
      <c r="F1030" s="5">
        <v>5711822.6392047601</v>
      </c>
      <c r="G1030" s="5">
        <v>4761472.5146447401</v>
      </c>
      <c r="H1030" s="6">
        <v>0.19959164347521699</v>
      </c>
      <c r="I1030" s="5">
        <v>950350.12456001597</v>
      </c>
      <c r="J1030" s="5">
        <v>2505.6029685670201</v>
      </c>
      <c r="K1030" s="5">
        <v>2088.7132568782299</v>
      </c>
      <c r="L1030" s="55" t="s">
        <v>4283</v>
      </c>
      <c r="M1030" s="60" t="s">
        <v>4364</v>
      </c>
    </row>
    <row r="1031" spans="1:13" ht="18.75" customHeight="1" x14ac:dyDescent="0.25">
      <c r="A1031" s="4" t="s">
        <v>5383</v>
      </c>
      <c r="B1031" s="4">
        <v>2826</v>
      </c>
      <c r="C1031" s="4" t="s">
        <v>1996</v>
      </c>
      <c r="D1031" s="4" t="s">
        <v>1997</v>
      </c>
      <c r="E1031" s="5">
        <v>902.16</v>
      </c>
      <c r="F1031" s="5">
        <v>1904883.3868535999</v>
      </c>
      <c r="G1031" s="5">
        <v>2387718.5853272998</v>
      </c>
      <c r="H1031" s="6">
        <v>-0.202216124396214</v>
      </c>
      <c r="I1031" s="5">
        <v>-482835.19847369601</v>
      </c>
      <c r="J1031" s="5">
        <v>2111.4695695371101</v>
      </c>
      <c r="K1031" s="5">
        <v>2646.6686456141902</v>
      </c>
      <c r="L1031" s="55" t="s">
        <v>4283</v>
      </c>
      <c r="M1031" s="60" t="s">
        <v>4364</v>
      </c>
    </row>
    <row r="1032" spans="1:13" ht="18.75" customHeight="1" x14ac:dyDescent="0.25">
      <c r="A1032" s="4" t="s">
        <v>5384</v>
      </c>
      <c r="B1032" s="4">
        <v>2827</v>
      </c>
      <c r="C1032" s="4" t="s">
        <v>1998</v>
      </c>
      <c r="D1032" s="4" t="s">
        <v>1999</v>
      </c>
      <c r="E1032" s="5">
        <v>72.13</v>
      </c>
      <c r="F1032" s="5">
        <v>470324.02467999997</v>
      </c>
      <c r="G1032" s="5">
        <v>381449.78854053299</v>
      </c>
      <c r="H1032" s="6">
        <v>0.23299065515151901</v>
      </c>
      <c r="I1032" s="5">
        <v>88874.236139467102</v>
      </c>
      <c r="J1032" s="5">
        <v>6520.5049865520596</v>
      </c>
      <c r="K1032" s="5">
        <v>5288.3652923961299</v>
      </c>
      <c r="L1032" s="55" t="s">
        <v>4281</v>
      </c>
      <c r="M1032" s="60" t="s">
        <v>4361</v>
      </c>
    </row>
    <row r="1033" spans="1:13" ht="18.75" customHeight="1" x14ac:dyDescent="0.25">
      <c r="A1033" s="4" t="s">
        <v>5385</v>
      </c>
      <c r="B1033" s="4">
        <v>2830</v>
      </c>
      <c r="C1033" s="4" t="s">
        <v>2000</v>
      </c>
      <c r="D1033" s="4" t="s">
        <v>2001</v>
      </c>
      <c r="E1033" s="5">
        <v>928.82</v>
      </c>
      <c r="F1033" s="5">
        <v>1843316.5752320001</v>
      </c>
      <c r="G1033" s="5">
        <v>1394534.7603517</v>
      </c>
      <c r="H1033" s="6">
        <v>0.32181472103794201</v>
      </c>
      <c r="I1033" s="5">
        <v>448781.814880297</v>
      </c>
      <c r="J1033" s="5">
        <v>1984.5789014362299</v>
      </c>
      <c r="K1033" s="5">
        <v>1501.4047504917</v>
      </c>
      <c r="L1033" s="55" t="s">
        <v>4283</v>
      </c>
      <c r="M1033" s="60" t="s">
        <v>4364</v>
      </c>
    </row>
    <row r="1034" spans="1:13" ht="18.75" customHeight="1" x14ac:dyDescent="0.25">
      <c r="A1034" s="4" t="s">
        <v>5386</v>
      </c>
      <c r="B1034" s="4">
        <v>2831</v>
      </c>
      <c r="C1034" s="4" t="s">
        <v>2002</v>
      </c>
      <c r="D1034" s="4" t="s">
        <v>2003</v>
      </c>
      <c r="E1034" s="5">
        <v>13315</v>
      </c>
      <c r="F1034" s="5">
        <v>27630765.751515701</v>
      </c>
      <c r="G1034" s="5">
        <v>32310659.606359601</v>
      </c>
      <c r="H1034" s="6">
        <v>-0.144840554537077</v>
      </c>
      <c r="I1034" s="5">
        <v>-4679893.8548438698</v>
      </c>
      <c r="J1034" s="5">
        <v>2075.1607774326499</v>
      </c>
      <c r="K1034" s="5">
        <v>2426.6360951077399</v>
      </c>
      <c r="L1034" s="55" t="s">
        <v>4281</v>
      </c>
      <c r="M1034" s="60" t="s">
        <v>4364</v>
      </c>
    </row>
    <row r="1035" spans="1:13" ht="18.75" customHeight="1" x14ac:dyDescent="0.25">
      <c r="A1035" s="4" t="s">
        <v>5387</v>
      </c>
      <c r="B1035" s="4">
        <v>2832</v>
      </c>
      <c r="C1035" s="4" t="s">
        <v>2004</v>
      </c>
      <c r="D1035" s="4" t="s">
        <v>2005</v>
      </c>
      <c r="E1035" s="5">
        <v>702.62</v>
      </c>
      <c r="F1035" s="5">
        <v>2530793.28631088</v>
      </c>
      <c r="G1035" s="5">
        <v>2559563.3940689801</v>
      </c>
      <c r="H1035" s="6">
        <v>-1.1240240356915201E-2</v>
      </c>
      <c r="I1035" s="5">
        <v>-28770.107758096899</v>
      </c>
      <c r="J1035" s="5">
        <v>3601.9374431568699</v>
      </c>
      <c r="K1035" s="5">
        <v>3642.8843387164902</v>
      </c>
      <c r="L1035" s="55" t="s">
        <v>4284</v>
      </c>
      <c r="M1035" s="60" t="s">
        <v>4364</v>
      </c>
    </row>
    <row r="1036" spans="1:13" ht="18.75" customHeight="1" x14ac:dyDescent="0.25">
      <c r="A1036" s="4" t="s">
        <v>5388</v>
      </c>
      <c r="B1036" s="4">
        <v>2833</v>
      </c>
      <c r="C1036" s="4" t="s">
        <v>2006</v>
      </c>
      <c r="D1036" s="4" t="s">
        <v>2007</v>
      </c>
      <c r="E1036" s="5">
        <v>363.8</v>
      </c>
      <c r="F1036" s="5">
        <v>2437497.9887350001</v>
      </c>
      <c r="G1036" s="5">
        <v>2509741.3456715802</v>
      </c>
      <c r="H1036" s="6">
        <v>-2.87851802183418E-2</v>
      </c>
      <c r="I1036" s="5">
        <v>-72243.356936580007</v>
      </c>
      <c r="J1036" s="5">
        <v>6700.1044220313397</v>
      </c>
      <c r="K1036" s="5">
        <v>6898.6842926651498</v>
      </c>
      <c r="L1036" s="55" t="s">
        <v>4281</v>
      </c>
      <c r="M1036" s="60" t="s">
        <v>4381</v>
      </c>
    </row>
    <row r="1037" spans="1:13" ht="18.75" customHeight="1" x14ac:dyDescent="0.25">
      <c r="A1037" s="4" t="s">
        <v>5389</v>
      </c>
      <c r="B1037" s="4">
        <v>2835</v>
      </c>
      <c r="C1037" s="4" t="s">
        <v>2010</v>
      </c>
      <c r="D1037" s="4" t="s">
        <v>2011</v>
      </c>
      <c r="E1037" s="5">
        <v>19881.09</v>
      </c>
      <c r="F1037" s="5">
        <v>40976442.573514603</v>
      </c>
      <c r="G1037" s="5">
        <v>36296398.034739599</v>
      </c>
      <c r="H1037" s="6">
        <v>0.12893964118135501</v>
      </c>
      <c r="I1037" s="5">
        <v>4680044.53877497</v>
      </c>
      <c r="J1037" s="5">
        <v>2061.0762575650801</v>
      </c>
      <c r="K1037" s="5">
        <v>1825.6744491745501</v>
      </c>
      <c r="L1037" s="55" t="s">
        <v>4283</v>
      </c>
      <c r="M1037" s="60" t="s">
        <v>4364</v>
      </c>
    </row>
    <row r="1038" spans="1:13" ht="18.75" customHeight="1" x14ac:dyDescent="0.25">
      <c r="A1038" s="4" t="s">
        <v>5390</v>
      </c>
      <c r="B1038" s="4">
        <v>2836</v>
      </c>
      <c r="C1038" s="4" t="s">
        <v>2012</v>
      </c>
      <c r="D1038" s="4" t="s">
        <v>2013</v>
      </c>
      <c r="E1038" s="5">
        <v>1613.72</v>
      </c>
      <c r="F1038" s="5">
        <v>2588156.3062876798</v>
      </c>
      <c r="G1038" s="5">
        <v>3470250.0921113701</v>
      </c>
      <c r="H1038" s="6">
        <v>-0.2541873820071</v>
      </c>
      <c r="I1038" s="5">
        <v>-882093.78582368698</v>
      </c>
      <c r="J1038" s="5">
        <v>1603.8447229306701</v>
      </c>
      <c r="K1038" s="5">
        <v>2150.4660610957098</v>
      </c>
      <c r="L1038" s="55" t="s">
        <v>4281</v>
      </c>
      <c r="M1038" s="60" t="s">
        <v>4381</v>
      </c>
    </row>
    <row r="1039" spans="1:13" ht="18.75" customHeight="1" x14ac:dyDescent="0.25">
      <c r="A1039" s="4" t="s">
        <v>5391</v>
      </c>
      <c r="B1039" s="4">
        <v>2837</v>
      </c>
      <c r="C1039" s="4" t="s">
        <v>5392</v>
      </c>
      <c r="D1039" s="4" t="s">
        <v>5393</v>
      </c>
      <c r="E1039" s="5">
        <v>135.65</v>
      </c>
      <c r="F1039" s="5">
        <v>474369.08129435999</v>
      </c>
      <c r="G1039" s="5">
        <v>652163.78832932096</v>
      </c>
      <c r="H1039" s="6">
        <v>-0.27262278313616001</v>
      </c>
      <c r="I1039" s="5">
        <v>-177794.707034961</v>
      </c>
      <c r="J1039" s="5">
        <v>3497.0076026123102</v>
      </c>
      <c r="K1039" s="5">
        <v>4807.6947167661001</v>
      </c>
      <c r="L1039" s="55" t="s">
        <v>4283</v>
      </c>
      <c r="M1039" s="61" t="s">
        <v>4359</v>
      </c>
    </row>
    <row r="1040" spans="1:13" ht="18.75" customHeight="1" x14ac:dyDescent="0.25">
      <c r="A1040" s="4" t="s">
        <v>5394</v>
      </c>
      <c r="B1040" s="4">
        <v>2840</v>
      </c>
      <c r="C1040" s="4" t="s">
        <v>2014</v>
      </c>
      <c r="D1040" s="4" t="s">
        <v>2015</v>
      </c>
      <c r="E1040" s="5">
        <v>5736.93</v>
      </c>
      <c r="F1040" s="5">
        <v>9099347.1678438392</v>
      </c>
      <c r="G1040" s="5">
        <v>9900681.1085921396</v>
      </c>
      <c r="H1040" s="6">
        <v>-8.09372539080042E-2</v>
      </c>
      <c r="I1040" s="5">
        <v>-801333.94074830203</v>
      </c>
      <c r="J1040" s="5">
        <v>1586.10043487437</v>
      </c>
      <c r="K1040" s="5">
        <v>1725.78035789039</v>
      </c>
      <c r="L1040" s="55" t="s">
        <v>4281</v>
      </c>
      <c r="M1040" s="60" t="s">
        <v>4364</v>
      </c>
    </row>
    <row r="1041" spans="1:13" ht="18.75" customHeight="1" x14ac:dyDescent="0.25">
      <c r="A1041" s="4" t="s">
        <v>5395</v>
      </c>
      <c r="B1041" s="4">
        <v>2841</v>
      </c>
      <c r="C1041" s="4" t="s">
        <v>2016</v>
      </c>
      <c r="D1041" s="4" t="s">
        <v>2017</v>
      </c>
      <c r="E1041" s="5">
        <v>32135.1</v>
      </c>
      <c r="F1041" s="5">
        <v>56837924.515379399</v>
      </c>
      <c r="G1041" s="5">
        <v>67755847.424792796</v>
      </c>
      <c r="H1041" s="6">
        <v>-0.161136246159891</v>
      </c>
      <c r="I1041" s="5">
        <v>-10917922.909413399</v>
      </c>
      <c r="J1041" s="5">
        <v>1768.7178354938801</v>
      </c>
      <c r="K1041" s="5">
        <v>2108.4685414015398</v>
      </c>
      <c r="L1041" s="55" t="s">
        <v>4284</v>
      </c>
      <c r="M1041" s="60" t="s">
        <v>4364</v>
      </c>
    </row>
    <row r="1042" spans="1:13" ht="18.75" customHeight="1" x14ac:dyDescent="0.25">
      <c r="A1042" s="4" t="s">
        <v>5396</v>
      </c>
      <c r="B1042" s="4">
        <v>2842</v>
      </c>
      <c r="C1042" s="4" t="s">
        <v>2018</v>
      </c>
      <c r="D1042" s="4" t="s">
        <v>2019</v>
      </c>
      <c r="E1042" s="5">
        <v>5016.95</v>
      </c>
      <c r="F1042" s="5">
        <v>15995405.1459585</v>
      </c>
      <c r="G1042" s="5">
        <v>17878919.0602092</v>
      </c>
      <c r="H1042" s="6">
        <v>-0.10534831037087899</v>
      </c>
      <c r="I1042" s="5">
        <v>-1883513.9142507401</v>
      </c>
      <c r="J1042" s="5">
        <v>3188.2727844524002</v>
      </c>
      <c r="K1042" s="5">
        <v>3563.7028593486498</v>
      </c>
      <c r="L1042" s="55" t="s">
        <v>4284</v>
      </c>
      <c r="M1042" s="60" t="s">
        <v>4364</v>
      </c>
    </row>
    <row r="1043" spans="1:13" ht="18.75" customHeight="1" x14ac:dyDescent="0.25">
      <c r="A1043" s="4" t="s">
        <v>5397</v>
      </c>
      <c r="B1043" s="4">
        <v>2843</v>
      </c>
      <c r="C1043" s="4" t="s">
        <v>2020</v>
      </c>
      <c r="D1043" s="4" t="s">
        <v>2021</v>
      </c>
      <c r="E1043" s="5">
        <v>1517.41</v>
      </c>
      <c r="F1043" s="5">
        <v>8473381.0640208796</v>
      </c>
      <c r="G1043" s="5">
        <v>8498675.5270504691</v>
      </c>
      <c r="H1043" s="6">
        <v>-2.97628294539309E-3</v>
      </c>
      <c r="I1043" s="5">
        <v>-25294.4630295895</v>
      </c>
      <c r="J1043" s="5">
        <v>5584.1078311207102</v>
      </c>
      <c r="K1043" s="5">
        <v>5600.7773291664498</v>
      </c>
      <c r="L1043" s="55" t="s">
        <v>4284</v>
      </c>
      <c r="M1043" s="60" t="s">
        <v>4364</v>
      </c>
    </row>
    <row r="1044" spans="1:13" ht="18.75" customHeight="1" x14ac:dyDescent="0.25">
      <c r="A1044" s="4" t="s">
        <v>5398</v>
      </c>
      <c r="B1044" s="4">
        <v>2844</v>
      </c>
      <c r="C1044" s="4" t="s">
        <v>2022</v>
      </c>
      <c r="D1044" s="4" t="s">
        <v>2023</v>
      </c>
      <c r="E1044" s="5">
        <v>178.62</v>
      </c>
      <c r="F1044" s="5">
        <v>1396772.8997378801</v>
      </c>
      <c r="G1044" s="5">
        <v>1633414.8157687001</v>
      </c>
      <c r="H1044" s="6">
        <v>-0.14487557829543199</v>
      </c>
      <c r="I1044" s="5">
        <v>-236641.916030817</v>
      </c>
      <c r="J1044" s="5">
        <v>7819.8012525914201</v>
      </c>
      <c r="K1044" s="5">
        <v>9144.6356274140508</v>
      </c>
      <c r="L1044" s="55" t="s">
        <v>4281</v>
      </c>
      <c r="M1044" s="60" t="s">
        <v>4381</v>
      </c>
    </row>
    <row r="1045" spans="1:13" ht="18.75" customHeight="1" x14ac:dyDescent="0.25">
      <c r="A1045" s="4" t="s">
        <v>5399</v>
      </c>
      <c r="B1045" s="4">
        <v>2845</v>
      </c>
      <c r="C1045" s="4" t="s">
        <v>2024</v>
      </c>
      <c r="D1045" s="4" t="s">
        <v>2025</v>
      </c>
      <c r="E1045" s="5">
        <v>8387.39</v>
      </c>
      <c r="F1045" s="5">
        <v>14684005.3395974</v>
      </c>
      <c r="G1045" s="5">
        <v>13745977.372731101</v>
      </c>
      <c r="H1045" s="6">
        <v>6.8240179758125394E-2</v>
      </c>
      <c r="I1045" s="5">
        <v>938027.96686629602</v>
      </c>
      <c r="J1045" s="5">
        <v>1750.72404402293</v>
      </c>
      <c r="K1045" s="5">
        <v>1638.8861579980401</v>
      </c>
      <c r="L1045" s="55" t="s">
        <v>4284</v>
      </c>
      <c r="M1045" s="60" t="s">
        <v>4364</v>
      </c>
    </row>
    <row r="1046" spans="1:13" ht="18.75" customHeight="1" x14ac:dyDescent="0.25">
      <c r="A1046" s="4" t="s">
        <v>5400</v>
      </c>
      <c r="B1046" s="4">
        <v>2846</v>
      </c>
      <c r="C1046" s="4" t="s">
        <v>2026</v>
      </c>
      <c r="D1046" s="4" t="s">
        <v>2027</v>
      </c>
      <c r="E1046" s="5">
        <v>2742.61</v>
      </c>
      <c r="F1046" s="5">
        <v>5622341.4702091198</v>
      </c>
      <c r="G1046" s="5">
        <v>6790692.7758325897</v>
      </c>
      <c r="H1046" s="6">
        <v>-0.172051857474913</v>
      </c>
      <c r="I1046" s="5">
        <v>-1168351.3056234701</v>
      </c>
      <c r="J1046" s="5">
        <v>2049.9967075920799</v>
      </c>
      <c r="K1046" s="5">
        <v>2475.99650545742</v>
      </c>
      <c r="L1046" s="55" t="s">
        <v>4281</v>
      </c>
      <c r="M1046" s="60" t="s">
        <v>4364</v>
      </c>
    </row>
    <row r="1047" spans="1:13" ht="18.75" customHeight="1" x14ac:dyDescent="0.25">
      <c r="A1047" s="4" t="s">
        <v>5401</v>
      </c>
      <c r="B1047" s="4">
        <v>2847</v>
      </c>
      <c r="C1047" s="4" t="s">
        <v>2028</v>
      </c>
      <c r="D1047" s="4" t="s">
        <v>2029</v>
      </c>
      <c r="E1047" s="5">
        <v>167.13</v>
      </c>
      <c r="F1047" s="5">
        <v>537587.67768096004</v>
      </c>
      <c r="G1047" s="5">
        <v>552071.46896371804</v>
      </c>
      <c r="H1047" s="6">
        <v>-2.62353555599328E-2</v>
      </c>
      <c r="I1047" s="5">
        <v>-14483.7912827575</v>
      </c>
      <c r="J1047" s="5">
        <v>3216.5839626695401</v>
      </c>
      <c r="K1047" s="5">
        <v>3303.2457904847602</v>
      </c>
      <c r="L1047" s="55" t="s">
        <v>4283</v>
      </c>
      <c r="M1047" s="60" t="s">
        <v>4282</v>
      </c>
    </row>
    <row r="1048" spans="1:13" ht="18.75" customHeight="1" x14ac:dyDescent="0.25">
      <c r="A1048" s="4" t="s">
        <v>5402</v>
      </c>
      <c r="B1048" s="4">
        <v>2850</v>
      </c>
      <c r="C1048" s="4" t="s">
        <v>2030</v>
      </c>
      <c r="D1048" s="4" t="s">
        <v>2031</v>
      </c>
      <c r="E1048" s="5">
        <v>3098.56</v>
      </c>
      <c r="F1048" s="5">
        <v>6288087.4635826796</v>
      </c>
      <c r="G1048" s="5">
        <v>5898350.7648924403</v>
      </c>
      <c r="H1048" s="6">
        <v>6.6075537760486497E-2</v>
      </c>
      <c r="I1048" s="5">
        <v>389736.698690244</v>
      </c>
      <c r="J1048" s="5">
        <v>2029.35798034657</v>
      </c>
      <c r="K1048" s="5">
        <v>1903.5780378280299</v>
      </c>
      <c r="L1048" s="55" t="s">
        <v>4281</v>
      </c>
      <c r="M1048" s="60" t="s">
        <v>4361</v>
      </c>
    </row>
    <row r="1049" spans="1:13" ht="18.75" customHeight="1" x14ac:dyDescent="0.25">
      <c r="A1049" s="4" t="s">
        <v>5403</v>
      </c>
      <c r="B1049" s="4">
        <v>2856</v>
      </c>
      <c r="C1049" s="4" t="s">
        <v>2032</v>
      </c>
      <c r="D1049" s="4" t="s">
        <v>2033</v>
      </c>
      <c r="E1049" s="5">
        <v>6535.23</v>
      </c>
      <c r="F1049" s="5">
        <v>12078023.2571765</v>
      </c>
      <c r="G1049" s="5">
        <v>13286910.2546026</v>
      </c>
      <c r="H1049" s="6">
        <v>-9.0983304188976002E-2</v>
      </c>
      <c r="I1049" s="5">
        <v>-1208886.9974261399</v>
      </c>
      <c r="J1049" s="5">
        <v>1848.1405026565999</v>
      </c>
      <c r="K1049" s="5">
        <v>2033.1205259191499</v>
      </c>
      <c r="L1049" s="55" t="s">
        <v>4284</v>
      </c>
      <c r="M1049" s="60" t="s">
        <v>4364</v>
      </c>
    </row>
    <row r="1050" spans="1:13" ht="18.75" customHeight="1" x14ac:dyDescent="0.25">
      <c r="A1050" s="4" t="s">
        <v>5404</v>
      </c>
      <c r="B1050" s="4">
        <v>2857</v>
      </c>
      <c r="C1050" s="4" t="s">
        <v>2034</v>
      </c>
      <c r="D1050" s="4" t="s">
        <v>2035</v>
      </c>
      <c r="E1050" s="5">
        <v>1091.9000000000001</v>
      </c>
      <c r="F1050" s="5">
        <v>4078608.6026673201</v>
      </c>
      <c r="G1050" s="5">
        <v>4151984.66156779</v>
      </c>
      <c r="H1050" s="6">
        <v>-1.7672526485867899E-2</v>
      </c>
      <c r="I1050" s="5">
        <v>-73376.058900474105</v>
      </c>
      <c r="J1050" s="5">
        <v>3735.3316262179001</v>
      </c>
      <c r="K1050" s="5">
        <v>3802.53197322813</v>
      </c>
      <c r="L1050" s="55" t="s">
        <v>4284</v>
      </c>
      <c r="M1050" s="60" t="s">
        <v>4364</v>
      </c>
    </row>
    <row r="1051" spans="1:13" ht="18.75" customHeight="1" x14ac:dyDescent="0.25">
      <c r="A1051" s="4" t="s">
        <v>5405</v>
      </c>
      <c r="B1051" s="4">
        <v>2858</v>
      </c>
      <c r="C1051" s="4" t="s">
        <v>2036</v>
      </c>
      <c r="D1051" s="4" t="s">
        <v>2037</v>
      </c>
      <c r="E1051" s="5">
        <v>620.08000000000004</v>
      </c>
      <c r="F1051" s="5">
        <v>3449922.4266101602</v>
      </c>
      <c r="G1051" s="5">
        <v>3399162.4727846701</v>
      </c>
      <c r="H1051" s="6">
        <v>1.4933076671649601E-2</v>
      </c>
      <c r="I1051" s="5">
        <v>50759.953825487297</v>
      </c>
      <c r="J1051" s="5">
        <v>5563.6731173560802</v>
      </c>
      <c r="K1051" s="5">
        <v>5481.8127867124804</v>
      </c>
      <c r="L1051" s="55" t="s">
        <v>4281</v>
      </c>
      <c r="M1051" s="60" t="s">
        <v>4364</v>
      </c>
    </row>
    <row r="1052" spans="1:13" ht="18.75" customHeight="1" x14ac:dyDescent="0.25">
      <c r="A1052" s="4" t="s">
        <v>5406</v>
      </c>
      <c r="B1052" s="4">
        <v>2860</v>
      </c>
      <c r="C1052" s="4" t="s">
        <v>2038</v>
      </c>
      <c r="D1052" s="4" t="s">
        <v>2039</v>
      </c>
      <c r="E1052" s="5">
        <v>3286.31</v>
      </c>
      <c r="F1052" s="5">
        <v>5988072.0998297604</v>
      </c>
      <c r="G1052" s="5">
        <v>4342054.3684189897</v>
      </c>
      <c r="H1052" s="6">
        <v>0.37908731483942998</v>
      </c>
      <c r="I1052" s="5">
        <v>1646017.73141077</v>
      </c>
      <c r="J1052" s="5">
        <v>1822.12636660259</v>
      </c>
      <c r="K1052" s="5">
        <v>1321.25525845675</v>
      </c>
      <c r="L1052" s="55" t="s">
        <v>4284</v>
      </c>
      <c r="M1052" s="60" t="s">
        <v>4364</v>
      </c>
    </row>
    <row r="1053" spans="1:13" ht="18.75" customHeight="1" x14ac:dyDescent="0.25">
      <c r="A1053" s="4" t="s">
        <v>5407</v>
      </c>
      <c r="B1053" s="4">
        <v>2861</v>
      </c>
      <c r="C1053" s="4" t="s">
        <v>2040</v>
      </c>
      <c r="D1053" s="4" t="s">
        <v>2041</v>
      </c>
      <c r="E1053" s="5">
        <v>4848.3599999999997</v>
      </c>
      <c r="F1053" s="5">
        <v>8431439.2565652803</v>
      </c>
      <c r="G1053" s="5">
        <v>9993135.9178569</v>
      </c>
      <c r="H1053" s="6">
        <v>-0.15627693590167199</v>
      </c>
      <c r="I1053" s="5">
        <v>-1561696.66129162</v>
      </c>
      <c r="J1053" s="5">
        <v>1739.0291266666</v>
      </c>
      <c r="K1053" s="5">
        <v>2061.13735734494</v>
      </c>
      <c r="L1053" s="55" t="s">
        <v>4283</v>
      </c>
      <c r="M1053" s="60" t="s">
        <v>4364</v>
      </c>
    </row>
    <row r="1054" spans="1:13" ht="18.75" customHeight="1" x14ac:dyDescent="0.25">
      <c r="A1054" s="4" t="s">
        <v>5408</v>
      </c>
      <c r="B1054" s="4">
        <v>2862</v>
      </c>
      <c r="C1054" s="4" t="s">
        <v>2042</v>
      </c>
      <c r="D1054" s="4" t="s">
        <v>2043</v>
      </c>
      <c r="E1054" s="5">
        <v>381.62</v>
      </c>
      <c r="F1054" s="5">
        <v>1159343.7626064001</v>
      </c>
      <c r="G1054" s="5">
        <v>1273811.6889999399</v>
      </c>
      <c r="H1054" s="6">
        <v>-8.9862518441333195E-2</v>
      </c>
      <c r="I1054" s="5">
        <v>-114467.92639354301</v>
      </c>
      <c r="J1054" s="5">
        <v>3037.95336357214</v>
      </c>
      <c r="K1054" s="5">
        <v>3337.9060033539699</v>
      </c>
      <c r="L1054" s="55" t="s">
        <v>4281</v>
      </c>
      <c r="M1054" s="60" t="s">
        <v>4381</v>
      </c>
    </row>
    <row r="1055" spans="1:13" ht="18.75" customHeight="1" x14ac:dyDescent="0.25">
      <c r="A1055" s="4" t="s">
        <v>5409</v>
      </c>
      <c r="B1055" s="4">
        <v>2863</v>
      </c>
      <c r="C1055" s="4" t="s">
        <v>2044</v>
      </c>
      <c r="D1055" s="4" t="s">
        <v>2045</v>
      </c>
      <c r="E1055" s="5">
        <v>248.82</v>
      </c>
      <c r="F1055" s="5">
        <v>1114343.83192</v>
      </c>
      <c r="G1055" s="5">
        <v>1151194.6738275299</v>
      </c>
      <c r="H1055" s="6">
        <v>-3.2010955875088197E-2</v>
      </c>
      <c r="I1055" s="5">
        <v>-36850.841907529597</v>
      </c>
      <c r="J1055" s="5">
        <v>4478.5139133510202</v>
      </c>
      <c r="K1055" s="5">
        <v>4626.6163243610999</v>
      </c>
      <c r="L1055" s="55" t="s">
        <v>4281</v>
      </c>
      <c r="M1055" s="60" t="s">
        <v>4361</v>
      </c>
    </row>
    <row r="1056" spans="1:13" ht="18.75" customHeight="1" x14ac:dyDescent="0.25">
      <c r="A1056" s="4" t="s">
        <v>5410</v>
      </c>
      <c r="B1056" s="4">
        <v>2865</v>
      </c>
      <c r="C1056" s="4" t="s">
        <v>2046</v>
      </c>
      <c r="D1056" s="4" t="s">
        <v>2047</v>
      </c>
      <c r="E1056" s="5">
        <v>5877.35</v>
      </c>
      <c r="F1056" s="5">
        <v>10154646.8906228</v>
      </c>
      <c r="G1056" s="5">
        <v>9488125.3119523097</v>
      </c>
      <c r="H1056" s="6">
        <v>7.02479738363984E-2</v>
      </c>
      <c r="I1056" s="5">
        <v>666521.57867049403</v>
      </c>
      <c r="J1056" s="5">
        <v>1727.7594308017699</v>
      </c>
      <c r="K1056" s="5">
        <v>1614.3543113737201</v>
      </c>
      <c r="L1056" s="55" t="s">
        <v>4284</v>
      </c>
      <c r="M1056" s="60" t="s">
        <v>4364</v>
      </c>
    </row>
    <row r="1057" spans="1:13" ht="18.75" customHeight="1" x14ac:dyDescent="0.25">
      <c r="A1057" s="4" t="s">
        <v>5411</v>
      </c>
      <c r="B1057" s="4">
        <v>2866</v>
      </c>
      <c r="C1057" s="4" t="s">
        <v>2048</v>
      </c>
      <c r="D1057" s="4" t="s">
        <v>2049</v>
      </c>
      <c r="E1057" s="5">
        <v>10319.67</v>
      </c>
      <c r="F1057" s="5">
        <v>13444911.632639401</v>
      </c>
      <c r="G1057" s="5">
        <v>16055558.559803899</v>
      </c>
      <c r="H1057" s="6">
        <v>-0.16260081624942199</v>
      </c>
      <c r="I1057" s="5">
        <v>-2610646.9271645001</v>
      </c>
      <c r="J1057" s="5">
        <v>1302.84317547357</v>
      </c>
      <c r="K1057" s="5">
        <v>1555.8209283633901</v>
      </c>
      <c r="L1057" s="55" t="s">
        <v>4284</v>
      </c>
      <c r="M1057" s="60" t="s">
        <v>4364</v>
      </c>
    </row>
    <row r="1058" spans="1:13" ht="18.75" customHeight="1" x14ac:dyDescent="0.25">
      <c r="A1058" s="4" t="s">
        <v>5412</v>
      </c>
      <c r="B1058" s="4">
        <v>2867</v>
      </c>
      <c r="C1058" s="4" t="s">
        <v>2050</v>
      </c>
      <c r="D1058" s="4" t="s">
        <v>2051</v>
      </c>
      <c r="E1058" s="5">
        <v>287.36</v>
      </c>
      <c r="F1058" s="5">
        <v>905248.11638348002</v>
      </c>
      <c r="G1058" s="5">
        <v>967516.42595626903</v>
      </c>
      <c r="H1058" s="6">
        <v>-6.4358917225869797E-2</v>
      </c>
      <c r="I1058" s="5">
        <v>-62268.309572789003</v>
      </c>
      <c r="J1058" s="5">
        <v>3150.2231221585498</v>
      </c>
      <c r="K1058" s="5">
        <v>3366.9140658277702</v>
      </c>
      <c r="L1058" s="55" t="s">
        <v>4281</v>
      </c>
      <c r="M1058" s="60" t="s">
        <v>4364</v>
      </c>
    </row>
    <row r="1059" spans="1:13" ht="18.75" customHeight="1" x14ac:dyDescent="0.25">
      <c r="A1059" s="4" t="s">
        <v>5413</v>
      </c>
      <c r="B1059" s="4">
        <v>2868</v>
      </c>
      <c r="C1059" s="4" t="s">
        <v>2052</v>
      </c>
      <c r="D1059" s="4" t="s">
        <v>2053</v>
      </c>
      <c r="E1059" s="5">
        <v>149.44</v>
      </c>
      <c r="F1059" s="5">
        <v>779098.93701124005</v>
      </c>
      <c r="G1059" s="5">
        <v>823497.18346581794</v>
      </c>
      <c r="H1059" s="6">
        <v>-5.3914266309595303E-2</v>
      </c>
      <c r="I1059" s="5">
        <v>-44398.246454577798</v>
      </c>
      <c r="J1059" s="5">
        <v>5213.4564842829204</v>
      </c>
      <c r="K1059" s="5">
        <v>5510.5539578815396</v>
      </c>
      <c r="L1059" s="55" t="s">
        <v>4281</v>
      </c>
      <c r="M1059" s="60" t="s">
        <v>4361</v>
      </c>
    </row>
    <row r="1060" spans="1:13" ht="18.75" customHeight="1" x14ac:dyDescent="0.25">
      <c r="A1060" s="4" t="s">
        <v>5414</v>
      </c>
      <c r="B1060" s="4">
        <v>2870</v>
      </c>
      <c r="C1060" s="4" t="s">
        <v>2054</v>
      </c>
      <c r="D1060" s="4" t="s">
        <v>2055</v>
      </c>
      <c r="E1060" s="5">
        <v>33985.629999999997</v>
      </c>
      <c r="F1060" s="5">
        <v>43879830.618176296</v>
      </c>
      <c r="G1060" s="5">
        <v>42363279.262836002</v>
      </c>
      <c r="H1060" s="6">
        <v>3.5798724313363103E-2</v>
      </c>
      <c r="I1060" s="5">
        <v>1516551.3553402801</v>
      </c>
      <c r="J1060" s="5">
        <v>1291.1289453270799</v>
      </c>
      <c r="K1060" s="5">
        <v>1246.5056337880401</v>
      </c>
      <c r="L1060" s="55" t="s">
        <v>4283</v>
      </c>
      <c r="M1060" s="60" t="s">
        <v>4364</v>
      </c>
    </row>
    <row r="1061" spans="1:13" ht="18.75" customHeight="1" x14ac:dyDescent="0.25">
      <c r="A1061" s="4" t="s">
        <v>5415</v>
      </c>
      <c r="B1061" s="4">
        <v>2871</v>
      </c>
      <c r="C1061" s="4" t="s">
        <v>2056</v>
      </c>
      <c r="D1061" s="4" t="s">
        <v>2057</v>
      </c>
      <c r="E1061" s="5">
        <v>2223.75</v>
      </c>
      <c r="F1061" s="5">
        <v>2821675.69632544</v>
      </c>
      <c r="G1061" s="5">
        <v>3210509.2383431499</v>
      </c>
      <c r="H1061" s="6">
        <v>-0.12111273108137</v>
      </c>
      <c r="I1061" s="5">
        <v>-388833.54201770702</v>
      </c>
      <c r="J1061" s="5">
        <v>1268.8817071727699</v>
      </c>
      <c r="K1061" s="5">
        <v>1443.7365883499299</v>
      </c>
      <c r="L1061" s="55" t="s">
        <v>4284</v>
      </c>
      <c r="M1061" s="60" t="s">
        <v>4364</v>
      </c>
    </row>
    <row r="1062" spans="1:13" ht="18.75" customHeight="1" x14ac:dyDescent="0.25">
      <c r="A1062" s="4" t="s">
        <v>5416</v>
      </c>
      <c r="B1062" s="4">
        <v>2875</v>
      </c>
      <c r="C1062" s="4" t="s">
        <v>2058</v>
      </c>
      <c r="D1062" s="4" t="s">
        <v>2059</v>
      </c>
      <c r="E1062" s="5">
        <v>20817.97</v>
      </c>
      <c r="F1062" s="5">
        <v>26084492.648894701</v>
      </c>
      <c r="G1062" s="5">
        <v>26653096.420545898</v>
      </c>
      <c r="H1062" s="6">
        <v>-2.1333497717469199E-2</v>
      </c>
      <c r="I1062" s="5">
        <v>-568603.77165120095</v>
      </c>
      <c r="J1062" s="5">
        <v>1252.9796444559499</v>
      </c>
      <c r="K1062" s="5">
        <v>1280.2927672845101</v>
      </c>
      <c r="L1062" s="55" t="s">
        <v>4281</v>
      </c>
      <c r="M1062" s="60" t="s">
        <v>4364</v>
      </c>
    </row>
    <row r="1063" spans="1:13" ht="18.75" customHeight="1" x14ac:dyDescent="0.25">
      <c r="A1063" s="4" t="s">
        <v>5417</v>
      </c>
      <c r="B1063" s="4">
        <v>2876</v>
      </c>
      <c r="C1063" s="4" t="s">
        <v>2060</v>
      </c>
      <c r="D1063" s="4" t="s">
        <v>2061</v>
      </c>
      <c r="E1063" s="5">
        <v>6222.53</v>
      </c>
      <c r="F1063" s="5">
        <v>6722311.1285782</v>
      </c>
      <c r="G1063" s="5">
        <v>9661927.4971865397</v>
      </c>
      <c r="H1063" s="6">
        <v>-0.30424740503013797</v>
      </c>
      <c r="I1063" s="5">
        <v>-2939616.3686083402</v>
      </c>
      <c r="J1063" s="5">
        <v>1080.31799422071</v>
      </c>
      <c r="K1063" s="5">
        <v>1552.7329715062101</v>
      </c>
      <c r="L1063" s="55" t="s">
        <v>4284</v>
      </c>
      <c r="M1063" s="60" t="s">
        <v>4282</v>
      </c>
    </row>
    <row r="1064" spans="1:13" ht="18.75" customHeight="1" x14ac:dyDescent="0.25">
      <c r="A1064" s="4" t="s">
        <v>5418</v>
      </c>
      <c r="B1064" s="4">
        <v>2877</v>
      </c>
      <c r="C1064" s="4" t="s">
        <v>2062</v>
      </c>
      <c r="D1064" s="4" t="s">
        <v>2063</v>
      </c>
      <c r="E1064" s="5">
        <v>695.88</v>
      </c>
      <c r="F1064" s="5">
        <v>2716902.4769863999</v>
      </c>
      <c r="G1064" s="5">
        <v>2722677.4478773898</v>
      </c>
      <c r="H1064" s="6">
        <v>-2.1210631819390501E-3</v>
      </c>
      <c r="I1064" s="5">
        <v>-5774.9708909886003</v>
      </c>
      <c r="J1064" s="5">
        <v>3904.26866268092</v>
      </c>
      <c r="K1064" s="5">
        <v>3912.5674654787999</v>
      </c>
      <c r="L1064" s="55" t="s">
        <v>4284</v>
      </c>
      <c r="M1064" s="60" t="s">
        <v>4364</v>
      </c>
    </row>
    <row r="1065" spans="1:13" ht="18.75" customHeight="1" x14ac:dyDescent="0.25">
      <c r="A1065" s="4" t="s">
        <v>5419</v>
      </c>
      <c r="B1065" s="4">
        <v>2878</v>
      </c>
      <c r="C1065" s="4" t="s">
        <v>2064</v>
      </c>
      <c r="D1065" s="4" t="s">
        <v>2065</v>
      </c>
      <c r="E1065" s="5">
        <v>887.61</v>
      </c>
      <c r="F1065" s="5">
        <v>6055804.4883097196</v>
      </c>
      <c r="G1065" s="5">
        <v>6003071.2273268299</v>
      </c>
      <c r="H1065" s="6">
        <v>8.7843803589808794E-3</v>
      </c>
      <c r="I1065" s="5">
        <v>52733.260982892498</v>
      </c>
      <c r="J1065" s="5">
        <v>6822.59605942894</v>
      </c>
      <c r="K1065" s="5">
        <v>6763.1856641169297</v>
      </c>
      <c r="L1065" s="55" t="s">
        <v>4284</v>
      </c>
      <c r="M1065" s="60" t="s">
        <v>4364</v>
      </c>
    </row>
    <row r="1066" spans="1:13" ht="18.75" customHeight="1" x14ac:dyDescent="0.25">
      <c r="A1066" s="4" t="s">
        <v>5420</v>
      </c>
      <c r="B1066" s="4">
        <v>2879</v>
      </c>
      <c r="C1066" s="4" t="s">
        <v>2066</v>
      </c>
      <c r="D1066" s="4" t="s">
        <v>2067</v>
      </c>
      <c r="E1066" s="5">
        <v>506.23</v>
      </c>
      <c r="F1066" s="5">
        <v>5796928.0398954004</v>
      </c>
      <c r="G1066" s="5">
        <v>7859343.48532419</v>
      </c>
      <c r="H1066" s="6">
        <v>-0.262415741121374</v>
      </c>
      <c r="I1066" s="5">
        <v>-2062415.4454287901</v>
      </c>
      <c r="J1066" s="5">
        <v>11451.1744461913</v>
      </c>
      <c r="K1066" s="5">
        <v>15525.242449724799</v>
      </c>
      <c r="L1066" s="55" t="s">
        <v>4281</v>
      </c>
      <c r="M1066" s="60" t="s">
        <v>4361</v>
      </c>
    </row>
    <row r="1067" spans="1:13" ht="18.75" customHeight="1" x14ac:dyDescent="0.25">
      <c r="A1067" s="4" t="s">
        <v>5421</v>
      </c>
      <c r="B1067" s="4">
        <v>2880</v>
      </c>
      <c r="C1067" s="4" t="s">
        <v>2068</v>
      </c>
      <c r="D1067" s="4" t="s">
        <v>2069</v>
      </c>
      <c r="E1067" s="5">
        <v>17544.39</v>
      </c>
      <c r="F1067" s="5">
        <v>18631580.790990401</v>
      </c>
      <c r="G1067" s="5">
        <v>17166833.939395301</v>
      </c>
      <c r="H1067" s="6">
        <v>8.5324227913320005E-2</v>
      </c>
      <c r="I1067" s="5">
        <v>1464746.85159508</v>
      </c>
      <c r="J1067" s="5">
        <v>1061.9680017937601</v>
      </c>
      <c r="K1067" s="5">
        <v>978.47995509648797</v>
      </c>
      <c r="L1067" s="55" t="s">
        <v>4284</v>
      </c>
      <c r="M1067" s="60" t="s">
        <v>4364</v>
      </c>
    </row>
    <row r="1068" spans="1:13" ht="18.75" customHeight="1" x14ac:dyDescent="0.25">
      <c r="A1068" s="4" t="s">
        <v>5422</v>
      </c>
      <c r="B1068" s="4">
        <v>2881</v>
      </c>
      <c r="C1068" s="4" t="s">
        <v>2070</v>
      </c>
      <c r="D1068" s="4" t="s">
        <v>2071</v>
      </c>
      <c r="E1068" s="5">
        <v>7635.23</v>
      </c>
      <c r="F1068" s="5">
        <v>41058871.311341502</v>
      </c>
      <c r="G1068" s="5">
        <v>40416497.878123298</v>
      </c>
      <c r="H1068" s="6">
        <v>1.5893842043300101E-2</v>
      </c>
      <c r="I1068" s="5">
        <v>642373.43321826297</v>
      </c>
      <c r="J1068" s="5">
        <v>5377.5552683208698</v>
      </c>
      <c r="K1068" s="5">
        <v>5293.42244806289</v>
      </c>
      <c r="L1068" s="55" t="s">
        <v>4284</v>
      </c>
      <c r="M1068" s="60" t="s">
        <v>4364</v>
      </c>
    </row>
    <row r="1069" spans="1:13" ht="18.75" customHeight="1" x14ac:dyDescent="0.25">
      <c r="A1069" s="4" t="s">
        <v>5423</v>
      </c>
      <c r="B1069" s="4">
        <v>2882</v>
      </c>
      <c r="C1069" s="4" t="s">
        <v>2072</v>
      </c>
      <c r="D1069" s="4" t="s">
        <v>2073</v>
      </c>
      <c r="E1069" s="5">
        <v>10987.62</v>
      </c>
      <c r="F1069" s="5">
        <v>67211703.517955005</v>
      </c>
      <c r="G1069" s="5">
        <v>65612944.398689099</v>
      </c>
      <c r="H1069" s="6">
        <v>2.43665199590983E-2</v>
      </c>
      <c r="I1069" s="5">
        <v>1598759.1192658599</v>
      </c>
      <c r="J1069" s="5">
        <v>6117.0393149703896</v>
      </c>
      <c r="K1069" s="5">
        <v>5971.5338170312698</v>
      </c>
      <c r="L1069" s="55" t="s">
        <v>4284</v>
      </c>
      <c r="M1069" s="60" t="s">
        <v>4364</v>
      </c>
    </row>
    <row r="1070" spans="1:13" ht="18.75" customHeight="1" x14ac:dyDescent="0.25">
      <c r="A1070" s="4" t="s">
        <v>5424</v>
      </c>
      <c r="B1070" s="4">
        <v>2883</v>
      </c>
      <c r="C1070" s="4" t="s">
        <v>2074</v>
      </c>
      <c r="D1070" s="4" t="s">
        <v>2075</v>
      </c>
      <c r="E1070" s="5">
        <v>8844.57</v>
      </c>
      <c r="F1070" s="5">
        <v>64002711.182810098</v>
      </c>
      <c r="G1070" s="5">
        <v>61854701.341185302</v>
      </c>
      <c r="H1070" s="6">
        <v>3.4726702983764603E-2</v>
      </c>
      <c r="I1070" s="5">
        <v>2148009.8416248099</v>
      </c>
      <c r="J1070" s="5">
        <v>7236.3847177205998</v>
      </c>
      <c r="K1070" s="5">
        <v>6993.5227310299197</v>
      </c>
      <c r="L1070" s="55" t="s">
        <v>4284</v>
      </c>
      <c r="M1070" s="60" t="s">
        <v>4364</v>
      </c>
    </row>
    <row r="1071" spans="1:13" ht="18.75" customHeight="1" x14ac:dyDescent="0.25">
      <c r="A1071" s="4" t="s">
        <v>5425</v>
      </c>
      <c r="B1071" s="4">
        <v>2884</v>
      </c>
      <c r="C1071" s="4" t="s">
        <v>2076</v>
      </c>
      <c r="D1071" s="4" t="s">
        <v>2077</v>
      </c>
      <c r="E1071" s="5">
        <v>1480.61</v>
      </c>
      <c r="F1071" s="5">
        <v>13948067.9248296</v>
      </c>
      <c r="G1071" s="5">
        <v>15039627.5114286</v>
      </c>
      <c r="H1071" s="6">
        <v>-7.2578897700060693E-2</v>
      </c>
      <c r="I1071" s="5">
        <v>-1091559.58659899</v>
      </c>
      <c r="J1071" s="5">
        <v>9420.4874510030095</v>
      </c>
      <c r="K1071" s="5">
        <v>10157.7238512698</v>
      </c>
      <c r="L1071" s="55" t="s">
        <v>4284</v>
      </c>
      <c r="M1071" s="60" t="s">
        <v>4364</v>
      </c>
    </row>
    <row r="1072" spans="1:13" ht="18.75" customHeight="1" x14ac:dyDescent="0.25">
      <c r="A1072" s="4" t="s">
        <v>5426</v>
      </c>
      <c r="B1072" s="4">
        <v>2885</v>
      </c>
      <c r="C1072" s="4" t="s">
        <v>2078</v>
      </c>
      <c r="D1072" s="4" t="s">
        <v>2079</v>
      </c>
      <c r="E1072" s="5">
        <v>23764.55</v>
      </c>
      <c r="F1072" s="5">
        <v>110785499.00706799</v>
      </c>
      <c r="G1072" s="5">
        <v>106743991.02310701</v>
      </c>
      <c r="H1072" s="6">
        <v>3.7861690810176103E-2</v>
      </c>
      <c r="I1072" s="5">
        <v>4041507.98396109</v>
      </c>
      <c r="J1072" s="5">
        <v>4661.7966259436198</v>
      </c>
      <c r="K1072" s="5">
        <v>4491.7320556504201</v>
      </c>
      <c r="L1072" s="55" t="s">
        <v>4284</v>
      </c>
      <c r="M1072" s="60" t="s">
        <v>4364</v>
      </c>
    </row>
    <row r="1073" spans="1:13" ht="18.75" customHeight="1" x14ac:dyDescent="0.25">
      <c r="A1073" s="4" t="s">
        <v>5427</v>
      </c>
      <c r="B1073" s="4">
        <v>2886</v>
      </c>
      <c r="C1073" s="4" t="s">
        <v>2080</v>
      </c>
      <c r="D1073" s="4" t="s">
        <v>2081</v>
      </c>
      <c r="E1073" s="5">
        <v>12021.62</v>
      </c>
      <c r="F1073" s="5">
        <v>62377031.414467096</v>
      </c>
      <c r="G1073" s="5">
        <v>60678360.305070102</v>
      </c>
      <c r="H1073" s="6">
        <v>2.79946771939239E-2</v>
      </c>
      <c r="I1073" s="5">
        <v>1698671.10939704</v>
      </c>
      <c r="J1073" s="5">
        <v>5188.73757567342</v>
      </c>
      <c r="K1073" s="5">
        <v>5047.43622781872</v>
      </c>
      <c r="L1073" s="55" t="s">
        <v>4284</v>
      </c>
      <c r="M1073" s="60" t="s">
        <v>4364</v>
      </c>
    </row>
    <row r="1074" spans="1:13" ht="18.75" customHeight="1" x14ac:dyDescent="0.25">
      <c r="A1074" s="4" t="s">
        <v>5428</v>
      </c>
      <c r="B1074" s="4">
        <v>2887</v>
      </c>
      <c r="C1074" s="4" t="s">
        <v>2082</v>
      </c>
      <c r="D1074" s="4" t="s">
        <v>2083</v>
      </c>
      <c r="E1074" s="5">
        <v>4577.04</v>
      </c>
      <c r="F1074" s="5">
        <v>28630827.4532669</v>
      </c>
      <c r="G1074" s="5">
        <v>27327959.328026202</v>
      </c>
      <c r="H1074" s="6">
        <v>4.7675280455519602E-2</v>
      </c>
      <c r="I1074" s="5">
        <v>1302868.1252406801</v>
      </c>
      <c r="J1074" s="5">
        <v>6255.3151061093904</v>
      </c>
      <c r="K1074" s="5">
        <v>5970.6621152592597</v>
      </c>
      <c r="L1074" s="55" t="s">
        <v>4284</v>
      </c>
      <c r="M1074" s="60" t="s">
        <v>4364</v>
      </c>
    </row>
    <row r="1075" spans="1:13" ht="18.75" customHeight="1" x14ac:dyDescent="0.25">
      <c r="A1075" s="4" t="s">
        <v>5429</v>
      </c>
      <c r="B1075" s="4">
        <v>2888</v>
      </c>
      <c r="C1075" s="4" t="s">
        <v>2084</v>
      </c>
      <c r="D1075" s="4" t="s">
        <v>2085</v>
      </c>
      <c r="E1075" s="5">
        <v>295.64999999999998</v>
      </c>
      <c r="F1075" s="5">
        <v>3086545.1448212401</v>
      </c>
      <c r="G1075" s="5">
        <v>2805188.7923711101</v>
      </c>
      <c r="H1075" s="6">
        <v>0.100298544331598</v>
      </c>
      <c r="I1075" s="5">
        <v>281356.352450134</v>
      </c>
      <c r="J1075" s="5">
        <v>10439.8618123499</v>
      </c>
      <c r="K1075" s="5">
        <v>9488.2083286693905</v>
      </c>
      <c r="L1075" s="55" t="s">
        <v>4281</v>
      </c>
      <c r="M1075" s="60" t="s">
        <v>4361</v>
      </c>
    </row>
    <row r="1076" spans="1:13" ht="18.75" customHeight="1" x14ac:dyDescent="0.25">
      <c r="A1076" s="4" t="s">
        <v>5430</v>
      </c>
      <c r="B1076" s="4">
        <v>2889</v>
      </c>
      <c r="C1076" s="4" t="s">
        <v>2086</v>
      </c>
      <c r="D1076" s="4" t="s">
        <v>2087</v>
      </c>
      <c r="E1076" s="5">
        <v>14250.78</v>
      </c>
      <c r="F1076" s="5">
        <v>75276445.284034193</v>
      </c>
      <c r="G1076" s="5">
        <v>77788142.078951895</v>
      </c>
      <c r="H1076" s="6">
        <v>-3.2288941833427703E-2</v>
      </c>
      <c r="I1076" s="5">
        <v>-2511696.7949176901</v>
      </c>
      <c r="J1076" s="5">
        <v>5282.26842909891</v>
      </c>
      <c r="K1076" s="5">
        <v>5458.51820594746</v>
      </c>
      <c r="L1076" s="55" t="s">
        <v>4284</v>
      </c>
      <c r="M1076" s="60" t="s">
        <v>4364</v>
      </c>
    </row>
    <row r="1077" spans="1:13" ht="18.75" customHeight="1" x14ac:dyDescent="0.25">
      <c r="A1077" s="4" t="s">
        <v>5431</v>
      </c>
      <c r="B1077" s="4">
        <v>2890</v>
      </c>
      <c r="C1077" s="4" t="s">
        <v>2088</v>
      </c>
      <c r="D1077" s="4" t="s">
        <v>2089</v>
      </c>
      <c r="E1077" s="5">
        <v>19616.38</v>
      </c>
      <c r="F1077" s="5">
        <v>121957911.30619401</v>
      </c>
      <c r="G1077" s="5">
        <v>126182887.388625</v>
      </c>
      <c r="H1077" s="6">
        <v>-3.34829561271539E-2</v>
      </c>
      <c r="I1077" s="5">
        <v>-4224976.0824309401</v>
      </c>
      <c r="J1077" s="5">
        <v>6217.1466553051296</v>
      </c>
      <c r="K1077" s="5">
        <v>6432.5266633612</v>
      </c>
      <c r="L1077" s="55" t="s">
        <v>4284</v>
      </c>
      <c r="M1077" s="60" t="s">
        <v>4364</v>
      </c>
    </row>
    <row r="1078" spans="1:13" ht="18.75" customHeight="1" x14ac:dyDescent="0.25">
      <c r="A1078" s="4" t="s">
        <v>5432</v>
      </c>
      <c r="B1078" s="4">
        <v>2891</v>
      </c>
      <c r="C1078" s="4" t="s">
        <v>2090</v>
      </c>
      <c r="D1078" s="4" t="s">
        <v>2091</v>
      </c>
      <c r="E1078" s="5">
        <v>14660.87</v>
      </c>
      <c r="F1078" s="5">
        <v>112196140.769961</v>
      </c>
      <c r="G1078" s="5">
        <v>110823131.28268</v>
      </c>
      <c r="H1078" s="6">
        <v>1.2389195932201299E-2</v>
      </c>
      <c r="I1078" s="5">
        <v>1373009.48728119</v>
      </c>
      <c r="J1078" s="5">
        <v>7652.7614507161597</v>
      </c>
      <c r="K1078" s="5">
        <v>7559.1101539458296</v>
      </c>
      <c r="L1078" s="55" t="s">
        <v>4284</v>
      </c>
      <c r="M1078" s="60" t="s">
        <v>4364</v>
      </c>
    </row>
    <row r="1079" spans="1:13" ht="18.75" customHeight="1" x14ac:dyDescent="0.25">
      <c r="A1079" s="4" t="s">
        <v>5433</v>
      </c>
      <c r="B1079" s="4">
        <v>2892</v>
      </c>
      <c r="C1079" s="4" t="s">
        <v>2092</v>
      </c>
      <c r="D1079" s="4" t="s">
        <v>2093</v>
      </c>
      <c r="E1079" s="5">
        <v>2532.65</v>
      </c>
      <c r="F1079" s="5">
        <v>28872597.653154202</v>
      </c>
      <c r="G1079" s="5">
        <v>28535919.098092299</v>
      </c>
      <c r="H1079" s="6">
        <v>1.17984128671158E-2</v>
      </c>
      <c r="I1079" s="5">
        <v>336678.55506191001</v>
      </c>
      <c r="J1079" s="5">
        <v>11400.1530622685</v>
      </c>
      <c r="K1079" s="5">
        <v>11267.217775094199</v>
      </c>
      <c r="L1079" s="55" t="s">
        <v>4284</v>
      </c>
      <c r="M1079" s="60" t="s">
        <v>4364</v>
      </c>
    </row>
    <row r="1080" spans="1:13" ht="18.75" customHeight="1" x14ac:dyDescent="0.25">
      <c r="A1080" s="4" t="s">
        <v>5434</v>
      </c>
      <c r="B1080" s="4">
        <v>2893</v>
      </c>
      <c r="C1080" s="4" t="s">
        <v>2094</v>
      </c>
      <c r="D1080" s="4" t="s">
        <v>2095</v>
      </c>
      <c r="E1080" s="5">
        <v>1521.69</v>
      </c>
      <c r="F1080" s="5">
        <v>6234772.9989414401</v>
      </c>
      <c r="G1080" s="5">
        <v>6416475.1705161901</v>
      </c>
      <c r="H1080" s="6">
        <v>-2.8318066655922298E-2</v>
      </c>
      <c r="I1080" s="5">
        <v>-181702.171574748</v>
      </c>
      <c r="J1080" s="5">
        <v>4097.2688254121704</v>
      </c>
      <c r="K1080" s="5">
        <v>4216.6769647669298</v>
      </c>
      <c r="L1080" s="55" t="s">
        <v>4283</v>
      </c>
      <c r="M1080" s="60" t="s">
        <v>4364</v>
      </c>
    </row>
    <row r="1081" spans="1:13" ht="18.75" customHeight="1" x14ac:dyDescent="0.25">
      <c r="A1081" s="4" t="s">
        <v>5435</v>
      </c>
      <c r="B1081" s="4">
        <v>2894</v>
      </c>
      <c r="C1081" s="4" t="s">
        <v>2096</v>
      </c>
      <c r="D1081" s="4" t="s">
        <v>2097</v>
      </c>
      <c r="E1081" s="5">
        <v>1159.06</v>
      </c>
      <c r="F1081" s="5">
        <v>7383358.7740997197</v>
      </c>
      <c r="G1081" s="5">
        <v>7550238.4132691398</v>
      </c>
      <c r="H1081" s="6">
        <v>-2.2102565513181599E-2</v>
      </c>
      <c r="I1081" s="5">
        <v>-166879.63916942099</v>
      </c>
      <c r="J1081" s="5">
        <v>6370.1264594582899</v>
      </c>
      <c r="K1081" s="5">
        <v>6514.1048895390604</v>
      </c>
      <c r="L1081" s="55" t="s">
        <v>4284</v>
      </c>
      <c r="M1081" s="60" t="s">
        <v>4364</v>
      </c>
    </row>
    <row r="1082" spans="1:13" ht="18.75" customHeight="1" x14ac:dyDescent="0.25">
      <c r="A1082" s="4" t="s">
        <v>5436</v>
      </c>
      <c r="B1082" s="4">
        <v>2895</v>
      </c>
      <c r="C1082" s="4" t="s">
        <v>2098</v>
      </c>
      <c r="D1082" s="4" t="s">
        <v>2099</v>
      </c>
      <c r="E1082" s="5">
        <v>480.66</v>
      </c>
      <c r="F1082" s="5">
        <v>4671370.1002160804</v>
      </c>
      <c r="G1082" s="5">
        <v>4949490.9162425604</v>
      </c>
      <c r="H1082" s="6">
        <v>-5.6191802497056902E-2</v>
      </c>
      <c r="I1082" s="5">
        <v>-278120.81602647901</v>
      </c>
      <c r="J1082" s="5">
        <v>9718.6578875215</v>
      </c>
      <c r="K1082" s="5">
        <v>10297.2806479477</v>
      </c>
      <c r="L1082" s="55" t="s">
        <v>4281</v>
      </c>
      <c r="M1082" s="60" t="s">
        <v>4364</v>
      </c>
    </row>
    <row r="1083" spans="1:13" ht="18.75" customHeight="1" x14ac:dyDescent="0.25">
      <c r="A1083" s="4" t="s">
        <v>5437</v>
      </c>
      <c r="B1083" s="4">
        <v>2896</v>
      </c>
      <c r="C1083" s="4" t="s">
        <v>2100</v>
      </c>
      <c r="D1083" s="4" t="s">
        <v>2101</v>
      </c>
      <c r="E1083" s="5">
        <v>191.13</v>
      </c>
      <c r="F1083" s="5">
        <v>2815064.9489461998</v>
      </c>
      <c r="G1083" s="5">
        <v>3113792.5333399498</v>
      </c>
      <c r="H1083" s="6">
        <v>-9.5936894059322902E-2</v>
      </c>
      <c r="I1083" s="5">
        <v>-298727.584393745</v>
      </c>
      <c r="J1083" s="5">
        <v>14728.5352846032</v>
      </c>
      <c r="K1083" s="5">
        <v>16291.490259718201</v>
      </c>
      <c r="L1083" s="55" t="s">
        <v>4281</v>
      </c>
      <c r="M1083" s="60" t="s">
        <v>4364</v>
      </c>
    </row>
    <row r="1084" spans="1:13" ht="18.75" customHeight="1" x14ac:dyDescent="0.25">
      <c r="A1084" s="4" t="s">
        <v>5438</v>
      </c>
      <c r="B1084" s="4">
        <v>2897</v>
      </c>
      <c r="C1084" s="4" t="s">
        <v>2102</v>
      </c>
      <c r="D1084" s="4" t="s">
        <v>2103</v>
      </c>
      <c r="E1084" s="5">
        <v>3761.49</v>
      </c>
      <c r="F1084" s="5">
        <v>30015815.679726601</v>
      </c>
      <c r="G1084" s="5">
        <v>27464377.156680901</v>
      </c>
      <c r="H1084" s="6">
        <v>9.2899922998073994E-2</v>
      </c>
      <c r="I1084" s="5">
        <v>2551438.5230457201</v>
      </c>
      <c r="J1084" s="5">
        <v>7979.7675069524703</v>
      </c>
      <c r="K1084" s="5">
        <v>7301.4622281810998</v>
      </c>
      <c r="L1084" s="55" t="s">
        <v>4284</v>
      </c>
      <c r="M1084" s="60" t="s">
        <v>4364</v>
      </c>
    </row>
    <row r="1085" spans="1:13" ht="18.75" customHeight="1" x14ac:dyDescent="0.25">
      <c r="A1085" s="4" t="s">
        <v>5439</v>
      </c>
      <c r="B1085" s="4">
        <v>2898</v>
      </c>
      <c r="C1085" s="4" t="s">
        <v>2104</v>
      </c>
      <c r="D1085" s="4" t="s">
        <v>2105</v>
      </c>
      <c r="E1085" s="5">
        <v>3829.31</v>
      </c>
      <c r="F1085" s="5">
        <v>39004501.326749802</v>
      </c>
      <c r="G1085" s="5">
        <v>35918687.428377099</v>
      </c>
      <c r="H1085" s="6">
        <v>8.5911098631483093E-2</v>
      </c>
      <c r="I1085" s="5">
        <v>3085813.89837272</v>
      </c>
      <c r="J1085" s="5">
        <v>10185.7779408692</v>
      </c>
      <c r="K1085" s="5">
        <v>9379.9372284764395</v>
      </c>
      <c r="L1085" s="55" t="s">
        <v>4284</v>
      </c>
      <c r="M1085" s="60" t="s">
        <v>4364</v>
      </c>
    </row>
    <row r="1086" spans="1:13" ht="18.75" customHeight="1" x14ac:dyDescent="0.25">
      <c r="A1086" s="4" t="s">
        <v>5440</v>
      </c>
      <c r="B1086" s="4">
        <v>2899</v>
      </c>
      <c r="C1086" s="4" t="s">
        <v>2106</v>
      </c>
      <c r="D1086" s="4" t="s">
        <v>2107</v>
      </c>
      <c r="E1086" s="5">
        <v>1422.73</v>
      </c>
      <c r="F1086" s="5">
        <v>21053770.195296202</v>
      </c>
      <c r="G1086" s="5">
        <v>18014215.767448999</v>
      </c>
      <c r="H1086" s="6">
        <v>0.168730877163105</v>
      </c>
      <c r="I1086" s="5">
        <v>3039554.42784712</v>
      </c>
      <c r="J1086" s="5">
        <v>14798.1487670156</v>
      </c>
      <c r="K1086" s="5">
        <v>12661.724830044401</v>
      </c>
      <c r="L1086" s="55" t="s">
        <v>4284</v>
      </c>
      <c r="M1086" s="60" t="s">
        <v>4364</v>
      </c>
    </row>
    <row r="1087" spans="1:13" ht="18.75" customHeight="1" x14ac:dyDescent="0.25">
      <c r="A1087" s="4" t="s">
        <v>5441</v>
      </c>
      <c r="B1087" s="4">
        <v>2900</v>
      </c>
      <c r="C1087" s="4" t="s">
        <v>2108</v>
      </c>
      <c r="D1087" s="4" t="s">
        <v>2109</v>
      </c>
      <c r="E1087" s="5">
        <v>517.25</v>
      </c>
      <c r="F1087" s="5">
        <v>11256806.6310452</v>
      </c>
      <c r="G1087" s="5">
        <v>10423297.680903699</v>
      </c>
      <c r="H1087" s="6">
        <v>7.9965954696710403E-2</v>
      </c>
      <c r="I1087" s="5">
        <v>833508.950141471</v>
      </c>
      <c r="J1087" s="5">
        <v>21762.796773407801</v>
      </c>
      <c r="K1087" s="5">
        <v>20151.3729935306</v>
      </c>
      <c r="L1087" s="55" t="s">
        <v>4284</v>
      </c>
      <c r="M1087" s="60" t="s">
        <v>4381</v>
      </c>
    </row>
    <row r="1088" spans="1:13" ht="18.75" customHeight="1" x14ac:dyDescent="0.25">
      <c r="A1088" s="4" t="s">
        <v>5442</v>
      </c>
      <c r="B1088" s="4">
        <v>2901</v>
      </c>
      <c r="C1088" s="4" t="s">
        <v>2110</v>
      </c>
      <c r="D1088" s="4" t="s">
        <v>2111</v>
      </c>
      <c r="E1088" s="5">
        <v>5892.6</v>
      </c>
      <c r="F1088" s="5">
        <v>37361375.954362303</v>
      </c>
      <c r="G1088" s="5">
        <v>35817570.6463539</v>
      </c>
      <c r="H1088" s="6">
        <v>4.3101898876705597E-2</v>
      </c>
      <c r="I1088" s="5">
        <v>1543805.3080084</v>
      </c>
      <c r="J1088" s="5">
        <v>6340.3889546825403</v>
      </c>
      <c r="K1088" s="5">
        <v>6078.3984397980403</v>
      </c>
      <c r="L1088" s="55" t="s">
        <v>4284</v>
      </c>
      <c r="M1088" s="60" t="s">
        <v>4364</v>
      </c>
    </row>
    <row r="1089" spans="1:13" ht="18.75" customHeight="1" x14ac:dyDescent="0.25">
      <c r="A1089" s="4" t="s">
        <v>5443</v>
      </c>
      <c r="B1089" s="4">
        <v>2902</v>
      </c>
      <c r="C1089" s="4" t="s">
        <v>2112</v>
      </c>
      <c r="D1089" s="4" t="s">
        <v>2113</v>
      </c>
      <c r="E1089" s="5">
        <v>4670.9399999999996</v>
      </c>
      <c r="F1089" s="5">
        <v>36199971.4466535</v>
      </c>
      <c r="G1089" s="5">
        <v>35047241.254138</v>
      </c>
      <c r="H1089" s="6">
        <v>3.2890754058406198E-2</v>
      </c>
      <c r="I1089" s="5">
        <v>1152730.1925154901</v>
      </c>
      <c r="J1089" s="5">
        <v>7750.0399163024003</v>
      </c>
      <c r="K1089" s="5">
        <v>7503.2522905749202</v>
      </c>
      <c r="L1089" s="55" t="s">
        <v>4284</v>
      </c>
      <c r="M1089" s="60" t="s">
        <v>4364</v>
      </c>
    </row>
    <row r="1090" spans="1:13" ht="18.75" customHeight="1" x14ac:dyDescent="0.25">
      <c r="A1090" s="4" t="s">
        <v>5444</v>
      </c>
      <c r="B1090" s="4">
        <v>2903</v>
      </c>
      <c r="C1090" s="4" t="s">
        <v>2114</v>
      </c>
      <c r="D1090" s="4" t="s">
        <v>2115</v>
      </c>
      <c r="E1090" s="5">
        <v>1276.8499999999999</v>
      </c>
      <c r="F1090" s="5">
        <v>13875028.000497799</v>
      </c>
      <c r="G1090" s="5">
        <v>13782251.294303</v>
      </c>
      <c r="H1090" s="6">
        <v>6.7316075010972502E-3</v>
      </c>
      <c r="I1090" s="5">
        <v>92776.706194737897</v>
      </c>
      <c r="J1090" s="5">
        <v>10866.6076676961</v>
      </c>
      <c r="K1090" s="5">
        <v>10793.9470527494</v>
      </c>
      <c r="L1090" s="55" t="s">
        <v>4284</v>
      </c>
      <c r="M1090" s="60" t="s">
        <v>4364</v>
      </c>
    </row>
    <row r="1091" spans="1:13" ht="18.75" customHeight="1" x14ac:dyDescent="0.25">
      <c r="A1091" s="4" t="s">
        <v>5445</v>
      </c>
      <c r="B1091" s="4">
        <v>2904</v>
      </c>
      <c r="C1091" s="4" t="s">
        <v>2116</v>
      </c>
      <c r="D1091" s="4" t="s">
        <v>2117</v>
      </c>
      <c r="E1091" s="5">
        <v>331.62</v>
      </c>
      <c r="F1091" s="5">
        <v>6364181.7990276003</v>
      </c>
      <c r="G1091" s="5">
        <v>5917616.3051260104</v>
      </c>
      <c r="H1091" s="6">
        <v>7.5463746021309203E-2</v>
      </c>
      <c r="I1091" s="5">
        <v>446565.49390158802</v>
      </c>
      <c r="J1091" s="5">
        <v>19191.188103936998</v>
      </c>
      <c r="K1091" s="5">
        <v>17844.570005204801</v>
      </c>
      <c r="L1091" s="55" t="s">
        <v>4281</v>
      </c>
      <c r="M1091" s="60" t="s">
        <v>4381</v>
      </c>
    </row>
    <row r="1092" spans="1:13" ht="18.75" customHeight="1" x14ac:dyDescent="0.25">
      <c r="A1092" s="4" t="s">
        <v>5446</v>
      </c>
      <c r="B1092" s="4">
        <v>2905</v>
      </c>
      <c r="C1092" s="4" t="s">
        <v>2118</v>
      </c>
      <c r="D1092" s="4" t="s">
        <v>2119</v>
      </c>
      <c r="E1092" s="5">
        <v>4586.1000000000004</v>
      </c>
      <c r="F1092" s="5">
        <v>16186956.8135776</v>
      </c>
      <c r="G1092" s="5">
        <v>17986779.409869801</v>
      </c>
      <c r="H1092" s="6">
        <v>-0.10006363870257801</v>
      </c>
      <c r="I1092" s="5">
        <v>-1799822.59629219</v>
      </c>
      <c r="J1092" s="5">
        <v>3529.5690921649398</v>
      </c>
      <c r="K1092" s="5">
        <v>3922.0207605307</v>
      </c>
      <c r="L1092" s="55" t="s">
        <v>4284</v>
      </c>
      <c r="M1092" s="60" t="s">
        <v>4364</v>
      </c>
    </row>
    <row r="1093" spans="1:13" ht="18.75" customHeight="1" x14ac:dyDescent="0.25">
      <c r="A1093" s="4" t="s">
        <v>5447</v>
      </c>
      <c r="B1093" s="4">
        <v>2906</v>
      </c>
      <c r="C1093" s="4" t="s">
        <v>2120</v>
      </c>
      <c r="D1093" s="4" t="s">
        <v>2121</v>
      </c>
      <c r="E1093" s="5">
        <v>2109.13</v>
      </c>
      <c r="F1093" s="5">
        <v>9992559.8648323603</v>
      </c>
      <c r="G1093" s="5">
        <v>10999800.9511774</v>
      </c>
      <c r="H1093" s="6">
        <v>-9.1569028459304702E-2</v>
      </c>
      <c r="I1093" s="5">
        <v>-1007241.08634505</v>
      </c>
      <c r="J1093" s="5">
        <v>4737.7638480474698</v>
      </c>
      <c r="K1093" s="5">
        <v>5215.3262014088295</v>
      </c>
      <c r="L1093" s="55" t="s">
        <v>4284</v>
      </c>
      <c r="M1093" s="60" t="s">
        <v>4364</v>
      </c>
    </row>
    <row r="1094" spans="1:13" ht="18.75" customHeight="1" x14ac:dyDescent="0.25">
      <c r="A1094" s="4" t="s">
        <v>5448</v>
      </c>
      <c r="B1094" s="4">
        <v>2907</v>
      </c>
      <c r="C1094" s="4" t="s">
        <v>2122</v>
      </c>
      <c r="D1094" s="4" t="s">
        <v>2123</v>
      </c>
      <c r="E1094" s="5">
        <v>432.69</v>
      </c>
      <c r="F1094" s="5">
        <v>3080580.1831217599</v>
      </c>
      <c r="G1094" s="5">
        <v>3337483.8673471701</v>
      </c>
      <c r="H1094" s="6">
        <v>-7.6975258738736604E-2</v>
      </c>
      <c r="I1094" s="5">
        <v>-256903.68422540699</v>
      </c>
      <c r="J1094" s="5">
        <v>7119.6010610870599</v>
      </c>
      <c r="K1094" s="5">
        <v>7713.3371867784499</v>
      </c>
      <c r="L1094" s="55" t="s">
        <v>4281</v>
      </c>
      <c r="M1094" s="60" t="s">
        <v>4364</v>
      </c>
    </row>
    <row r="1095" spans="1:13" ht="18.75" customHeight="1" x14ac:dyDescent="0.25">
      <c r="A1095" s="4" t="s">
        <v>5449</v>
      </c>
      <c r="B1095" s="4">
        <v>2909</v>
      </c>
      <c r="C1095" s="4" t="s">
        <v>2124</v>
      </c>
      <c r="D1095" s="4" t="s">
        <v>2125</v>
      </c>
      <c r="E1095" s="5">
        <v>1644.41</v>
      </c>
      <c r="F1095" s="5">
        <v>4299371.9414965203</v>
      </c>
      <c r="G1095" s="5">
        <v>4962982.8156416202</v>
      </c>
      <c r="H1095" s="6">
        <v>-0.13371210394959099</v>
      </c>
      <c r="I1095" s="5">
        <v>-663610.87414510502</v>
      </c>
      <c r="J1095" s="5">
        <v>2614.5377013619</v>
      </c>
      <c r="K1095" s="5">
        <v>3018.0933074121599</v>
      </c>
      <c r="L1095" s="55" t="s">
        <v>4284</v>
      </c>
      <c r="M1095" s="60" t="s">
        <v>4364</v>
      </c>
    </row>
    <row r="1096" spans="1:13" ht="18.75" customHeight="1" x14ac:dyDescent="0.25">
      <c r="A1096" s="4" t="s">
        <v>5450</v>
      </c>
      <c r="B1096" s="4">
        <v>2910</v>
      </c>
      <c r="C1096" s="4" t="s">
        <v>2126</v>
      </c>
      <c r="D1096" s="4" t="s">
        <v>2127</v>
      </c>
      <c r="E1096" s="5">
        <v>246.24</v>
      </c>
      <c r="F1096" s="5">
        <v>1190139.0421916</v>
      </c>
      <c r="G1096" s="5">
        <v>1204818.90170371</v>
      </c>
      <c r="H1096" s="6">
        <v>-1.2184287191504E-2</v>
      </c>
      <c r="I1096" s="5">
        <v>-14679.859512110501</v>
      </c>
      <c r="J1096" s="5">
        <v>4833.2482220256697</v>
      </c>
      <c r="K1096" s="5">
        <v>4892.8642856713404</v>
      </c>
      <c r="L1096" s="55" t="s">
        <v>4281</v>
      </c>
      <c r="M1096" s="60" t="s">
        <v>4364</v>
      </c>
    </row>
    <row r="1097" spans="1:13" ht="18.75" customHeight="1" x14ac:dyDescent="0.25">
      <c r="A1097" s="4" t="s">
        <v>5451</v>
      </c>
      <c r="B1097" s="4">
        <v>2913</v>
      </c>
      <c r="C1097" s="4" t="s">
        <v>2128</v>
      </c>
      <c r="D1097" s="4" t="s">
        <v>2129</v>
      </c>
      <c r="E1097" s="5">
        <v>807.43</v>
      </c>
      <c r="F1097" s="5">
        <v>2097307.6068940801</v>
      </c>
      <c r="G1097" s="5">
        <v>1367020.00010507</v>
      </c>
      <c r="H1097" s="6">
        <v>0.53421867034343296</v>
      </c>
      <c r="I1097" s="5">
        <v>730287.60678900999</v>
      </c>
      <c r="J1097" s="5">
        <v>2597.5101332549898</v>
      </c>
      <c r="K1097" s="5">
        <v>1693.05079091075</v>
      </c>
      <c r="L1097" s="55" t="s">
        <v>4283</v>
      </c>
      <c r="M1097" s="60" t="s">
        <v>4361</v>
      </c>
    </row>
    <row r="1098" spans="1:13" ht="18.75" customHeight="1" x14ac:dyDescent="0.25">
      <c r="A1098" s="4" t="s">
        <v>5452</v>
      </c>
      <c r="B1098" s="4">
        <v>2914</v>
      </c>
      <c r="C1098" s="4" t="s">
        <v>2130</v>
      </c>
      <c r="D1098" s="4" t="s">
        <v>2131</v>
      </c>
      <c r="E1098" s="5">
        <v>941.34</v>
      </c>
      <c r="F1098" s="5">
        <v>3290760.7914832002</v>
      </c>
      <c r="G1098" s="5">
        <v>3763492.4843395399</v>
      </c>
      <c r="H1098" s="6">
        <v>-0.12560984107805301</v>
      </c>
      <c r="I1098" s="5">
        <v>-472731.69285633799</v>
      </c>
      <c r="J1098" s="5">
        <v>3495.8259411936201</v>
      </c>
      <c r="K1098" s="5">
        <v>3998.0161093117599</v>
      </c>
      <c r="L1098" s="55" t="s">
        <v>4284</v>
      </c>
      <c r="M1098" s="60" t="s">
        <v>4364</v>
      </c>
    </row>
    <row r="1099" spans="1:13" ht="18.75" customHeight="1" x14ac:dyDescent="0.25">
      <c r="A1099" s="4" t="s">
        <v>5453</v>
      </c>
      <c r="B1099" s="4">
        <v>2915</v>
      </c>
      <c r="C1099" s="4" t="s">
        <v>2132</v>
      </c>
      <c r="D1099" s="4" t="s">
        <v>2133</v>
      </c>
      <c r="E1099" s="5">
        <v>214.09</v>
      </c>
      <c r="F1099" s="5">
        <v>1222797.0045072001</v>
      </c>
      <c r="G1099" s="5">
        <v>1247887.5097928999</v>
      </c>
      <c r="H1099" s="6">
        <v>-2.0106383859762999E-2</v>
      </c>
      <c r="I1099" s="5">
        <v>-25090.505285699899</v>
      </c>
      <c r="J1099" s="5">
        <v>5711.6026180914596</v>
      </c>
      <c r="K1099" s="5">
        <v>5828.7986818296004</v>
      </c>
      <c r="L1099" s="55" t="s">
        <v>4281</v>
      </c>
      <c r="M1099" s="60" t="s">
        <v>4282</v>
      </c>
    </row>
    <row r="1100" spans="1:13" ht="18.75" customHeight="1" x14ac:dyDescent="0.25">
      <c r="A1100" s="4" t="s">
        <v>5454</v>
      </c>
      <c r="B1100" s="4">
        <v>2926</v>
      </c>
      <c r="C1100" s="4" t="s">
        <v>2134</v>
      </c>
      <c r="D1100" s="4" t="s">
        <v>2135</v>
      </c>
      <c r="E1100" s="5">
        <v>532.80999999999995</v>
      </c>
      <c r="F1100" s="5">
        <v>842504.76927935996</v>
      </c>
      <c r="G1100" s="5">
        <v>680036.79933792702</v>
      </c>
      <c r="H1100" s="6">
        <v>0.238910556163444</v>
      </c>
      <c r="I1100" s="5">
        <v>162467.969941433</v>
      </c>
      <c r="J1100" s="5">
        <v>1581.24804204005</v>
      </c>
      <c r="K1100" s="5">
        <v>1276.3213891216899</v>
      </c>
      <c r="L1100" s="55" t="s">
        <v>4281</v>
      </c>
      <c r="M1100" s="60" t="s">
        <v>4364</v>
      </c>
    </row>
    <row r="1101" spans="1:13" ht="18.75" customHeight="1" x14ac:dyDescent="0.25">
      <c r="A1101" s="4" t="s">
        <v>5455</v>
      </c>
      <c r="B1101" s="4">
        <v>2927</v>
      </c>
      <c r="C1101" s="4" t="s">
        <v>2136</v>
      </c>
      <c r="D1101" s="4" t="s">
        <v>2137</v>
      </c>
      <c r="E1101" s="5">
        <v>309.89999999999998</v>
      </c>
      <c r="F1101" s="5">
        <v>789620.18782896001</v>
      </c>
      <c r="G1101" s="5">
        <v>496681.73327813001</v>
      </c>
      <c r="H1101" s="6">
        <v>0.58979107731105296</v>
      </c>
      <c r="I1101" s="5">
        <v>292938.45455083001</v>
      </c>
      <c r="J1101" s="5">
        <v>2547.98382648906</v>
      </c>
      <c r="K1101" s="5">
        <v>1602.71614481488</v>
      </c>
      <c r="L1101" s="55" t="s">
        <v>4283</v>
      </c>
      <c r="M1101" s="60" t="s">
        <v>4364</v>
      </c>
    </row>
    <row r="1102" spans="1:13" ht="18.75" customHeight="1" x14ac:dyDescent="0.25">
      <c r="A1102" s="4" t="s">
        <v>5456</v>
      </c>
      <c r="B1102" s="4">
        <v>2928</v>
      </c>
      <c r="C1102" s="4" t="s">
        <v>2138</v>
      </c>
      <c r="D1102" s="4" t="s">
        <v>2139</v>
      </c>
      <c r="E1102" s="5">
        <v>234.74</v>
      </c>
      <c r="F1102" s="5">
        <v>564786.95082040003</v>
      </c>
      <c r="G1102" s="5">
        <v>616627.81537939503</v>
      </c>
      <c r="H1102" s="6">
        <v>-8.4071563536423297E-2</v>
      </c>
      <c r="I1102" s="5">
        <v>-51840.864558994697</v>
      </c>
      <c r="J1102" s="5">
        <v>2406.0106961761899</v>
      </c>
      <c r="K1102" s="5">
        <v>2626.8544576100999</v>
      </c>
      <c r="L1102" s="55" t="s">
        <v>4281</v>
      </c>
      <c r="M1102" s="60" t="s">
        <v>4361</v>
      </c>
    </row>
    <row r="1103" spans="1:13" ht="18.75" customHeight="1" x14ac:dyDescent="0.25">
      <c r="A1103" s="4" t="s">
        <v>5457</v>
      </c>
      <c r="B1103" s="4">
        <v>2932</v>
      </c>
      <c r="C1103" s="4" t="s">
        <v>2140</v>
      </c>
      <c r="D1103" s="4" t="s">
        <v>2141</v>
      </c>
      <c r="E1103" s="5">
        <v>190.23</v>
      </c>
      <c r="F1103" s="5">
        <v>413359.58399999997</v>
      </c>
      <c r="G1103" s="5">
        <v>305913.652787272</v>
      </c>
      <c r="H1103" s="6">
        <v>0.35122960428132299</v>
      </c>
      <c r="I1103" s="5">
        <v>107445.931212728</v>
      </c>
      <c r="J1103" s="5">
        <v>2172.9463491562801</v>
      </c>
      <c r="K1103" s="5">
        <v>1608.12517892694</v>
      </c>
      <c r="L1103" s="55" t="s">
        <v>4283</v>
      </c>
      <c r="M1103" s="61" t="s">
        <v>4316</v>
      </c>
    </row>
    <row r="1104" spans="1:13" ht="18.75" customHeight="1" x14ac:dyDescent="0.25">
      <c r="A1104" s="4" t="s">
        <v>5458</v>
      </c>
      <c r="B1104" s="4">
        <v>2933</v>
      </c>
      <c r="C1104" s="4" t="s">
        <v>2142</v>
      </c>
      <c r="D1104" s="4" t="s">
        <v>2143</v>
      </c>
      <c r="E1104" s="5">
        <v>7186.98</v>
      </c>
      <c r="F1104" s="5">
        <v>16536700.9516932</v>
      </c>
      <c r="G1104" s="5">
        <v>22910907.463930499</v>
      </c>
      <c r="H1104" s="6">
        <v>-0.27821711218869899</v>
      </c>
      <c r="I1104" s="5">
        <v>-6374206.5122372499</v>
      </c>
      <c r="J1104" s="5">
        <v>2300.9248601906802</v>
      </c>
      <c r="K1104" s="5">
        <v>3187.8351496637601</v>
      </c>
      <c r="L1104" s="55" t="s">
        <v>4281</v>
      </c>
      <c r="M1104" s="60" t="s">
        <v>4364</v>
      </c>
    </row>
    <row r="1105" spans="1:13" ht="18.75" customHeight="1" x14ac:dyDescent="0.25">
      <c r="A1105" s="4" t="s">
        <v>5459</v>
      </c>
      <c r="B1105" s="4">
        <v>2934</v>
      </c>
      <c r="C1105" s="4" t="s">
        <v>2144</v>
      </c>
      <c r="D1105" s="4" t="s">
        <v>2145</v>
      </c>
      <c r="E1105" s="5">
        <v>445.81</v>
      </c>
      <c r="F1105" s="5">
        <v>1418263.7256616</v>
      </c>
      <c r="G1105" s="5">
        <v>1828150.2939598199</v>
      </c>
      <c r="H1105" s="6">
        <v>-0.22420835401360401</v>
      </c>
      <c r="I1105" s="5">
        <v>-409886.56829821703</v>
      </c>
      <c r="J1105" s="5">
        <v>3181.3187807846398</v>
      </c>
      <c r="K1105" s="5">
        <v>4100.7386419322502</v>
      </c>
      <c r="L1105" s="55" t="s">
        <v>4284</v>
      </c>
      <c r="M1105" s="60" t="s">
        <v>4364</v>
      </c>
    </row>
    <row r="1106" spans="1:13" ht="18.75" customHeight="1" x14ac:dyDescent="0.25">
      <c r="A1106" s="4" t="s">
        <v>5460</v>
      </c>
      <c r="B1106" s="4">
        <v>2937</v>
      </c>
      <c r="C1106" s="4" t="s">
        <v>2146</v>
      </c>
      <c r="D1106" s="4" t="s">
        <v>2147</v>
      </c>
      <c r="E1106" s="5">
        <v>6985.73</v>
      </c>
      <c r="F1106" s="5">
        <v>15955979.0789217</v>
      </c>
      <c r="G1106" s="5">
        <v>20078481.287810899</v>
      </c>
      <c r="H1106" s="6">
        <v>-0.20531942380481999</v>
      </c>
      <c r="I1106" s="5">
        <v>-4122502.2088891799</v>
      </c>
      <c r="J1106" s="5">
        <v>2284.0818466962901</v>
      </c>
      <c r="K1106" s="5">
        <v>2874.2137597374699</v>
      </c>
      <c r="L1106" s="55" t="s">
        <v>4281</v>
      </c>
      <c r="M1106" s="60" t="s">
        <v>4364</v>
      </c>
    </row>
    <row r="1107" spans="1:13" ht="18.75" customHeight="1" x14ac:dyDescent="0.25">
      <c r="A1107" s="4" t="s">
        <v>5461</v>
      </c>
      <c r="B1107" s="4">
        <v>2938</v>
      </c>
      <c r="C1107" s="4" t="s">
        <v>2148</v>
      </c>
      <c r="D1107" s="4" t="s">
        <v>2149</v>
      </c>
      <c r="E1107" s="5">
        <v>255.57</v>
      </c>
      <c r="F1107" s="5">
        <v>365535.42481112003</v>
      </c>
      <c r="G1107" s="5">
        <v>535418.85535841598</v>
      </c>
      <c r="H1107" s="6">
        <v>-0.31729071333054498</v>
      </c>
      <c r="I1107" s="5">
        <v>-169883.43054729601</v>
      </c>
      <c r="J1107" s="5">
        <v>1430.2751684905099</v>
      </c>
      <c r="K1107" s="5">
        <v>2094.9988471198299</v>
      </c>
      <c r="L1107" s="55" t="s">
        <v>4281</v>
      </c>
      <c r="M1107" s="60" t="s">
        <v>4364</v>
      </c>
    </row>
    <row r="1108" spans="1:13" ht="18.75" customHeight="1" x14ac:dyDescent="0.25">
      <c r="A1108" s="4" t="s">
        <v>5462</v>
      </c>
      <c r="B1108" s="4">
        <v>2942</v>
      </c>
      <c r="C1108" s="4" t="s">
        <v>2150</v>
      </c>
      <c r="D1108" s="4" t="s">
        <v>2151</v>
      </c>
      <c r="E1108" s="5">
        <v>1450.31</v>
      </c>
      <c r="F1108" s="5">
        <v>1907509.73074232</v>
      </c>
      <c r="G1108" s="5">
        <v>1936113.8712186001</v>
      </c>
      <c r="H1108" s="6">
        <v>-1.4773996974812501E-2</v>
      </c>
      <c r="I1108" s="5">
        <v>-28604.140476276199</v>
      </c>
      <c r="J1108" s="5">
        <v>1315.24276240412</v>
      </c>
      <c r="K1108" s="5">
        <v>1334.9655392423699</v>
      </c>
      <c r="L1108" s="55" t="s">
        <v>4281</v>
      </c>
      <c r="M1108" s="60" t="s">
        <v>4381</v>
      </c>
    </row>
    <row r="1109" spans="1:13" ht="18.75" customHeight="1" x14ac:dyDescent="0.25">
      <c r="A1109" s="4" t="s">
        <v>5463</v>
      </c>
      <c r="B1109" s="4">
        <v>2943</v>
      </c>
      <c r="C1109" s="4" t="s">
        <v>2152</v>
      </c>
      <c r="D1109" s="4" t="s">
        <v>2153</v>
      </c>
      <c r="E1109" s="5">
        <v>2063.65</v>
      </c>
      <c r="F1109" s="5">
        <v>3779669.51764616</v>
      </c>
      <c r="G1109" s="5">
        <v>5166228.1252944404</v>
      </c>
      <c r="H1109" s="6">
        <v>-0.26838896270560197</v>
      </c>
      <c r="I1109" s="5">
        <v>-1386558.60764828</v>
      </c>
      <c r="J1109" s="5">
        <v>1831.54581331435</v>
      </c>
      <c r="K1109" s="5">
        <v>2503.4420203495902</v>
      </c>
      <c r="L1109" s="55" t="s">
        <v>4283</v>
      </c>
      <c r="M1109" s="60" t="s">
        <v>4364</v>
      </c>
    </row>
    <row r="1110" spans="1:13" ht="18.75" customHeight="1" x14ac:dyDescent="0.25">
      <c r="A1110" s="4" t="s">
        <v>5464</v>
      </c>
      <c r="B1110" s="4">
        <v>2944</v>
      </c>
      <c r="C1110" s="4" t="s">
        <v>2154</v>
      </c>
      <c r="D1110" s="4" t="s">
        <v>2155</v>
      </c>
      <c r="E1110" s="5">
        <v>152.59</v>
      </c>
      <c r="F1110" s="5">
        <v>557329.22598800005</v>
      </c>
      <c r="G1110" s="5">
        <v>656512.43153004104</v>
      </c>
      <c r="H1110" s="6">
        <v>-0.151075898610006</v>
      </c>
      <c r="I1110" s="5">
        <v>-99183.205542040596</v>
      </c>
      <c r="J1110" s="5">
        <v>3652.4623237957899</v>
      </c>
      <c r="K1110" s="5">
        <v>4302.4603940627903</v>
      </c>
      <c r="L1110" s="55" t="s">
        <v>4281</v>
      </c>
      <c r="M1110" s="60" t="s">
        <v>4361</v>
      </c>
    </row>
    <row r="1111" spans="1:13" ht="18.75" customHeight="1" x14ac:dyDescent="0.25">
      <c r="A1111" s="4" t="s">
        <v>5465</v>
      </c>
      <c r="B1111" s="4">
        <v>2947</v>
      </c>
      <c r="C1111" s="4" t="s">
        <v>2156</v>
      </c>
      <c r="D1111" s="4" t="s">
        <v>2157</v>
      </c>
      <c r="E1111" s="5">
        <v>2924.11</v>
      </c>
      <c r="F1111" s="5">
        <v>5302213.545008</v>
      </c>
      <c r="G1111" s="5">
        <v>5377973.8928634003</v>
      </c>
      <c r="H1111" s="6">
        <v>-1.4087154263789099E-2</v>
      </c>
      <c r="I1111" s="5">
        <v>-75760.3478553975</v>
      </c>
      <c r="J1111" s="5">
        <v>1813.2743108186801</v>
      </c>
      <c r="K1111" s="5">
        <v>1839.1831678231699</v>
      </c>
      <c r="L1111" s="55" t="s">
        <v>4283</v>
      </c>
      <c r="M1111" s="60" t="s">
        <v>4364</v>
      </c>
    </row>
    <row r="1112" spans="1:13" ht="18.75" customHeight="1" x14ac:dyDescent="0.25">
      <c r="A1112" s="4" t="s">
        <v>5466</v>
      </c>
      <c r="B1112" s="4">
        <v>2948</v>
      </c>
      <c r="C1112" s="4" t="s">
        <v>2158</v>
      </c>
      <c r="D1112" s="4" t="s">
        <v>2159</v>
      </c>
      <c r="E1112" s="5">
        <v>1380.8</v>
      </c>
      <c r="F1112" s="5">
        <v>8016133.7890455602</v>
      </c>
      <c r="G1112" s="5">
        <v>6873447.9381395802</v>
      </c>
      <c r="H1112" s="6">
        <v>0.16624638190178501</v>
      </c>
      <c r="I1112" s="5">
        <v>1142685.85090598</v>
      </c>
      <c r="J1112" s="5">
        <v>5805.4271357514199</v>
      </c>
      <c r="K1112" s="5">
        <v>4977.8736516074596</v>
      </c>
      <c r="L1112" s="55" t="s">
        <v>4284</v>
      </c>
      <c r="M1112" s="60" t="s">
        <v>4364</v>
      </c>
    </row>
    <row r="1113" spans="1:13" ht="18.75" customHeight="1" x14ac:dyDescent="0.25">
      <c r="A1113" s="4" t="s">
        <v>5467</v>
      </c>
      <c r="B1113" s="4">
        <v>2949</v>
      </c>
      <c r="C1113" s="4" t="s">
        <v>2160</v>
      </c>
      <c r="D1113" s="4" t="s">
        <v>2161</v>
      </c>
      <c r="E1113" s="5">
        <v>1584.85</v>
      </c>
      <c r="F1113" s="5">
        <v>13597760.6904795</v>
      </c>
      <c r="G1113" s="5">
        <v>12630253.085891999</v>
      </c>
      <c r="H1113" s="6">
        <v>7.6602392525942697E-2</v>
      </c>
      <c r="I1113" s="5">
        <v>967507.60458750103</v>
      </c>
      <c r="J1113" s="5">
        <v>8579.8407991163294</v>
      </c>
      <c r="K1113" s="5">
        <v>7969.3681331936896</v>
      </c>
      <c r="L1113" s="55" t="s">
        <v>4281</v>
      </c>
      <c r="M1113" s="60" t="s">
        <v>4364</v>
      </c>
    </row>
    <row r="1114" spans="1:13" ht="18.75" customHeight="1" x14ac:dyDescent="0.25">
      <c r="A1114" s="4" t="s">
        <v>5468</v>
      </c>
      <c r="B1114" s="4">
        <v>2950</v>
      </c>
      <c r="C1114" s="4" t="s">
        <v>2162</v>
      </c>
      <c r="D1114" s="4" t="s">
        <v>2163</v>
      </c>
      <c r="E1114" s="5">
        <v>3922.02</v>
      </c>
      <c r="F1114" s="5">
        <v>45000726.4895266</v>
      </c>
      <c r="G1114" s="5">
        <v>40926259.428876303</v>
      </c>
      <c r="H1114" s="6">
        <v>9.9556302420725606E-2</v>
      </c>
      <c r="I1114" s="5">
        <v>4074467.0606502802</v>
      </c>
      <c r="J1114" s="5">
        <v>11473.8646130123</v>
      </c>
      <c r="K1114" s="5">
        <v>10434.995086429</v>
      </c>
      <c r="L1114" s="55" t="s">
        <v>4284</v>
      </c>
      <c r="M1114" s="60" t="s">
        <v>4364</v>
      </c>
    </row>
    <row r="1115" spans="1:13" ht="18.75" customHeight="1" x14ac:dyDescent="0.25">
      <c r="A1115" s="4" t="s">
        <v>5469</v>
      </c>
      <c r="B1115" s="4">
        <v>2951</v>
      </c>
      <c r="C1115" s="4" t="s">
        <v>2164</v>
      </c>
      <c r="D1115" s="4" t="s">
        <v>2165</v>
      </c>
      <c r="E1115" s="5">
        <v>2872.04</v>
      </c>
      <c r="F1115" s="5">
        <v>46800843.695647202</v>
      </c>
      <c r="G1115" s="5">
        <v>46444494.603571102</v>
      </c>
      <c r="H1115" s="6">
        <v>7.67257982066005E-3</v>
      </c>
      <c r="I1115" s="5">
        <v>356349.09207611502</v>
      </c>
      <c r="J1115" s="5">
        <v>16295.3314353725</v>
      </c>
      <c r="K1115" s="5">
        <v>16171.2561815195</v>
      </c>
      <c r="L1115" s="55" t="s">
        <v>4284</v>
      </c>
      <c r="M1115" s="60" t="s">
        <v>4364</v>
      </c>
    </row>
    <row r="1116" spans="1:13" ht="18.75" customHeight="1" x14ac:dyDescent="0.25">
      <c r="A1116" s="4" t="s">
        <v>5470</v>
      </c>
      <c r="B1116" s="4">
        <v>2952</v>
      </c>
      <c r="C1116" s="4" t="s">
        <v>2166</v>
      </c>
      <c r="D1116" s="4" t="s">
        <v>2167</v>
      </c>
      <c r="E1116" s="5">
        <v>1288.99</v>
      </c>
      <c r="F1116" s="5">
        <v>2759378.3279980002</v>
      </c>
      <c r="G1116" s="5">
        <v>3189617.7761149299</v>
      </c>
      <c r="H1116" s="6">
        <v>-0.13488746248491901</v>
      </c>
      <c r="I1116" s="5">
        <v>-430239.44811693399</v>
      </c>
      <c r="J1116" s="5">
        <v>2140.7290421166999</v>
      </c>
      <c r="K1116" s="5">
        <v>2474.5093259955001</v>
      </c>
      <c r="L1116" s="55" t="s">
        <v>4284</v>
      </c>
      <c r="M1116" s="60" t="s">
        <v>4282</v>
      </c>
    </row>
    <row r="1117" spans="1:13" ht="18.75" customHeight="1" x14ac:dyDescent="0.25">
      <c r="A1117" s="4" t="s">
        <v>5471</v>
      </c>
      <c r="B1117" s="4">
        <v>2953</v>
      </c>
      <c r="C1117" s="4" t="s">
        <v>2168</v>
      </c>
      <c r="D1117" s="4" t="s">
        <v>2169</v>
      </c>
      <c r="E1117" s="5">
        <v>672.97</v>
      </c>
      <c r="F1117" s="5">
        <v>2588517.1050956799</v>
      </c>
      <c r="G1117" s="5">
        <v>2916399.0099138198</v>
      </c>
      <c r="H1117" s="6">
        <v>-0.11242697028203601</v>
      </c>
      <c r="I1117" s="5">
        <v>-327881.90481814003</v>
      </c>
      <c r="J1117" s="5">
        <v>3846.4078712211299</v>
      </c>
      <c r="K1117" s="5">
        <v>4333.6240990145498</v>
      </c>
      <c r="L1117" s="55" t="s">
        <v>4284</v>
      </c>
      <c r="M1117" s="60" t="s">
        <v>4364</v>
      </c>
    </row>
    <row r="1118" spans="1:13" ht="18.75" customHeight="1" x14ac:dyDescent="0.25">
      <c r="A1118" s="4" t="s">
        <v>5472</v>
      </c>
      <c r="B1118" s="4">
        <v>2954</v>
      </c>
      <c r="C1118" s="4" t="s">
        <v>2170</v>
      </c>
      <c r="D1118" s="4" t="s">
        <v>2171</v>
      </c>
      <c r="E1118" s="5">
        <v>2153.4299999999998</v>
      </c>
      <c r="F1118" s="5">
        <v>15302860.751302</v>
      </c>
      <c r="G1118" s="5">
        <v>15624724.497850999</v>
      </c>
      <c r="H1118" s="6">
        <v>-2.0599642994872599E-2</v>
      </c>
      <c r="I1118" s="5">
        <v>-321863.74654896901</v>
      </c>
      <c r="J1118" s="5">
        <v>7106.2726679306998</v>
      </c>
      <c r="K1118" s="5">
        <v>7255.7382862925497</v>
      </c>
      <c r="L1118" s="55" t="s">
        <v>4284</v>
      </c>
      <c r="M1118" s="60" t="s">
        <v>4282</v>
      </c>
    </row>
    <row r="1119" spans="1:13" ht="18.75" customHeight="1" x14ac:dyDescent="0.25">
      <c r="A1119" s="4" t="s">
        <v>5473</v>
      </c>
      <c r="B1119" s="4">
        <v>2955</v>
      </c>
      <c r="C1119" s="4" t="s">
        <v>2172</v>
      </c>
      <c r="D1119" s="4" t="s">
        <v>2173</v>
      </c>
      <c r="E1119" s="5">
        <v>1035.3499999999999</v>
      </c>
      <c r="F1119" s="5">
        <v>12296828.2606174</v>
      </c>
      <c r="G1119" s="5">
        <v>12388462.773940001</v>
      </c>
      <c r="H1119" s="6">
        <v>-7.3967622129384996E-3</v>
      </c>
      <c r="I1119" s="5">
        <v>-91634.513322675601</v>
      </c>
      <c r="J1119" s="5">
        <v>11876.977119445</v>
      </c>
      <c r="K1119" s="5">
        <v>11965.482951600899</v>
      </c>
      <c r="L1119" s="55" t="s">
        <v>4284</v>
      </c>
      <c r="M1119" s="60" t="s">
        <v>4364</v>
      </c>
    </row>
    <row r="1120" spans="1:13" ht="18.75" customHeight="1" x14ac:dyDescent="0.25">
      <c r="A1120" s="4" t="s">
        <v>5474</v>
      </c>
      <c r="B1120" s="4">
        <v>2956</v>
      </c>
      <c r="C1120" s="4" t="s">
        <v>2174</v>
      </c>
      <c r="D1120" s="4" t="s">
        <v>2175</v>
      </c>
      <c r="E1120" s="5">
        <v>906.96</v>
      </c>
      <c r="F1120" s="5">
        <v>1916178.0028907999</v>
      </c>
      <c r="G1120" s="5">
        <v>1004859.2431151801</v>
      </c>
      <c r="H1120" s="6">
        <v>0.90691185459012202</v>
      </c>
      <c r="I1120" s="5">
        <v>911318.75977561704</v>
      </c>
      <c r="J1120" s="5">
        <v>2112.74808469039</v>
      </c>
      <c r="K1120" s="5">
        <v>1107.94218390578</v>
      </c>
      <c r="L1120" s="55" t="s">
        <v>4283</v>
      </c>
      <c r="M1120" s="60" t="s">
        <v>4282</v>
      </c>
    </row>
    <row r="1121" spans="1:13" ht="18.75" customHeight="1" x14ac:dyDescent="0.25">
      <c r="A1121" s="4" t="s">
        <v>5475</v>
      </c>
      <c r="B1121" s="4">
        <v>2957</v>
      </c>
      <c r="C1121" s="4" t="s">
        <v>2158</v>
      </c>
      <c r="D1121" s="4" t="s">
        <v>2159</v>
      </c>
      <c r="E1121" s="5">
        <v>197.91</v>
      </c>
      <c r="F1121" s="5">
        <v>1286589.7692640801</v>
      </c>
      <c r="G1121" s="5">
        <v>1337149.4683157799</v>
      </c>
      <c r="H1121" s="6">
        <v>-3.7811553793894899E-2</v>
      </c>
      <c r="I1121" s="5">
        <v>-50559.699051700103</v>
      </c>
      <c r="J1121" s="5">
        <v>6500.8830744483903</v>
      </c>
      <c r="K1121" s="5">
        <v>6756.3512117416003</v>
      </c>
      <c r="L1121" s="55" t="s">
        <v>4283</v>
      </c>
      <c r="M1121" s="61" t="s">
        <v>4359</v>
      </c>
    </row>
    <row r="1122" spans="1:13" ht="18.75" customHeight="1" x14ac:dyDescent="0.25">
      <c r="A1122" s="4" t="s">
        <v>5476</v>
      </c>
      <c r="B1122" s="4">
        <v>2958</v>
      </c>
      <c r="C1122" s="4" t="s">
        <v>2160</v>
      </c>
      <c r="D1122" s="4" t="s">
        <v>2161</v>
      </c>
      <c r="E1122" s="5">
        <v>520.35</v>
      </c>
      <c r="F1122" s="5">
        <v>5023568.1012023203</v>
      </c>
      <c r="G1122" s="5">
        <v>4663446.4401129801</v>
      </c>
      <c r="H1122" s="6">
        <v>7.7222214453183599E-2</v>
      </c>
      <c r="I1122" s="5">
        <v>360121.66108933999</v>
      </c>
      <c r="J1122" s="5">
        <v>9654.2098610595203</v>
      </c>
      <c r="K1122" s="5">
        <v>8962.13402539249</v>
      </c>
      <c r="L1122" s="55" t="s">
        <v>4284</v>
      </c>
      <c r="M1122" s="60" t="s">
        <v>4361</v>
      </c>
    </row>
    <row r="1123" spans="1:13" ht="18.75" customHeight="1" x14ac:dyDescent="0.25">
      <c r="A1123" s="4" t="s">
        <v>5477</v>
      </c>
      <c r="B1123" s="4">
        <v>2959</v>
      </c>
      <c r="C1123" s="4" t="s">
        <v>2162</v>
      </c>
      <c r="D1123" s="4" t="s">
        <v>2163</v>
      </c>
      <c r="E1123" s="5">
        <v>1246.58</v>
      </c>
      <c r="F1123" s="5">
        <v>16201163.1610619</v>
      </c>
      <c r="G1123" s="5">
        <v>15659628.9586563</v>
      </c>
      <c r="H1123" s="6">
        <v>3.4581547483364401E-2</v>
      </c>
      <c r="I1123" s="5">
        <v>541534.20240563899</v>
      </c>
      <c r="J1123" s="5">
        <v>12996.488922541599</v>
      </c>
      <c r="K1123" s="5">
        <v>12562.072998649301</v>
      </c>
      <c r="L1123" s="55" t="s">
        <v>4284</v>
      </c>
      <c r="M1123" s="60" t="s">
        <v>4364</v>
      </c>
    </row>
    <row r="1124" spans="1:13" ht="18.75" customHeight="1" x14ac:dyDescent="0.25">
      <c r="A1124" s="4" t="s">
        <v>5478</v>
      </c>
      <c r="B1124" s="4">
        <v>2960</v>
      </c>
      <c r="C1124" s="4" t="s">
        <v>2164</v>
      </c>
      <c r="D1124" s="4" t="s">
        <v>2165</v>
      </c>
      <c r="E1124" s="5">
        <v>724.36</v>
      </c>
      <c r="F1124" s="5">
        <v>13409567.818750501</v>
      </c>
      <c r="G1124" s="5">
        <v>13334763.002501201</v>
      </c>
      <c r="H1124" s="6">
        <v>5.6097597111595104E-3</v>
      </c>
      <c r="I1124" s="5">
        <v>74804.816249290496</v>
      </c>
      <c r="J1124" s="5">
        <v>18512.297502278499</v>
      </c>
      <c r="K1124" s="5">
        <v>18409.0272827064</v>
      </c>
      <c r="L1124" s="55" t="s">
        <v>4284</v>
      </c>
      <c r="M1124" s="60" t="s">
        <v>4361</v>
      </c>
    </row>
    <row r="1125" spans="1:13" ht="18.75" customHeight="1" x14ac:dyDescent="0.25">
      <c r="A1125" s="4" t="s">
        <v>5479</v>
      </c>
      <c r="B1125" s="4">
        <v>2961</v>
      </c>
      <c r="C1125" s="4" t="s">
        <v>2166</v>
      </c>
      <c r="D1125" s="4" t="s">
        <v>2167</v>
      </c>
      <c r="E1125" s="5">
        <v>74.14</v>
      </c>
      <c r="F1125" s="5">
        <v>181662.43960000001</v>
      </c>
      <c r="G1125" s="5">
        <v>235310.48677332999</v>
      </c>
      <c r="H1125" s="6">
        <v>-0.22798833961449599</v>
      </c>
      <c r="I1125" s="5">
        <v>-53648.0471733304</v>
      </c>
      <c r="J1125" s="5">
        <v>2450.2622012409001</v>
      </c>
      <c r="K1125" s="5">
        <v>3173.86682996129</v>
      </c>
      <c r="L1125" s="55" t="s">
        <v>4283</v>
      </c>
      <c r="M1125" s="60" t="s">
        <v>4282</v>
      </c>
    </row>
    <row r="1126" spans="1:13" ht="18.75" customHeight="1" x14ac:dyDescent="0.25">
      <c r="A1126" s="4" t="s">
        <v>5480</v>
      </c>
      <c r="B1126" s="4">
        <v>2962</v>
      </c>
      <c r="C1126" s="4" t="s">
        <v>2168</v>
      </c>
      <c r="D1126" s="4" t="s">
        <v>2169</v>
      </c>
      <c r="E1126" s="5">
        <v>81.56</v>
      </c>
      <c r="F1126" s="5">
        <v>367600.79994712002</v>
      </c>
      <c r="G1126" s="5">
        <v>421739.63494610297</v>
      </c>
      <c r="H1126" s="6">
        <v>-0.12837027993800401</v>
      </c>
      <c r="I1126" s="5">
        <v>-54138.834998983002</v>
      </c>
      <c r="J1126" s="5">
        <v>4507.1211371643003</v>
      </c>
      <c r="K1126" s="5">
        <v>5170.9126403396604</v>
      </c>
      <c r="L1126" s="55" t="s">
        <v>4283</v>
      </c>
      <c r="M1126" s="60" t="s">
        <v>4282</v>
      </c>
    </row>
    <row r="1127" spans="1:13" ht="18.75" customHeight="1" x14ac:dyDescent="0.25">
      <c r="A1127" s="4" t="s">
        <v>5481</v>
      </c>
      <c r="B1127" s="4">
        <v>2963</v>
      </c>
      <c r="C1127" s="4" t="s">
        <v>2170</v>
      </c>
      <c r="D1127" s="4" t="s">
        <v>2171</v>
      </c>
      <c r="E1127" s="5">
        <v>191.75</v>
      </c>
      <c r="F1127" s="5">
        <v>1532756.7035572799</v>
      </c>
      <c r="G1127" s="5">
        <v>1311478.8851204</v>
      </c>
      <c r="H1127" s="6">
        <v>0.16872388945596001</v>
      </c>
      <c r="I1127" s="5">
        <v>221277.81843688001</v>
      </c>
      <c r="J1127" s="5">
        <v>7993.5160550575201</v>
      </c>
      <c r="K1127" s="5">
        <v>6839.5248246174697</v>
      </c>
      <c r="L1127" s="55" t="s">
        <v>4283</v>
      </c>
      <c r="M1127" s="61" t="s">
        <v>4359</v>
      </c>
    </row>
    <row r="1128" spans="1:13" ht="18.75" customHeight="1" x14ac:dyDescent="0.25">
      <c r="A1128" s="4" t="s">
        <v>5482</v>
      </c>
      <c r="B1128" s="4">
        <v>2964</v>
      </c>
      <c r="C1128" s="4" t="s">
        <v>2172</v>
      </c>
      <c r="D1128" s="4" t="s">
        <v>2173</v>
      </c>
      <c r="E1128" s="5">
        <v>86.26</v>
      </c>
      <c r="F1128" s="5">
        <v>1167713.1928880401</v>
      </c>
      <c r="G1128" s="5">
        <v>1041954.30864158</v>
      </c>
      <c r="H1128" s="6">
        <v>0.12069520055099101</v>
      </c>
      <c r="I1128" s="5">
        <v>125758.884246464</v>
      </c>
      <c r="J1128" s="5">
        <v>13537.134162856901</v>
      </c>
      <c r="K1128" s="5">
        <v>12079.229175070401</v>
      </c>
      <c r="L1128" s="55" t="s">
        <v>4283</v>
      </c>
      <c r="M1128" s="61" t="s">
        <v>4316</v>
      </c>
    </row>
    <row r="1129" spans="1:13" ht="18.75" customHeight="1" x14ac:dyDescent="0.25">
      <c r="A1129" s="4" t="s">
        <v>5483</v>
      </c>
      <c r="B1129" s="4">
        <v>2966</v>
      </c>
      <c r="C1129" s="4" t="s">
        <v>2176</v>
      </c>
      <c r="D1129" s="4" t="s">
        <v>2177</v>
      </c>
      <c r="E1129" s="5">
        <v>3593.4</v>
      </c>
      <c r="F1129" s="5">
        <v>10667585.7430187</v>
      </c>
      <c r="G1129" s="5">
        <v>9011185.9693200104</v>
      </c>
      <c r="H1129" s="6">
        <v>0.18381595711576501</v>
      </c>
      <c r="I1129" s="5">
        <v>1656399.7736987099</v>
      </c>
      <c r="J1129" s="5">
        <v>2968.66080676204</v>
      </c>
      <c r="K1129" s="5">
        <v>2507.7046722658201</v>
      </c>
      <c r="L1129" s="55" t="s">
        <v>4283</v>
      </c>
      <c r="M1129" s="60" t="s">
        <v>4361</v>
      </c>
    </row>
    <row r="1130" spans="1:13" ht="18.75" customHeight="1" x14ac:dyDescent="0.25">
      <c r="A1130" s="4" t="s">
        <v>5484</v>
      </c>
      <c r="B1130" s="4">
        <v>3028</v>
      </c>
      <c r="C1130" s="4" t="s">
        <v>2178</v>
      </c>
      <c r="D1130" s="4" t="s">
        <v>2179</v>
      </c>
      <c r="E1130" s="5">
        <v>19320.79</v>
      </c>
      <c r="F1130" s="5">
        <v>15275050.252098</v>
      </c>
      <c r="G1130" s="5">
        <v>17614957.857544601</v>
      </c>
      <c r="H1130" s="6">
        <v>-0.13283640099339999</v>
      </c>
      <c r="I1130" s="5">
        <v>-2339907.6054466399</v>
      </c>
      <c r="J1130" s="5">
        <v>790.60174310149796</v>
      </c>
      <c r="K1130" s="5">
        <v>911.71002104699801</v>
      </c>
      <c r="L1130" s="55" t="s">
        <v>4284</v>
      </c>
      <c r="M1130" s="60" t="s">
        <v>4364</v>
      </c>
    </row>
    <row r="1131" spans="1:13" ht="18.75" customHeight="1" x14ac:dyDescent="0.25">
      <c r="A1131" s="4" t="s">
        <v>5485</v>
      </c>
      <c r="B1131" s="4">
        <v>3029</v>
      </c>
      <c r="C1131" s="4" t="s">
        <v>2180</v>
      </c>
      <c r="D1131" s="4" t="s">
        <v>2181</v>
      </c>
      <c r="E1131" s="5">
        <v>773.51</v>
      </c>
      <c r="F1131" s="5">
        <v>1536476.7743941599</v>
      </c>
      <c r="G1131" s="5">
        <v>1726249.21219786</v>
      </c>
      <c r="H1131" s="6">
        <v>-0.109933395747699</v>
      </c>
      <c r="I1131" s="5">
        <v>-189772.43780370199</v>
      </c>
      <c r="J1131" s="5">
        <v>1986.36963244711</v>
      </c>
      <c r="K1131" s="5">
        <v>2231.7089788081098</v>
      </c>
      <c r="L1131" s="55" t="s">
        <v>4284</v>
      </c>
      <c r="M1131" s="60" t="s">
        <v>4364</v>
      </c>
    </row>
    <row r="1132" spans="1:13" ht="18.75" customHeight="1" x14ac:dyDescent="0.25">
      <c r="A1132" s="4" t="s">
        <v>5486</v>
      </c>
      <c r="B1132" s="4">
        <v>3033</v>
      </c>
      <c r="C1132" s="4" t="s">
        <v>2182</v>
      </c>
      <c r="D1132" s="4" t="s">
        <v>2183</v>
      </c>
      <c r="E1132" s="5">
        <v>847.51</v>
      </c>
      <c r="F1132" s="5">
        <v>3050275.3737438</v>
      </c>
      <c r="G1132" s="5">
        <v>3513999.4676312502</v>
      </c>
      <c r="H1132" s="6">
        <v>-0.13196475928894899</v>
      </c>
      <c r="I1132" s="5">
        <v>-463724.09388745402</v>
      </c>
      <c r="J1132" s="5">
        <v>3599.1025164821699</v>
      </c>
      <c r="K1132" s="5">
        <v>4146.26313274328</v>
      </c>
      <c r="L1132" s="55" t="s">
        <v>4284</v>
      </c>
      <c r="M1132" s="60" t="s">
        <v>4364</v>
      </c>
    </row>
    <row r="1133" spans="1:13" ht="18.75" customHeight="1" x14ac:dyDescent="0.25">
      <c r="A1133" s="4" t="s">
        <v>5487</v>
      </c>
      <c r="B1133" s="4">
        <v>3034</v>
      </c>
      <c r="C1133" s="4" t="s">
        <v>2184</v>
      </c>
      <c r="D1133" s="4" t="s">
        <v>2185</v>
      </c>
      <c r="E1133" s="5">
        <v>385.74</v>
      </c>
      <c r="F1133" s="5">
        <v>2691461.6142044398</v>
      </c>
      <c r="G1133" s="5">
        <v>2436204.1073278701</v>
      </c>
      <c r="H1133" s="6">
        <v>0.10477673283153</v>
      </c>
      <c r="I1133" s="5">
        <v>255257.50687656799</v>
      </c>
      <c r="J1133" s="5">
        <v>6977.3982843481099</v>
      </c>
      <c r="K1133" s="5">
        <v>6315.6636784566599</v>
      </c>
      <c r="L1133" s="55" t="s">
        <v>4281</v>
      </c>
      <c r="M1133" s="60" t="s">
        <v>4364</v>
      </c>
    </row>
    <row r="1134" spans="1:13" ht="18.75" customHeight="1" x14ac:dyDescent="0.25">
      <c r="A1134" s="4" t="s">
        <v>5488</v>
      </c>
      <c r="B1134" s="4">
        <v>3037</v>
      </c>
      <c r="C1134" s="4" t="s">
        <v>2186</v>
      </c>
      <c r="D1134" s="4" t="s">
        <v>2187</v>
      </c>
      <c r="E1134" s="5">
        <v>4236.29</v>
      </c>
      <c r="F1134" s="5">
        <v>10217015.557693399</v>
      </c>
      <c r="G1134" s="5">
        <v>9888633.5149283297</v>
      </c>
      <c r="H1134" s="6">
        <v>3.32080304391189E-2</v>
      </c>
      <c r="I1134" s="5">
        <v>328382.04276503099</v>
      </c>
      <c r="J1134" s="5">
        <v>2411.7837914055399</v>
      </c>
      <c r="K1134" s="5">
        <v>2334.2673695446601</v>
      </c>
      <c r="L1134" s="55" t="s">
        <v>4284</v>
      </c>
      <c r="M1134" s="61" t="s">
        <v>4359</v>
      </c>
    </row>
    <row r="1135" spans="1:13" ht="18.75" customHeight="1" x14ac:dyDescent="0.25">
      <c r="A1135" s="4" t="s">
        <v>5489</v>
      </c>
      <c r="B1135" s="4">
        <v>3038</v>
      </c>
      <c r="C1135" s="4" t="s">
        <v>2188</v>
      </c>
      <c r="D1135" s="4" t="s">
        <v>2189</v>
      </c>
      <c r="E1135" s="5">
        <v>4462.57</v>
      </c>
      <c r="F1135" s="5">
        <v>17193906.400724102</v>
      </c>
      <c r="G1135" s="5">
        <v>16294804.191828899</v>
      </c>
      <c r="H1135" s="6">
        <v>5.5177233080599103E-2</v>
      </c>
      <c r="I1135" s="5">
        <v>899102.20889526198</v>
      </c>
      <c r="J1135" s="5">
        <v>3852.91578635722</v>
      </c>
      <c r="K1135" s="5">
        <v>3651.4394601829999</v>
      </c>
      <c r="L1135" s="55" t="s">
        <v>4284</v>
      </c>
      <c r="M1135" s="60" t="s">
        <v>4364</v>
      </c>
    </row>
    <row r="1136" spans="1:13" ht="18.75" customHeight="1" x14ac:dyDescent="0.25">
      <c r="A1136" s="4" t="s">
        <v>5490</v>
      </c>
      <c r="B1136" s="4">
        <v>3039</v>
      </c>
      <c r="C1136" s="4" t="s">
        <v>2190</v>
      </c>
      <c r="D1136" s="4" t="s">
        <v>2191</v>
      </c>
      <c r="E1136" s="5">
        <v>4598.3100000000004</v>
      </c>
      <c r="F1136" s="5">
        <v>21849096.648954201</v>
      </c>
      <c r="G1136" s="5">
        <v>21670807.620064199</v>
      </c>
      <c r="H1136" s="6">
        <v>8.2271520293932792E-3</v>
      </c>
      <c r="I1136" s="5">
        <v>178289.02889000301</v>
      </c>
      <c r="J1136" s="5">
        <v>4751.5492972318598</v>
      </c>
      <c r="K1136" s="5">
        <v>4712.7765679269696</v>
      </c>
      <c r="L1136" s="55" t="s">
        <v>4284</v>
      </c>
      <c r="M1136" s="60" t="s">
        <v>4364</v>
      </c>
    </row>
    <row r="1137" spans="1:13" ht="18.75" customHeight="1" x14ac:dyDescent="0.25">
      <c r="A1137" s="4" t="s">
        <v>5491</v>
      </c>
      <c r="B1137" s="4">
        <v>3040</v>
      </c>
      <c r="C1137" s="4" t="s">
        <v>2192</v>
      </c>
      <c r="D1137" s="4" t="s">
        <v>2193</v>
      </c>
      <c r="E1137" s="5">
        <v>682.5</v>
      </c>
      <c r="F1137" s="5">
        <v>5329005.2207370801</v>
      </c>
      <c r="G1137" s="5">
        <v>5052605.9017758602</v>
      </c>
      <c r="H1137" s="6">
        <v>5.4704309881771399E-2</v>
      </c>
      <c r="I1137" s="5">
        <v>276399.31896121398</v>
      </c>
      <c r="J1137" s="5">
        <v>7808.0662574902299</v>
      </c>
      <c r="K1137" s="5">
        <v>7403.0855703675697</v>
      </c>
      <c r="L1137" s="55" t="s">
        <v>4281</v>
      </c>
      <c r="M1137" s="60" t="s">
        <v>4364</v>
      </c>
    </row>
    <row r="1138" spans="1:13" ht="18.75" customHeight="1" x14ac:dyDescent="0.25">
      <c r="A1138" s="4" t="s">
        <v>5492</v>
      </c>
      <c r="B1138" s="4">
        <v>3041</v>
      </c>
      <c r="C1138" s="4" t="s">
        <v>2194</v>
      </c>
      <c r="D1138" s="4" t="s">
        <v>2195</v>
      </c>
      <c r="E1138" s="5">
        <v>4951.51</v>
      </c>
      <c r="F1138" s="5">
        <v>2984339.8133114399</v>
      </c>
      <c r="G1138" s="5">
        <v>3213802.3610710399</v>
      </c>
      <c r="H1138" s="6">
        <v>-7.1399084940347093E-2</v>
      </c>
      <c r="I1138" s="5">
        <v>-229462.54775959899</v>
      </c>
      <c r="J1138" s="5">
        <v>602.71307405446805</v>
      </c>
      <c r="K1138" s="5">
        <v>649.05500767867602</v>
      </c>
      <c r="L1138" s="55" t="s">
        <v>4284</v>
      </c>
      <c r="M1138" s="60" t="s">
        <v>4364</v>
      </c>
    </row>
    <row r="1139" spans="1:13" ht="18.75" customHeight="1" x14ac:dyDescent="0.25">
      <c r="A1139" s="4" t="s">
        <v>5493</v>
      </c>
      <c r="B1139" s="4">
        <v>3042</v>
      </c>
      <c r="C1139" s="4" t="s">
        <v>2196</v>
      </c>
      <c r="D1139" s="4" t="s">
        <v>2197</v>
      </c>
      <c r="E1139" s="5">
        <v>592.52</v>
      </c>
      <c r="F1139" s="5">
        <v>1787171.8258398401</v>
      </c>
      <c r="G1139" s="5">
        <v>1788263.4244107499</v>
      </c>
      <c r="H1139" s="6">
        <v>-6.1042380893383498E-4</v>
      </c>
      <c r="I1139" s="5">
        <v>-1091.59857090586</v>
      </c>
      <c r="J1139" s="5">
        <v>3016.22194329278</v>
      </c>
      <c r="K1139" s="5">
        <v>3018.0642415627199</v>
      </c>
      <c r="L1139" s="55" t="s">
        <v>4284</v>
      </c>
      <c r="M1139" s="60" t="s">
        <v>4282</v>
      </c>
    </row>
    <row r="1140" spans="1:13" ht="18.75" customHeight="1" x14ac:dyDescent="0.25">
      <c r="A1140" s="4" t="s">
        <v>5494</v>
      </c>
      <c r="B1140" s="4">
        <v>3043</v>
      </c>
      <c r="C1140" s="4" t="s">
        <v>2198</v>
      </c>
      <c r="D1140" s="4" t="s">
        <v>2199</v>
      </c>
      <c r="E1140" s="5">
        <v>396.88</v>
      </c>
      <c r="F1140" s="5">
        <v>1650155.7927612001</v>
      </c>
      <c r="G1140" s="5">
        <v>1357319.7379692399</v>
      </c>
      <c r="H1140" s="6">
        <v>0.215745816258509</v>
      </c>
      <c r="I1140" s="5">
        <v>292836.054791959</v>
      </c>
      <c r="J1140" s="5">
        <v>4157.82048165995</v>
      </c>
      <c r="K1140" s="5">
        <v>3419.9751511016898</v>
      </c>
      <c r="L1140" s="55" t="s">
        <v>4281</v>
      </c>
      <c r="M1140" s="60" t="s">
        <v>4364</v>
      </c>
    </row>
    <row r="1141" spans="1:13" ht="18.75" customHeight="1" x14ac:dyDescent="0.25">
      <c r="A1141" s="4" t="s">
        <v>5495</v>
      </c>
      <c r="B1141" s="4">
        <v>3044</v>
      </c>
      <c r="C1141" s="4" t="s">
        <v>2200</v>
      </c>
      <c r="D1141" s="4" t="s">
        <v>2201</v>
      </c>
      <c r="E1141" s="5">
        <v>684.79</v>
      </c>
      <c r="F1141" s="5">
        <v>3805067.4557206002</v>
      </c>
      <c r="G1141" s="5">
        <v>3166816.8758002701</v>
      </c>
      <c r="H1141" s="6">
        <v>0.20154325461557901</v>
      </c>
      <c r="I1141" s="5">
        <v>638250.57992032706</v>
      </c>
      <c r="J1141" s="5">
        <v>5556.5464678523304</v>
      </c>
      <c r="K1141" s="5">
        <v>4624.5080620340104</v>
      </c>
      <c r="L1141" s="55" t="s">
        <v>4281</v>
      </c>
      <c r="M1141" s="60" t="s">
        <v>4361</v>
      </c>
    </row>
    <row r="1142" spans="1:13" ht="18.75" customHeight="1" x14ac:dyDescent="0.25">
      <c r="A1142" s="4" t="s">
        <v>5496</v>
      </c>
      <c r="B1142" s="4">
        <v>3046</v>
      </c>
      <c r="C1142" s="4" t="s">
        <v>2202</v>
      </c>
      <c r="D1142" s="4" t="s">
        <v>2203</v>
      </c>
      <c r="E1142" s="5">
        <v>781.63</v>
      </c>
      <c r="F1142" s="5">
        <v>1245919.7216141999</v>
      </c>
      <c r="G1142" s="5">
        <v>1470808.7852388299</v>
      </c>
      <c r="H1142" s="6">
        <v>-0.15290163200113699</v>
      </c>
      <c r="I1142" s="5">
        <v>-224889.063624626</v>
      </c>
      <c r="J1142" s="5">
        <v>1594.0019211317399</v>
      </c>
      <c r="K1142" s="5">
        <v>1881.71997650912</v>
      </c>
      <c r="L1142" s="55" t="s">
        <v>4284</v>
      </c>
      <c r="M1142" s="60" t="s">
        <v>4364</v>
      </c>
    </row>
    <row r="1143" spans="1:13" ht="18.75" customHeight="1" x14ac:dyDescent="0.25">
      <c r="A1143" s="4" t="s">
        <v>5497</v>
      </c>
      <c r="B1143" s="4">
        <v>3050</v>
      </c>
      <c r="C1143" s="4" t="s">
        <v>2204</v>
      </c>
      <c r="D1143" s="4" t="s">
        <v>2205</v>
      </c>
      <c r="E1143" s="5">
        <v>2567.79</v>
      </c>
      <c r="F1143" s="5">
        <v>3708727.84695984</v>
      </c>
      <c r="G1143" s="5">
        <v>4110175.87223989</v>
      </c>
      <c r="H1143" s="6">
        <v>-9.7671739059008597E-2</v>
      </c>
      <c r="I1143" s="5">
        <v>-401448.02528004698</v>
      </c>
      <c r="J1143" s="5">
        <v>1444.3267739806799</v>
      </c>
      <c r="K1143" s="5">
        <v>1600.6666714333701</v>
      </c>
      <c r="L1143" s="55" t="s">
        <v>4284</v>
      </c>
      <c r="M1143" s="60" t="s">
        <v>4364</v>
      </c>
    </row>
    <row r="1144" spans="1:13" ht="18.75" customHeight="1" x14ac:dyDescent="0.25">
      <c r="A1144" s="4" t="s">
        <v>5498</v>
      </c>
      <c r="B1144" s="4">
        <v>3051</v>
      </c>
      <c r="C1144" s="4" t="s">
        <v>2206</v>
      </c>
      <c r="D1144" s="4" t="s">
        <v>2207</v>
      </c>
      <c r="E1144" s="5">
        <v>1587.91</v>
      </c>
      <c r="F1144" s="5">
        <v>4461838.1866872404</v>
      </c>
      <c r="G1144" s="5">
        <v>4306426.1265606601</v>
      </c>
      <c r="H1144" s="6">
        <v>3.6088407314838401E-2</v>
      </c>
      <c r="I1144" s="5">
        <v>155412.060126583</v>
      </c>
      <c r="J1144" s="5">
        <v>2809.8810302140801</v>
      </c>
      <c r="K1144" s="5">
        <v>2712.0089467039402</v>
      </c>
      <c r="L1144" s="55" t="s">
        <v>4284</v>
      </c>
      <c r="M1144" s="60" t="s">
        <v>4364</v>
      </c>
    </row>
    <row r="1145" spans="1:13" ht="18.75" customHeight="1" x14ac:dyDescent="0.25">
      <c r="A1145" s="4" t="s">
        <v>5499</v>
      </c>
      <c r="B1145" s="4">
        <v>3052</v>
      </c>
      <c r="C1145" s="4" t="s">
        <v>2208</v>
      </c>
      <c r="D1145" s="4" t="s">
        <v>2209</v>
      </c>
      <c r="E1145" s="5">
        <v>2866.62</v>
      </c>
      <c r="F1145" s="5">
        <v>11645321.692857901</v>
      </c>
      <c r="G1145" s="5">
        <v>11614207.661280001</v>
      </c>
      <c r="H1145" s="6">
        <v>2.6789629120922399E-3</v>
      </c>
      <c r="I1145" s="5">
        <v>31114.031577907499</v>
      </c>
      <c r="J1145" s="5">
        <v>4062.3876526564</v>
      </c>
      <c r="K1145" s="5">
        <v>4051.5337440190801</v>
      </c>
      <c r="L1145" s="55" t="s">
        <v>4284</v>
      </c>
      <c r="M1145" s="60" t="s">
        <v>4364</v>
      </c>
    </row>
    <row r="1146" spans="1:13" ht="18.75" customHeight="1" x14ac:dyDescent="0.25">
      <c r="A1146" s="4" t="s">
        <v>5500</v>
      </c>
      <c r="B1146" s="4">
        <v>3054</v>
      </c>
      <c r="C1146" s="4" t="s">
        <v>2210</v>
      </c>
      <c r="D1146" s="4" t="s">
        <v>2211</v>
      </c>
      <c r="E1146" s="5">
        <v>332.05</v>
      </c>
      <c r="F1146" s="5">
        <v>673968.39195087994</v>
      </c>
      <c r="G1146" s="5">
        <v>729484.77663353004</v>
      </c>
      <c r="H1146" s="6">
        <v>-7.6103554811452298E-2</v>
      </c>
      <c r="I1146" s="5">
        <v>-55516.384682649899</v>
      </c>
      <c r="J1146" s="5">
        <v>2029.7195962983899</v>
      </c>
      <c r="K1146" s="5">
        <v>2196.9124428053901</v>
      </c>
      <c r="L1146" s="55" t="s">
        <v>4281</v>
      </c>
      <c r="M1146" s="60" t="s">
        <v>4364</v>
      </c>
    </row>
    <row r="1147" spans="1:13" ht="18.75" customHeight="1" x14ac:dyDescent="0.25">
      <c r="A1147" s="4" t="s">
        <v>5501</v>
      </c>
      <c r="B1147" s="4">
        <v>3055</v>
      </c>
      <c r="C1147" s="4" t="s">
        <v>2212</v>
      </c>
      <c r="D1147" s="4" t="s">
        <v>2213</v>
      </c>
      <c r="E1147" s="5">
        <v>147.35</v>
      </c>
      <c r="F1147" s="5">
        <v>606016.45056816004</v>
      </c>
      <c r="G1147" s="5">
        <v>521912.98446510598</v>
      </c>
      <c r="H1147" s="6">
        <v>0.161144613386557</v>
      </c>
      <c r="I1147" s="5">
        <v>84103.466103053594</v>
      </c>
      <c r="J1147" s="5">
        <v>4112.7685820709903</v>
      </c>
      <c r="K1147" s="5">
        <v>3541.9951439776501</v>
      </c>
      <c r="L1147" s="55" t="s">
        <v>4283</v>
      </c>
      <c r="M1147" s="61" t="s">
        <v>4317</v>
      </c>
    </row>
    <row r="1148" spans="1:13" ht="18.75" customHeight="1" x14ac:dyDescent="0.25">
      <c r="A1148" s="4" t="s">
        <v>5502</v>
      </c>
      <c r="B1148" s="4">
        <v>3058</v>
      </c>
      <c r="C1148" s="4" t="s">
        <v>2214</v>
      </c>
      <c r="D1148" s="4" t="s">
        <v>2215</v>
      </c>
      <c r="E1148" s="5">
        <v>2970.51</v>
      </c>
      <c r="F1148" s="5">
        <v>5181095.5825567199</v>
      </c>
      <c r="G1148" s="5">
        <v>5127303.3805091996</v>
      </c>
      <c r="H1148" s="6">
        <v>1.04913242021136E-2</v>
      </c>
      <c r="I1148" s="5">
        <v>53792.202047515697</v>
      </c>
      <c r="J1148" s="5">
        <v>1744.1771219611201</v>
      </c>
      <c r="K1148" s="5">
        <v>1726.06837900199</v>
      </c>
      <c r="L1148" s="55" t="s">
        <v>4284</v>
      </c>
      <c r="M1148" s="60" t="s">
        <v>4361</v>
      </c>
    </row>
    <row r="1149" spans="1:13" ht="18.75" customHeight="1" x14ac:dyDescent="0.25">
      <c r="A1149" s="4" t="s">
        <v>5503</v>
      </c>
      <c r="B1149" s="4">
        <v>3059</v>
      </c>
      <c r="C1149" s="4" t="s">
        <v>2216</v>
      </c>
      <c r="D1149" s="4" t="s">
        <v>2217</v>
      </c>
      <c r="E1149" s="5">
        <v>1459.79</v>
      </c>
      <c r="F1149" s="5">
        <v>4681300.4847812802</v>
      </c>
      <c r="G1149" s="5">
        <v>4428014.8605374498</v>
      </c>
      <c r="H1149" s="6">
        <v>5.7200716849691101E-2</v>
      </c>
      <c r="I1149" s="5">
        <v>253285.624243828</v>
      </c>
      <c r="J1149" s="5">
        <v>3206.8314516343298</v>
      </c>
      <c r="K1149" s="5">
        <v>3033.3231906900701</v>
      </c>
      <c r="L1149" s="55" t="s">
        <v>4284</v>
      </c>
      <c r="M1149" s="60" t="s">
        <v>4364</v>
      </c>
    </row>
    <row r="1150" spans="1:13" ht="18.75" customHeight="1" x14ac:dyDescent="0.25">
      <c r="A1150" s="4" t="s">
        <v>5504</v>
      </c>
      <c r="B1150" s="4">
        <v>3060</v>
      </c>
      <c r="C1150" s="4" t="s">
        <v>2218</v>
      </c>
      <c r="D1150" s="4" t="s">
        <v>2219</v>
      </c>
      <c r="E1150" s="5">
        <v>1273.1600000000001</v>
      </c>
      <c r="F1150" s="5">
        <v>5873716.33898356</v>
      </c>
      <c r="G1150" s="5">
        <v>5682812.1766652698</v>
      </c>
      <c r="H1150" s="6">
        <v>3.3593255659967597E-2</v>
      </c>
      <c r="I1150" s="5">
        <v>190904.16231829301</v>
      </c>
      <c r="J1150" s="5">
        <v>4613.4942497278898</v>
      </c>
      <c r="K1150" s="5">
        <v>4463.5491035417899</v>
      </c>
      <c r="L1150" s="55" t="s">
        <v>4284</v>
      </c>
      <c r="M1150" s="60" t="s">
        <v>4364</v>
      </c>
    </row>
    <row r="1151" spans="1:13" ht="18.75" customHeight="1" x14ac:dyDescent="0.25">
      <c r="A1151" s="4" t="s">
        <v>5505</v>
      </c>
      <c r="B1151" s="4">
        <v>3062</v>
      </c>
      <c r="C1151" s="4" t="s">
        <v>2220</v>
      </c>
      <c r="D1151" s="4" t="s">
        <v>2221</v>
      </c>
      <c r="E1151" s="5">
        <v>831.96</v>
      </c>
      <c r="F1151" s="5">
        <v>654488.05965792004</v>
      </c>
      <c r="G1151" s="5">
        <v>563696.24852442904</v>
      </c>
      <c r="H1151" s="6">
        <v>0.16106513281071899</v>
      </c>
      <c r="I1151" s="5">
        <v>90791.811133491196</v>
      </c>
      <c r="J1151" s="5">
        <v>786.68212372941002</v>
      </c>
      <c r="K1151" s="5">
        <v>677.55210409686595</v>
      </c>
      <c r="L1151" s="55" t="s">
        <v>4284</v>
      </c>
      <c r="M1151" s="60" t="s">
        <v>4364</v>
      </c>
    </row>
    <row r="1152" spans="1:13" ht="18.75" customHeight="1" x14ac:dyDescent="0.25">
      <c r="A1152" s="4" t="s">
        <v>5506</v>
      </c>
      <c r="B1152" s="4">
        <v>3063</v>
      </c>
      <c r="C1152" s="4" t="s">
        <v>2222</v>
      </c>
      <c r="D1152" s="4" t="s">
        <v>2223</v>
      </c>
      <c r="E1152" s="5">
        <v>8705.98</v>
      </c>
      <c r="F1152" s="5">
        <v>13059122.918210899</v>
      </c>
      <c r="G1152" s="5">
        <v>12617380.3612659</v>
      </c>
      <c r="H1152" s="6">
        <v>3.5010639633334298E-2</v>
      </c>
      <c r="I1152" s="5">
        <v>441742.55694498902</v>
      </c>
      <c r="J1152" s="5">
        <v>1500.01756473262</v>
      </c>
      <c r="K1152" s="5">
        <v>1449.27743473634</v>
      </c>
      <c r="L1152" s="55" t="s">
        <v>4281</v>
      </c>
      <c r="M1152" s="60" t="s">
        <v>4364</v>
      </c>
    </row>
    <row r="1153" spans="1:13" ht="18.75" customHeight="1" x14ac:dyDescent="0.25">
      <c r="A1153" s="4" t="s">
        <v>5507</v>
      </c>
      <c r="B1153" s="4">
        <v>3064</v>
      </c>
      <c r="C1153" s="4" t="s">
        <v>2224</v>
      </c>
      <c r="D1153" s="4" t="s">
        <v>2225</v>
      </c>
      <c r="E1153" s="5">
        <v>7254.46</v>
      </c>
      <c r="F1153" s="5">
        <v>23937063.240515798</v>
      </c>
      <c r="G1153" s="5">
        <v>21006964.231156498</v>
      </c>
      <c r="H1153" s="6">
        <v>0.13948226774306799</v>
      </c>
      <c r="I1153" s="5">
        <v>2930099.0093592298</v>
      </c>
      <c r="J1153" s="5">
        <v>3299.6340513995201</v>
      </c>
      <c r="K1153" s="5">
        <v>2895.7309339573899</v>
      </c>
      <c r="L1153" s="55" t="s">
        <v>4284</v>
      </c>
      <c r="M1153" s="60" t="s">
        <v>4364</v>
      </c>
    </row>
    <row r="1154" spans="1:13" ht="18.75" customHeight="1" x14ac:dyDescent="0.25">
      <c r="A1154" s="4" t="s">
        <v>5508</v>
      </c>
      <c r="B1154" s="4">
        <v>3065</v>
      </c>
      <c r="C1154" s="4" t="s">
        <v>2226</v>
      </c>
      <c r="D1154" s="4" t="s">
        <v>2227</v>
      </c>
      <c r="E1154" s="5">
        <v>9434.0499999999993</v>
      </c>
      <c r="F1154" s="5">
        <v>45069311.322118998</v>
      </c>
      <c r="G1154" s="5">
        <v>39748202.066347197</v>
      </c>
      <c r="H1154" s="6">
        <v>0.13387043889154701</v>
      </c>
      <c r="I1154" s="5">
        <v>5321109.2557717897</v>
      </c>
      <c r="J1154" s="5">
        <v>4777.3025712306999</v>
      </c>
      <c r="K1154" s="5">
        <v>4213.2702356196096</v>
      </c>
      <c r="L1154" s="55" t="s">
        <v>4284</v>
      </c>
      <c r="M1154" s="60" t="s">
        <v>4364</v>
      </c>
    </row>
    <row r="1155" spans="1:13" ht="18.75" customHeight="1" x14ac:dyDescent="0.25">
      <c r="A1155" s="4" t="s">
        <v>5509</v>
      </c>
      <c r="B1155" s="4">
        <v>3066</v>
      </c>
      <c r="C1155" s="4" t="s">
        <v>2228</v>
      </c>
      <c r="D1155" s="4" t="s">
        <v>2229</v>
      </c>
      <c r="E1155" s="5">
        <v>897.55</v>
      </c>
      <c r="F1155" s="5">
        <v>6842877.4969555195</v>
      </c>
      <c r="G1155" s="5">
        <v>6714721.2441304801</v>
      </c>
      <c r="H1155" s="6">
        <v>1.90858634581541E-2</v>
      </c>
      <c r="I1155" s="5">
        <v>128156.252825041</v>
      </c>
      <c r="J1155" s="5">
        <v>7623.95130851264</v>
      </c>
      <c r="K1155" s="5">
        <v>7481.16678082611</v>
      </c>
      <c r="L1155" s="55" t="s">
        <v>4284</v>
      </c>
      <c r="M1155" s="60" t="s">
        <v>4364</v>
      </c>
    </row>
    <row r="1156" spans="1:13" ht="18.75" customHeight="1" x14ac:dyDescent="0.25">
      <c r="A1156" s="4" t="s">
        <v>5510</v>
      </c>
      <c r="B1156" s="4">
        <v>3067</v>
      </c>
      <c r="C1156" s="4" t="s">
        <v>2230</v>
      </c>
      <c r="D1156" s="4" t="s">
        <v>2231</v>
      </c>
      <c r="E1156" s="5">
        <v>5843.49</v>
      </c>
      <c r="F1156" s="5">
        <v>3834777.5966035598</v>
      </c>
      <c r="G1156" s="5">
        <v>3734578.6957860398</v>
      </c>
      <c r="H1156" s="6">
        <v>2.68300413459166E-2</v>
      </c>
      <c r="I1156" s="5">
        <v>100198.900817519</v>
      </c>
      <c r="J1156" s="5">
        <v>656.24782392090299</v>
      </c>
      <c r="K1156" s="5">
        <v>639.10072504377399</v>
      </c>
      <c r="L1156" s="55" t="s">
        <v>4284</v>
      </c>
      <c r="M1156" s="60" t="s">
        <v>4381</v>
      </c>
    </row>
    <row r="1157" spans="1:13" ht="18.75" customHeight="1" x14ac:dyDescent="0.25">
      <c r="A1157" s="4" t="s">
        <v>5511</v>
      </c>
      <c r="B1157" s="4">
        <v>3068</v>
      </c>
      <c r="C1157" s="4" t="s">
        <v>2232</v>
      </c>
      <c r="D1157" s="4" t="s">
        <v>2233</v>
      </c>
      <c r="E1157" s="5">
        <v>11880.69</v>
      </c>
      <c r="F1157" s="5">
        <v>18661915.125367802</v>
      </c>
      <c r="G1157" s="5">
        <v>20281480.7206771</v>
      </c>
      <c r="H1157" s="6">
        <v>-7.9854405978262502E-2</v>
      </c>
      <c r="I1157" s="5">
        <v>-1619565.5953092501</v>
      </c>
      <c r="J1157" s="5">
        <v>1570.7770445460501</v>
      </c>
      <c r="K1157" s="5">
        <v>1707.0961973317301</v>
      </c>
      <c r="L1157" s="55" t="s">
        <v>4284</v>
      </c>
      <c r="M1157" s="60" t="s">
        <v>4364</v>
      </c>
    </row>
    <row r="1158" spans="1:13" ht="18.75" customHeight="1" x14ac:dyDescent="0.25">
      <c r="A1158" s="4" t="s">
        <v>5512</v>
      </c>
      <c r="B1158" s="4">
        <v>3069</v>
      </c>
      <c r="C1158" s="4" t="s">
        <v>2234</v>
      </c>
      <c r="D1158" s="4" t="s">
        <v>2235</v>
      </c>
      <c r="E1158" s="5">
        <v>9297.7099999999991</v>
      </c>
      <c r="F1158" s="5">
        <v>34074126.088284701</v>
      </c>
      <c r="G1158" s="5">
        <v>31219310.6709763</v>
      </c>
      <c r="H1158" s="6">
        <v>9.1443896612439096E-2</v>
      </c>
      <c r="I1158" s="5">
        <v>2854815.4173083799</v>
      </c>
      <c r="J1158" s="5">
        <v>3664.7869301456699</v>
      </c>
      <c r="K1158" s="5">
        <v>3357.7419247294602</v>
      </c>
      <c r="L1158" s="55" t="s">
        <v>4284</v>
      </c>
      <c r="M1158" s="60" t="s">
        <v>4364</v>
      </c>
    </row>
    <row r="1159" spans="1:13" ht="18.75" customHeight="1" x14ac:dyDescent="0.25">
      <c r="A1159" s="4" t="s">
        <v>5513</v>
      </c>
      <c r="B1159" s="4">
        <v>3070</v>
      </c>
      <c r="C1159" s="4" t="s">
        <v>2236</v>
      </c>
      <c r="D1159" s="4" t="s">
        <v>2237</v>
      </c>
      <c r="E1159" s="5">
        <v>4792.74</v>
      </c>
      <c r="F1159" s="5">
        <v>27874286.052391499</v>
      </c>
      <c r="G1159" s="5">
        <v>27148385.365712699</v>
      </c>
      <c r="H1159" s="6">
        <v>2.6738263690466502E-2</v>
      </c>
      <c r="I1159" s="5">
        <v>725900.68667882704</v>
      </c>
      <c r="J1159" s="5">
        <v>5815.9395361299603</v>
      </c>
      <c r="K1159" s="5">
        <v>5664.4811455895197</v>
      </c>
      <c r="L1159" s="55" t="s">
        <v>4284</v>
      </c>
      <c r="M1159" s="60" t="s">
        <v>4364</v>
      </c>
    </row>
    <row r="1160" spans="1:13" ht="18.75" customHeight="1" x14ac:dyDescent="0.25">
      <c r="A1160" s="4" t="s">
        <v>5514</v>
      </c>
      <c r="B1160" s="4">
        <v>3071</v>
      </c>
      <c r="C1160" s="4" t="s">
        <v>2238</v>
      </c>
      <c r="D1160" s="4" t="s">
        <v>2239</v>
      </c>
      <c r="E1160" s="5">
        <v>812.98</v>
      </c>
      <c r="F1160" s="5">
        <v>7946605.1978613203</v>
      </c>
      <c r="G1160" s="5">
        <v>9880733.6856987998</v>
      </c>
      <c r="H1160" s="6">
        <v>-0.19574745655142001</v>
      </c>
      <c r="I1160" s="5">
        <v>-1934128.4878374699</v>
      </c>
      <c r="J1160" s="5">
        <v>9774.6625966952706</v>
      </c>
      <c r="K1160" s="5">
        <v>12153.722952223699</v>
      </c>
      <c r="L1160" s="55" t="s">
        <v>4284</v>
      </c>
      <c r="M1160" s="60" t="s">
        <v>4282</v>
      </c>
    </row>
    <row r="1161" spans="1:13" ht="18.75" customHeight="1" x14ac:dyDescent="0.25">
      <c r="A1161" s="4" t="s">
        <v>5515</v>
      </c>
      <c r="B1161" s="4">
        <v>3072</v>
      </c>
      <c r="C1161" s="4" t="s">
        <v>2240</v>
      </c>
      <c r="D1161" s="4" t="s">
        <v>2241</v>
      </c>
      <c r="E1161" s="5">
        <v>9287.26</v>
      </c>
      <c r="F1161" s="5">
        <v>5349884.9982812004</v>
      </c>
      <c r="G1161" s="5">
        <v>5748060.79476998</v>
      </c>
      <c r="H1161" s="6">
        <v>-6.9271326575228803E-2</v>
      </c>
      <c r="I1161" s="5">
        <v>-398175.79648878099</v>
      </c>
      <c r="J1161" s="5">
        <v>576.045571921234</v>
      </c>
      <c r="K1161" s="5">
        <v>618.91890555125804</v>
      </c>
      <c r="L1161" s="55" t="s">
        <v>4284</v>
      </c>
      <c r="M1161" s="60" t="s">
        <v>4364</v>
      </c>
    </row>
    <row r="1162" spans="1:13" ht="18.75" customHeight="1" x14ac:dyDescent="0.25">
      <c r="A1162" s="4" t="s">
        <v>5516</v>
      </c>
      <c r="B1162" s="4">
        <v>3073</v>
      </c>
      <c r="C1162" s="4" t="s">
        <v>2242</v>
      </c>
      <c r="D1162" s="4" t="s">
        <v>2243</v>
      </c>
      <c r="E1162" s="5">
        <v>6669.88</v>
      </c>
      <c r="F1162" s="5">
        <v>7738985.0307337996</v>
      </c>
      <c r="G1162" s="5">
        <v>8311787.5526458398</v>
      </c>
      <c r="H1162" s="6">
        <v>-6.8914480583626495E-2</v>
      </c>
      <c r="I1162" s="5">
        <v>-572802.52191203996</v>
      </c>
      <c r="J1162" s="5">
        <v>1160.2884955552099</v>
      </c>
      <c r="K1162" s="5">
        <v>1246.16748017143</v>
      </c>
      <c r="L1162" s="55" t="s">
        <v>4284</v>
      </c>
      <c r="M1162" s="60" t="s">
        <v>4364</v>
      </c>
    </row>
    <row r="1163" spans="1:13" ht="18.75" customHeight="1" x14ac:dyDescent="0.25">
      <c r="A1163" s="4" t="s">
        <v>5517</v>
      </c>
      <c r="B1163" s="4">
        <v>3074</v>
      </c>
      <c r="C1163" s="4" t="s">
        <v>2244</v>
      </c>
      <c r="D1163" s="4" t="s">
        <v>2245</v>
      </c>
      <c r="E1163" s="5">
        <v>3215.75</v>
      </c>
      <c r="F1163" s="5">
        <v>8859145.8351108395</v>
      </c>
      <c r="G1163" s="5">
        <v>9697163.9583823308</v>
      </c>
      <c r="H1163" s="6">
        <v>-8.6418887714804105E-2</v>
      </c>
      <c r="I1163" s="5">
        <v>-838018.123271488</v>
      </c>
      <c r="J1163" s="5">
        <v>2754.9236834675698</v>
      </c>
      <c r="K1163" s="5">
        <v>3015.5217160482998</v>
      </c>
      <c r="L1163" s="55" t="s">
        <v>4284</v>
      </c>
      <c r="M1163" s="60" t="s">
        <v>4364</v>
      </c>
    </row>
    <row r="1164" spans="1:13" ht="18.75" customHeight="1" x14ac:dyDescent="0.25">
      <c r="A1164" s="4" t="s">
        <v>5518</v>
      </c>
      <c r="B1164" s="4">
        <v>3075</v>
      </c>
      <c r="C1164" s="4" t="s">
        <v>2246</v>
      </c>
      <c r="D1164" s="4" t="s">
        <v>2247</v>
      </c>
      <c r="E1164" s="5">
        <v>3501.31</v>
      </c>
      <c r="F1164" s="5">
        <v>14936737.2647021</v>
      </c>
      <c r="G1164" s="5">
        <v>15506223.976929599</v>
      </c>
      <c r="H1164" s="6">
        <v>-3.6726330863968003E-2</v>
      </c>
      <c r="I1164" s="5">
        <v>-569486.71222751203</v>
      </c>
      <c r="J1164" s="5">
        <v>4266.0424997221398</v>
      </c>
      <c r="K1164" s="5">
        <v>4428.6921115038704</v>
      </c>
      <c r="L1164" s="55" t="s">
        <v>4284</v>
      </c>
      <c r="M1164" s="60" t="s">
        <v>4364</v>
      </c>
    </row>
    <row r="1165" spans="1:13" ht="18.75" customHeight="1" x14ac:dyDescent="0.25">
      <c r="A1165" s="4" t="s">
        <v>5519</v>
      </c>
      <c r="B1165" s="4">
        <v>3076</v>
      </c>
      <c r="C1165" s="4" t="s">
        <v>2248</v>
      </c>
      <c r="D1165" s="4" t="s">
        <v>2249</v>
      </c>
      <c r="E1165" s="5">
        <v>904.88</v>
      </c>
      <c r="F1165" s="5">
        <v>6557711.6695677601</v>
      </c>
      <c r="G1165" s="5">
        <v>6809772.0980524803</v>
      </c>
      <c r="H1165" s="6">
        <v>-3.7014517498581499E-2</v>
      </c>
      <c r="I1165" s="5">
        <v>-252060.42848471599</v>
      </c>
      <c r="J1165" s="5">
        <v>7247.0511775790801</v>
      </c>
      <c r="K1165" s="5">
        <v>7525.60792376058</v>
      </c>
      <c r="L1165" s="55" t="s">
        <v>4284</v>
      </c>
      <c r="M1165" s="60" t="s">
        <v>4364</v>
      </c>
    </row>
    <row r="1166" spans="1:13" ht="18.75" customHeight="1" x14ac:dyDescent="0.25">
      <c r="A1166" s="4" t="s">
        <v>5520</v>
      </c>
      <c r="B1166" s="4">
        <v>3077</v>
      </c>
      <c r="C1166" s="4" t="s">
        <v>2250</v>
      </c>
      <c r="D1166" s="4" t="s">
        <v>2251</v>
      </c>
      <c r="E1166" s="5">
        <v>1709.8</v>
      </c>
      <c r="F1166" s="5">
        <v>2701844.3964688</v>
      </c>
      <c r="G1166" s="5">
        <v>3010925.44412013</v>
      </c>
      <c r="H1166" s="6">
        <v>-0.102653172052106</v>
      </c>
      <c r="I1166" s="5">
        <v>-309081.04765132797</v>
      </c>
      <c r="J1166" s="5">
        <v>1580.21078282185</v>
      </c>
      <c r="K1166" s="5">
        <v>1760.98107621952</v>
      </c>
      <c r="L1166" s="55" t="s">
        <v>4284</v>
      </c>
      <c r="M1166" s="60" t="s">
        <v>4361</v>
      </c>
    </row>
    <row r="1167" spans="1:13" ht="18.75" customHeight="1" x14ac:dyDescent="0.25">
      <c r="A1167" s="4" t="s">
        <v>5521</v>
      </c>
      <c r="B1167" s="4">
        <v>3078</v>
      </c>
      <c r="C1167" s="4" t="s">
        <v>2252</v>
      </c>
      <c r="D1167" s="4" t="s">
        <v>2253</v>
      </c>
      <c r="E1167" s="5">
        <v>802.57</v>
      </c>
      <c r="F1167" s="5">
        <v>2534333.89383916</v>
      </c>
      <c r="G1167" s="5">
        <v>2622608.25079398</v>
      </c>
      <c r="H1167" s="6">
        <v>-3.3658994601306301E-2</v>
      </c>
      <c r="I1167" s="5">
        <v>-88274.356954815798</v>
      </c>
      <c r="J1167" s="5">
        <v>3157.7730214674898</v>
      </c>
      <c r="K1167" s="5">
        <v>3267.7626260562602</v>
      </c>
      <c r="L1167" s="55" t="s">
        <v>4284</v>
      </c>
      <c r="M1167" s="60" t="s">
        <v>4364</v>
      </c>
    </row>
    <row r="1168" spans="1:13" ht="18.75" customHeight="1" x14ac:dyDescent="0.25">
      <c r="A1168" s="4" t="s">
        <v>5522</v>
      </c>
      <c r="B1168" s="4">
        <v>3079</v>
      </c>
      <c r="C1168" s="4" t="s">
        <v>2254</v>
      </c>
      <c r="D1168" s="4" t="s">
        <v>2255</v>
      </c>
      <c r="E1168" s="5">
        <v>479.2</v>
      </c>
      <c r="F1168" s="5">
        <v>2217992.9754997999</v>
      </c>
      <c r="G1168" s="5">
        <v>2284104.56468254</v>
      </c>
      <c r="H1168" s="6">
        <v>-2.89442043087597E-2</v>
      </c>
      <c r="I1168" s="5">
        <v>-66111.589182741896</v>
      </c>
      <c r="J1168" s="5">
        <v>4628.5329204920699</v>
      </c>
      <c r="K1168" s="5">
        <v>4766.49533531415</v>
      </c>
      <c r="L1168" s="55" t="s">
        <v>4281</v>
      </c>
      <c r="M1168" s="60" t="s">
        <v>4364</v>
      </c>
    </row>
    <row r="1169" spans="1:13" ht="18.75" customHeight="1" x14ac:dyDescent="0.25">
      <c r="A1169" s="4" t="s">
        <v>5523</v>
      </c>
      <c r="B1169" s="4">
        <v>3081</v>
      </c>
      <c r="C1169" s="4" t="s">
        <v>2256</v>
      </c>
      <c r="D1169" s="4" t="s">
        <v>2257</v>
      </c>
      <c r="E1169" s="5">
        <v>4155.45</v>
      </c>
      <c r="F1169" s="5">
        <v>6808009.5801695604</v>
      </c>
      <c r="G1169" s="5">
        <v>7267616.2672951799</v>
      </c>
      <c r="H1169" s="6">
        <v>-6.3240362482247098E-2</v>
      </c>
      <c r="I1169" s="5">
        <v>-459606.68712562299</v>
      </c>
      <c r="J1169" s="5">
        <v>1638.3326908444501</v>
      </c>
      <c r="K1169" s="5">
        <v>1748.9360399704401</v>
      </c>
      <c r="L1169" s="55" t="s">
        <v>4284</v>
      </c>
      <c r="M1169" s="60" t="s">
        <v>4364</v>
      </c>
    </row>
    <row r="1170" spans="1:13" ht="18.75" customHeight="1" x14ac:dyDescent="0.25">
      <c r="A1170" s="4" t="s">
        <v>5524</v>
      </c>
      <c r="B1170" s="4">
        <v>3082</v>
      </c>
      <c r="C1170" s="4" t="s">
        <v>2258</v>
      </c>
      <c r="D1170" s="4" t="s">
        <v>2259</v>
      </c>
      <c r="E1170" s="5">
        <v>7666.62</v>
      </c>
      <c r="F1170" s="5">
        <v>30706096.882498901</v>
      </c>
      <c r="G1170" s="5">
        <v>28398523.939132102</v>
      </c>
      <c r="H1170" s="6">
        <v>8.1256791666804801E-2</v>
      </c>
      <c r="I1170" s="5">
        <v>2307572.94336682</v>
      </c>
      <c r="J1170" s="5">
        <v>4005.16745091043</v>
      </c>
      <c r="K1170" s="5">
        <v>3704.1778435780102</v>
      </c>
      <c r="L1170" s="55" t="s">
        <v>4284</v>
      </c>
      <c r="M1170" s="60" t="s">
        <v>4364</v>
      </c>
    </row>
    <row r="1171" spans="1:13" ht="18.75" customHeight="1" x14ac:dyDescent="0.25">
      <c r="A1171" s="4" t="s">
        <v>5525</v>
      </c>
      <c r="B1171" s="4">
        <v>3083</v>
      </c>
      <c r="C1171" s="4" t="s">
        <v>2260</v>
      </c>
      <c r="D1171" s="4" t="s">
        <v>2261</v>
      </c>
      <c r="E1171" s="5">
        <v>11213.92</v>
      </c>
      <c r="F1171" s="5">
        <v>58069117.727440603</v>
      </c>
      <c r="G1171" s="5">
        <v>53360932.683684401</v>
      </c>
      <c r="H1171" s="6">
        <v>8.82328101659242E-2</v>
      </c>
      <c r="I1171" s="5">
        <v>4708185.0437561898</v>
      </c>
      <c r="J1171" s="5">
        <v>5178.30675869282</v>
      </c>
      <c r="K1171" s="5">
        <v>4758.4549099408996</v>
      </c>
      <c r="L1171" s="55" t="s">
        <v>4284</v>
      </c>
      <c r="M1171" s="60" t="s">
        <v>4361</v>
      </c>
    </row>
    <row r="1172" spans="1:13" ht="18.75" customHeight="1" x14ac:dyDescent="0.25">
      <c r="A1172" s="4" t="s">
        <v>5526</v>
      </c>
      <c r="B1172" s="4">
        <v>3084</v>
      </c>
      <c r="C1172" s="4" t="s">
        <v>2262</v>
      </c>
      <c r="D1172" s="4" t="s">
        <v>2263</v>
      </c>
      <c r="E1172" s="5">
        <v>2650.46</v>
      </c>
      <c r="F1172" s="5">
        <v>22503040.123491999</v>
      </c>
      <c r="G1172" s="5">
        <v>19696949.524107199</v>
      </c>
      <c r="H1172" s="6">
        <v>0.14246320710475099</v>
      </c>
      <c r="I1172" s="5">
        <v>2806090.59938472</v>
      </c>
      <c r="J1172" s="5">
        <v>8490.2394767293099</v>
      </c>
      <c r="K1172" s="5">
        <v>7431.5211412763201</v>
      </c>
      <c r="L1172" s="55" t="s">
        <v>4284</v>
      </c>
      <c r="M1172" s="60" t="s">
        <v>4364</v>
      </c>
    </row>
    <row r="1173" spans="1:13" ht="18.75" customHeight="1" x14ac:dyDescent="0.25">
      <c r="A1173" s="4" t="s">
        <v>5527</v>
      </c>
      <c r="B1173" s="4">
        <v>3085</v>
      </c>
      <c r="C1173" s="4" t="s">
        <v>2264</v>
      </c>
      <c r="D1173" s="4" t="s">
        <v>2265</v>
      </c>
      <c r="E1173" s="5">
        <v>12560.56</v>
      </c>
      <c r="F1173" s="5">
        <v>12621848.007811099</v>
      </c>
      <c r="G1173" s="5">
        <v>14556049.0067668</v>
      </c>
      <c r="H1173" s="6">
        <v>-0.13287953331680499</v>
      </c>
      <c r="I1173" s="5">
        <v>-1934200.9989557301</v>
      </c>
      <c r="J1173" s="5">
        <v>1004.87940090339</v>
      </c>
      <c r="K1173" s="5">
        <v>1158.8694299272399</v>
      </c>
      <c r="L1173" s="55" t="s">
        <v>4284</v>
      </c>
      <c r="M1173" s="60" t="s">
        <v>4364</v>
      </c>
    </row>
    <row r="1174" spans="1:13" ht="18.75" customHeight="1" x14ac:dyDescent="0.25">
      <c r="A1174" s="4" t="s">
        <v>5528</v>
      </c>
      <c r="B1174" s="4">
        <v>3089</v>
      </c>
      <c r="C1174" s="4" t="s">
        <v>2266</v>
      </c>
      <c r="D1174" s="4" t="s">
        <v>2267</v>
      </c>
      <c r="E1174" s="5">
        <v>7117.14</v>
      </c>
      <c r="F1174" s="5">
        <v>5746995.9877857603</v>
      </c>
      <c r="G1174" s="5">
        <v>5686470.7244192297</v>
      </c>
      <c r="H1174" s="6">
        <v>1.06437307602087E-2</v>
      </c>
      <c r="I1174" s="5">
        <v>60525.263366527899</v>
      </c>
      <c r="J1174" s="5">
        <v>807.486713453123</v>
      </c>
      <c r="K1174" s="5">
        <v>798.98255822131296</v>
      </c>
      <c r="L1174" s="55" t="s">
        <v>4284</v>
      </c>
      <c r="M1174" s="60" t="s">
        <v>4364</v>
      </c>
    </row>
    <row r="1175" spans="1:13" ht="18.75" customHeight="1" x14ac:dyDescent="0.25">
      <c r="A1175" s="4" t="s">
        <v>5529</v>
      </c>
      <c r="B1175" s="4">
        <v>3090</v>
      </c>
      <c r="C1175" s="4" t="s">
        <v>2268</v>
      </c>
      <c r="D1175" s="4" t="s">
        <v>2269</v>
      </c>
      <c r="E1175" s="5">
        <v>360</v>
      </c>
      <c r="F1175" s="5">
        <v>869811.56966496003</v>
      </c>
      <c r="G1175" s="5">
        <v>884631.53466640203</v>
      </c>
      <c r="H1175" s="6">
        <v>-1.6752698067710799E-2</v>
      </c>
      <c r="I1175" s="5">
        <v>-14819.9650014419</v>
      </c>
      <c r="J1175" s="5">
        <v>2416.1432490693301</v>
      </c>
      <c r="K1175" s="5">
        <v>2457.3098185177801</v>
      </c>
      <c r="L1175" s="55" t="s">
        <v>4281</v>
      </c>
      <c r="M1175" s="60" t="s">
        <v>4364</v>
      </c>
    </row>
    <row r="1176" spans="1:13" ht="18.75" customHeight="1" x14ac:dyDescent="0.25">
      <c r="A1176" s="4" t="s">
        <v>5530</v>
      </c>
      <c r="B1176" s="4">
        <v>3091</v>
      </c>
      <c r="C1176" s="4" t="s">
        <v>2270</v>
      </c>
      <c r="D1176" s="4" t="s">
        <v>2271</v>
      </c>
      <c r="E1176" s="5">
        <v>355.1</v>
      </c>
      <c r="F1176" s="5">
        <v>1230752.67416064</v>
      </c>
      <c r="G1176" s="5">
        <v>1327766.86104783</v>
      </c>
      <c r="H1176" s="6">
        <v>-7.3065678722112795E-2</v>
      </c>
      <c r="I1176" s="5">
        <v>-97014.1868871888</v>
      </c>
      <c r="J1176" s="5">
        <v>3465.9326222490599</v>
      </c>
      <c r="K1176" s="5">
        <v>3739.13506349712</v>
      </c>
      <c r="L1176" s="55" t="s">
        <v>4281</v>
      </c>
      <c r="M1176" s="60" t="s">
        <v>4364</v>
      </c>
    </row>
    <row r="1177" spans="1:13" ht="18.75" customHeight="1" x14ac:dyDescent="0.25">
      <c r="A1177" s="4" t="s">
        <v>5531</v>
      </c>
      <c r="B1177" s="4">
        <v>3092</v>
      </c>
      <c r="C1177" s="4" t="s">
        <v>2272</v>
      </c>
      <c r="D1177" s="4" t="s">
        <v>2273</v>
      </c>
      <c r="E1177" s="5">
        <v>337.88</v>
      </c>
      <c r="F1177" s="5">
        <v>1854579.96685404</v>
      </c>
      <c r="G1177" s="5">
        <v>1579367.4463492001</v>
      </c>
      <c r="H1177" s="6">
        <v>0.17425490258205201</v>
      </c>
      <c r="I1177" s="5">
        <v>275212.52050484298</v>
      </c>
      <c r="J1177" s="5">
        <v>5488.8716907009602</v>
      </c>
      <c r="K1177" s="5">
        <v>4674.3442830270997</v>
      </c>
      <c r="L1177" s="55" t="s">
        <v>4281</v>
      </c>
      <c r="M1177" s="60" t="s">
        <v>4364</v>
      </c>
    </row>
    <row r="1178" spans="1:13" ht="18.75" customHeight="1" x14ac:dyDescent="0.25">
      <c r="A1178" s="4" t="s">
        <v>5532</v>
      </c>
      <c r="B1178" s="4">
        <v>3093</v>
      </c>
      <c r="C1178" s="4" t="s">
        <v>2274</v>
      </c>
      <c r="D1178" s="4" t="s">
        <v>2275</v>
      </c>
      <c r="E1178" s="5">
        <v>4595.2</v>
      </c>
      <c r="F1178" s="5">
        <v>3591112.1946008001</v>
      </c>
      <c r="G1178" s="5">
        <v>3737579.4836062999</v>
      </c>
      <c r="H1178" s="6">
        <v>-3.9187738922457298E-2</v>
      </c>
      <c r="I1178" s="5">
        <v>-146467.289005497</v>
      </c>
      <c r="J1178" s="5">
        <v>781.49203399216594</v>
      </c>
      <c r="K1178" s="5">
        <v>813.36600879315301</v>
      </c>
      <c r="L1178" s="55" t="s">
        <v>4284</v>
      </c>
      <c r="M1178" s="60" t="s">
        <v>4364</v>
      </c>
    </row>
    <row r="1179" spans="1:13" ht="18.75" customHeight="1" x14ac:dyDescent="0.25">
      <c r="A1179" s="4" t="s">
        <v>5533</v>
      </c>
      <c r="B1179" s="4">
        <v>3095</v>
      </c>
      <c r="C1179" s="4" t="s">
        <v>2276</v>
      </c>
      <c r="D1179" s="4" t="s">
        <v>2277</v>
      </c>
      <c r="E1179" s="5">
        <v>389.03</v>
      </c>
      <c r="F1179" s="5">
        <v>1346754.197804</v>
      </c>
      <c r="G1179" s="5">
        <v>1533661.99037691</v>
      </c>
      <c r="H1179" s="6">
        <v>-0.121870264599162</v>
      </c>
      <c r="I1179" s="5">
        <v>-186907.792572912</v>
      </c>
      <c r="J1179" s="5">
        <v>3461.8260746060701</v>
      </c>
      <c r="K1179" s="5">
        <v>3942.2717794949299</v>
      </c>
      <c r="L1179" s="55" t="s">
        <v>4281</v>
      </c>
      <c r="M1179" s="60" t="s">
        <v>4364</v>
      </c>
    </row>
    <row r="1180" spans="1:13" ht="18.75" customHeight="1" x14ac:dyDescent="0.25">
      <c r="A1180" s="4" t="s">
        <v>5534</v>
      </c>
      <c r="B1180" s="4">
        <v>3097</v>
      </c>
      <c r="C1180" s="4" t="s">
        <v>2278</v>
      </c>
      <c r="D1180" s="4" t="s">
        <v>2279</v>
      </c>
      <c r="E1180" s="5">
        <v>1521.78</v>
      </c>
      <c r="F1180" s="5">
        <v>1446831.73267848</v>
      </c>
      <c r="G1180" s="5">
        <v>1487317.9197121901</v>
      </c>
      <c r="H1180" s="6">
        <v>-2.7220936759471601E-2</v>
      </c>
      <c r="I1180" s="5">
        <v>-40486.187033714501</v>
      </c>
      <c r="J1180" s="5">
        <v>950.74960419934598</v>
      </c>
      <c r="K1180" s="5">
        <v>977.35409830080198</v>
      </c>
      <c r="L1180" s="55" t="s">
        <v>4284</v>
      </c>
      <c r="M1180" s="60" t="s">
        <v>4364</v>
      </c>
    </row>
    <row r="1181" spans="1:13" ht="18.75" customHeight="1" x14ac:dyDescent="0.25">
      <c r="A1181" s="4" t="s">
        <v>5535</v>
      </c>
      <c r="B1181" s="4">
        <v>3099</v>
      </c>
      <c r="C1181" s="4" t="s">
        <v>5536</v>
      </c>
      <c r="D1181" s="4" t="s">
        <v>5537</v>
      </c>
      <c r="E1181" s="5">
        <v>281.11</v>
      </c>
      <c r="F1181" s="5">
        <v>1184543.4860127999</v>
      </c>
      <c r="G1181" s="5">
        <v>1065889.4433179901</v>
      </c>
      <c r="H1181" s="6">
        <v>0.11131927747164599</v>
      </c>
      <c r="I1181" s="5">
        <v>118654.04269481399</v>
      </c>
      <c r="J1181" s="5">
        <v>4213.8077123289804</v>
      </c>
      <c r="K1181" s="5">
        <v>3791.7165640425001</v>
      </c>
      <c r="L1181" s="55" t="s">
        <v>4283</v>
      </c>
      <c r="M1181" s="61" t="s">
        <v>4359</v>
      </c>
    </row>
    <row r="1182" spans="1:13" ht="18.75" customHeight="1" x14ac:dyDescent="0.25">
      <c r="A1182" s="4" t="s">
        <v>5538</v>
      </c>
      <c r="B1182" s="4">
        <v>3101</v>
      </c>
      <c r="C1182" s="4" t="s">
        <v>2280</v>
      </c>
      <c r="D1182" s="4" t="s">
        <v>2281</v>
      </c>
      <c r="E1182" s="5">
        <v>283.45999999999998</v>
      </c>
      <c r="F1182" s="5">
        <v>636665.35161015997</v>
      </c>
      <c r="G1182" s="5">
        <v>615588.62309600704</v>
      </c>
      <c r="H1182" s="6">
        <v>3.4238333398935603E-2</v>
      </c>
      <c r="I1182" s="5">
        <v>21076.728514152801</v>
      </c>
      <c r="J1182" s="5">
        <v>2246.0500656535701</v>
      </c>
      <c r="K1182" s="5">
        <v>2171.6948532279898</v>
      </c>
      <c r="L1182" s="55" t="s">
        <v>4284</v>
      </c>
      <c r="M1182" s="60" t="s">
        <v>4364</v>
      </c>
    </row>
    <row r="1183" spans="1:13" ht="18.75" customHeight="1" x14ac:dyDescent="0.25">
      <c r="A1183" s="4" t="s">
        <v>5539</v>
      </c>
      <c r="B1183" s="4">
        <v>3102</v>
      </c>
      <c r="C1183" s="4" t="s">
        <v>2282</v>
      </c>
      <c r="D1183" s="4" t="s">
        <v>2283</v>
      </c>
      <c r="E1183" s="5">
        <v>191.96</v>
      </c>
      <c r="F1183" s="5">
        <v>841756.71376644005</v>
      </c>
      <c r="G1183" s="5">
        <v>732431.24989076704</v>
      </c>
      <c r="H1183" s="6">
        <v>0.14926378945734101</v>
      </c>
      <c r="I1183" s="5">
        <v>109325.463875673</v>
      </c>
      <c r="J1183" s="5">
        <v>4385.0631056805596</v>
      </c>
      <c r="K1183" s="5">
        <v>3815.5409975555699</v>
      </c>
      <c r="L1183" s="55" t="s">
        <v>4281</v>
      </c>
      <c r="M1183" s="60" t="s">
        <v>4361</v>
      </c>
    </row>
    <row r="1184" spans="1:13" ht="18.75" customHeight="1" x14ac:dyDescent="0.25">
      <c r="A1184" s="4" t="s">
        <v>5540</v>
      </c>
      <c r="B1184" s="4">
        <v>3103</v>
      </c>
      <c r="C1184" s="4" t="s">
        <v>2284</v>
      </c>
      <c r="D1184" s="4" t="s">
        <v>2285</v>
      </c>
      <c r="E1184" s="5">
        <v>328.19</v>
      </c>
      <c r="F1184" s="5">
        <v>1882219.82988988</v>
      </c>
      <c r="G1184" s="5">
        <v>2032397.2069429201</v>
      </c>
      <c r="H1184" s="6">
        <v>-7.3891745442285703E-2</v>
      </c>
      <c r="I1184" s="5">
        <v>-150177.377053039</v>
      </c>
      <c r="J1184" s="5">
        <v>5735.1528988996597</v>
      </c>
      <c r="K1184" s="5">
        <v>6192.7456867757101</v>
      </c>
      <c r="L1184" s="55" t="s">
        <v>4281</v>
      </c>
      <c r="M1184" s="60" t="s">
        <v>4364</v>
      </c>
    </row>
    <row r="1185" spans="1:13" ht="18.75" customHeight="1" x14ac:dyDescent="0.25">
      <c r="A1185" s="4" t="s">
        <v>5541</v>
      </c>
      <c r="B1185" s="4">
        <v>3104</v>
      </c>
      <c r="C1185" s="4" t="s">
        <v>2286</v>
      </c>
      <c r="D1185" s="4" t="s">
        <v>2287</v>
      </c>
      <c r="E1185" s="5">
        <v>252.04</v>
      </c>
      <c r="F1185" s="5">
        <v>2510798.6034095599</v>
      </c>
      <c r="G1185" s="5">
        <v>2452377.6457581199</v>
      </c>
      <c r="H1185" s="6">
        <v>2.38221701916463E-2</v>
      </c>
      <c r="I1185" s="5">
        <v>58420.957651439101</v>
      </c>
      <c r="J1185" s="5">
        <v>9961.9052666622702</v>
      </c>
      <c r="K1185" s="5">
        <v>9730.11286207792</v>
      </c>
      <c r="L1185" s="55" t="s">
        <v>4283</v>
      </c>
      <c r="M1185" s="60" t="s">
        <v>4282</v>
      </c>
    </row>
    <row r="1186" spans="1:13" ht="18.75" customHeight="1" x14ac:dyDescent="0.25">
      <c r="A1186" s="4" t="s">
        <v>5542</v>
      </c>
      <c r="B1186" s="4">
        <v>3105</v>
      </c>
      <c r="C1186" s="4" t="s">
        <v>2288</v>
      </c>
      <c r="D1186" s="4" t="s">
        <v>2289</v>
      </c>
      <c r="E1186" s="5">
        <v>688.88</v>
      </c>
      <c r="F1186" s="5">
        <v>456058.10954256001</v>
      </c>
      <c r="G1186" s="5">
        <v>549174.76334034104</v>
      </c>
      <c r="H1186" s="6">
        <v>-0.16955741598794799</v>
      </c>
      <c r="I1186" s="5">
        <v>-93116.653797781299</v>
      </c>
      <c r="J1186" s="5">
        <v>662.02837873440899</v>
      </c>
      <c r="K1186" s="5">
        <v>797.19945903545101</v>
      </c>
      <c r="L1186" s="55" t="s">
        <v>4283</v>
      </c>
      <c r="M1186" s="60" t="s">
        <v>4364</v>
      </c>
    </row>
    <row r="1187" spans="1:13" ht="18.75" customHeight="1" x14ac:dyDescent="0.25">
      <c r="A1187" s="4" t="s">
        <v>5543</v>
      </c>
      <c r="B1187" s="4">
        <v>3106</v>
      </c>
      <c r="C1187" s="4" t="s">
        <v>2290</v>
      </c>
      <c r="D1187" s="4" t="s">
        <v>2291</v>
      </c>
      <c r="E1187" s="5">
        <v>5287.96</v>
      </c>
      <c r="F1187" s="5">
        <v>14952537.7707466</v>
      </c>
      <c r="G1187" s="5">
        <v>12530283.6891183</v>
      </c>
      <c r="H1187" s="6">
        <v>0.19331199051237899</v>
      </c>
      <c r="I1187" s="5">
        <v>2422254.0816282602</v>
      </c>
      <c r="J1187" s="5">
        <v>2827.6571250059701</v>
      </c>
      <c r="K1187" s="5">
        <v>2369.5874570001101</v>
      </c>
      <c r="L1187" s="55" t="s">
        <v>4283</v>
      </c>
      <c r="M1187" s="60" t="s">
        <v>4364</v>
      </c>
    </row>
    <row r="1188" spans="1:13" ht="18.75" customHeight="1" x14ac:dyDescent="0.25">
      <c r="A1188" s="4" t="s">
        <v>5544</v>
      </c>
      <c r="B1188" s="4">
        <v>3107</v>
      </c>
      <c r="C1188" s="4" t="s">
        <v>2292</v>
      </c>
      <c r="D1188" s="4" t="s">
        <v>2293</v>
      </c>
      <c r="E1188" s="5">
        <v>7733.89</v>
      </c>
      <c r="F1188" s="5">
        <v>34256917.953017801</v>
      </c>
      <c r="G1188" s="5">
        <v>31812575.029238399</v>
      </c>
      <c r="H1188" s="6">
        <v>7.6835745661357299E-2</v>
      </c>
      <c r="I1188" s="5">
        <v>2444342.9237794098</v>
      </c>
      <c r="J1188" s="5">
        <v>4429.4550288429</v>
      </c>
      <c r="K1188" s="5">
        <v>4113.3989530803201</v>
      </c>
      <c r="L1188" s="55" t="s">
        <v>4284</v>
      </c>
      <c r="M1188" s="60" t="s">
        <v>4364</v>
      </c>
    </row>
    <row r="1189" spans="1:13" ht="18.75" customHeight="1" x14ac:dyDescent="0.25">
      <c r="A1189" s="4" t="s">
        <v>5545</v>
      </c>
      <c r="B1189" s="4">
        <v>3108</v>
      </c>
      <c r="C1189" s="4" t="s">
        <v>2294</v>
      </c>
      <c r="D1189" s="4" t="s">
        <v>2295</v>
      </c>
      <c r="E1189" s="5">
        <v>8679.67</v>
      </c>
      <c r="F1189" s="5">
        <v>53315253.694816299</v>
      </c>
      <c r="G1189" s="5">
        <v>49473232.782907203</v>
      </c>
      <c r="H1189" s="6">
        <v>7.7658578099560893E-2</v>
      </c>
      <c r="I1189" s="5">
        <v>3842020.9119091602</v>
      </c>
      <c r="J1189" s="5">
        <v>6142.54386339761</v>
      </c>
      <c r="K1189" s="5">
        <v>5699.8978973747999</v>
      </c>
      <c r="L1189" s="55" t="s">
        <v>4284</v>
      </c>
      <c r="M1189" s="60" t="s">
        <v>4364</v>
      </c>
    </row>
    <row r="1190" spans="1:13" ht="18.75" customHeight="1" x14ac:dyDescent="0.25">
      <c r="A1190" s="4" t="s">
        <v>5546</v>
      </c>
      <c r="B1190" s="4">
        <v>3109</v>
      </c>
      <c r="C1190" s="4" t="s">
        <v>2296</v>
      </c>
      <c r="D1190" s="4" t="s">
        <v>2297</v>
      </c>
      <c r="E1190" s="5">
        <v>1919.73</v>
      </c>
      <c r="F1190" s="5">
        <v>17723807.8214323</v>
      </c>
      <c r="G1190" s="5">
        <v>18309133.618146401</v>
      </c>
      <c r="H1190" s="6">
        <v>-3.1969060301899097E-2</v>
      </c>
      <c r="I1190" s="5">
        <v>-585325.79671404895</v>
      </c>
      <c r="J1190" s="5">
        <v>9232.4482200269395</v>
      </c>
      <c r="K1190" s="5">
        <v>9537.3482823867798</v>
      </c>
      <c r="L1190" s="55" t="s">
        <v>4284</v>
      </c>
      <c r="M1190" s="60" t="s">
        <v>4364</v>
      </c>
    </row>
    <row r="1191" spans="1:13" ht="18.75" customHeight="1" x14ac:dyDescent="0.25">
      <c r="A1191" s="4" t="s">
        <v>5547</v>
      </c>
      <c r="B1191" s="4">
        <v>3110</v>
      </c>
      <c r="C1191" s="4" t="s">
        <v>2298</v>
      </c>
      <c r="D1191" s="4" t="s">
        <v>2299</v>
      </c>
      <c r="E1191" s="5">
        <v>5124.47</v>
      </c>
      <c r="F1191" s="5">
        <v>3205665.1963391998</v>
      </c>
      <c r="G1191" s="5">
        <v>3744801.9745929302</v>
      </c>
      <c r="H1191" s="6">
        <v>-0.14396936925145101</v>
      </c>
      <c r="I1191" s="5">
        <v>-539136.77825373202</v>
      </c>
      <c r="J1191" s="5">
        <v>625.56034015989997</v>
      </c>
      <c r="K1191" s="5">
        <v>730.76864038484598</v>
      </c>
      <c r="L1191" s="55" t="s">
        <v>4283</v>
      </c>
      <c r="M1191" s="60" t="s">
        <v>4364</v>
      </c>
    </row>
    <row r="1192" spans="1:13" ht="18.75" customHeight="1" x14ac:dyDescent="0.25">
      <c r="A1192" s="4" t="s">
        <v>5548</v>
      </c>
      <c r="B1192" s="4">
        <v>3111</v>
      </c>
      <c r="C1192" s="4" t="s">
        <v>2300</v>
      </c>
      <c r="D1192" s="4" t="s">
        <v>2301</v>
      </c>
      <c r="E1192" s="5">
        <v>15303.95</v>
      </c>
      <c r="F1192" s="5">
        <v>21272255.726479098</v>
      </c>
      <c r="G1192" s="5">
        <v>25323737.8580935</v>
      </c>
      <c r="H1192" s="6">
        <v>-0.15998752452412901</v>
      </c>
      <c r="I1192" s="5">
        <v>-4051482.1316143498</v>
      </c>
      <c r="J1192" s="5">
        <v>1389.9846592859401</v>
      </c>
      <c r="K1192" s="5">
        <v>1654.7190665216201</v>
      </c>
      <c r="L1192" s="55" t="s">
        <v>4284</v>
      </c>
      <c r="M1192" s="60" t="s">
        <v>4282</v>
      </c>
    </row>
    <row r="1193" spans="1:13" ht="18.75" customHeight="1" x14ac:dyDescent="0.25">
      <c r="A1193" s="4" t="s">
        <v>5549</v>
      </c>
      <c r="B1193" s="4">
        <v>3112</v>
      </c>
      <c r="C1193" s="4" t="s">
        <v>2302</v>
      </c>
      <c r="D1193" s="4" t="s">
        <v>2303</v>
      </c>
      <c r="E1193" s="5">
        <v>5576.34</v>
      </c>
      <c r="F1193" s="5">
        <v>17654929.7128269</v>
      </c>
      <c r="G1193" s="5">
        <v>17799496.453620698</v>
      </c>
      <c r="H1193" s="6">
        <v>-8.1219567739191402E-3</v>
      </c>
      <c r="I1193" s="5">
        <v>-144566.74079383499</v>
      </c>
      <c r="J1193" s="5">
        <v>3166.0425499210701</v>
      </c>
      <c r="K1193" s="5">
        <v>3191.96757256923</v>
      </c>
      <c r="L1193" s="55" t="s">
        <v>4284</v>
      </c>
      <c r="M1193" s="60" t="s">
        <v>4364</v>
      </c>
    </row>
    <row r="1194" spans="1:13" ht="18.75" customHeight="1" x14ac:dyDescent="0.25">
      <c r="A1194" s="4" t="s">
        <v>5550</v>
      </c>
      <c r="B1194" s="4">
        <v>3113</v>
      </c>
      <c r="C1194" s="4" t="s">
        <v>2304</v>
      </c>
      <c r="D1194" s="4" t="s">
        <v>2305</v>
      </c>
      <c r="E1194" s="5">
        <v>10320.030000000001</v>
      </c>
      <c r="F1194" s="5">
        <v>50229036.697938599</v>
      </c>
      <c r="G1194" s="5">
        <v>48865209.7080881</v>
      </c>
      <c r="H1194" s="6">
        <v>2.79099792674131E-2</v>
      </c>
      <c r="I1194" s="5">
        <v>1363826.9898505299</v>
      </c>
      <c r="J1194" s="5">
        <v>4867.1405701280501</v>
      </c>
      <c r="K1194" s="5">
        <v>4734.9871762086004</v>
      </c>
      <c r="L1194" s="55" t="s">
        <v>4284</v>
      </c>
      <c r="M1194" s="60" t="s">
        <v>4364</v>
      </c>
    </row>
    <row r="1195" spans="1:13" ht="18.75" customHeight="1" x14ac:dyDescent="0.25">
      <c r="A1195" s="4" t="s">
        <v>5551</v>
      </c>
      <c r="B1195" s="4">
        <v>3114</v>
      </c>
      <c r="C1195" s="4" t="s">
        <v>2306</v>
      </c>
      <c r="D1195" s="4" t="s">
        <v>2307</v>
      </c>
      <c r="E1195" s="5">
        <v>854.55</v>
      </c>
      <c r="F1195" s="5">
        <v>7076001.4884844804</v>
      </c>
      <c r="G1195" s="5">
        <v>7055852.6797970496</v>
      </c>
      <c r="H1195" s="6">
        <v>2.8556164083644001E-3</v>
      </c>
      <c r="I1195" s="5">
        <v>20148.808687430799</v>
      </c>
      <c r="J1195" s="5">
        <v>8280.3832291667895</v>
      </c>
      <c r="K1195" s="5">
        <v>8256.8049614382398</v>
      </c>
      <c r="L1195" s="55" t="s">
        <v>4281</v>
      </c>
      <c r="M1195" s="60" t="s">
        <v>4364</v>
      </c>
    </row>
    <row r="1196" spans="1:13" ht="18.75" customHeight="1" x14ac:dyDescent="0.25">
      <c r="A1196" s="4" t="s">
        <v>5552</v>
      </c>
      <c r="B1196" s="4">
        <v>3115</v>
      </c>
      <c r="C1196" s="4" t="s">
        <v>2308</v>
      </c>
      <c r="D1196" s="4" t="s">
        <v>2309</v>
      </c>
      <c r="E1196" s="5">
        <v>6479.78</v>
      </c>
      <c r="F1196" s="5">
        <v>13118722.8020346</v>
      </c>
      <c r="G1196" s="5">
        <v>13290708.228779901</v>
      </c>
      <c r="H1196" s="6">
        <v>-1.29402755507697E-2</v>
      </c>
      <c r="I1196" s="5">
        <v>-171985.42674529401</v>
      </c>
      <c r="J1196" s="5">
        <v>2024.5629947366399</v>
      </c>
      <c r="K1196" s="5">
        <v>2051.1048567667299</v>
      </c>
      <c r="L1196" s="55" t="s">
        <v>4284</v>
      </c>
      <c r="M1196" s="60" t="s">
        <v>4364</v>
      </c>
    </row>
    <row r="1197" spans="1:13" ht="18.75" customHeight="1" x14ac:dyDescent="0.25">
      <c r="A1197" s="4" t="s">
        <v>5553</v>
      </c>
      <c r="B1197" s="4">
        <v>3116</v>
      </c>
      <c r="C1197" s="4" t="s">
        <v>2310</v>
      </c>
      <c r="D1197" s="4" t="s">
        <v>2311</v>
      </c>
      <c r="E1197" s="5">
        <v>3998.04</v>
      </c>
      <c r="F1197" s="5">
        <v>11638439.8118566</v>
      </c>
      <c r="G1197" s="5">
        <v>10790216.906279599</v>
      </c>
      <c r="H1197" s="6">
        <v>7.8610366496279796E-2</v>
      </c>
      <c r="I1197" s="5">
        <v>848222.90557699697</v>
      </c>
      <c r="J1197" s="5">
        <v>2911.03636078094</v>
      </c>
      <c r="K1197" s="5">
        <v>2698.8766761412198</v>
      </c>
      <c r="L1197" s="55" t="s">
        <v>4284</v>
      </c>
      <c r="M1197" s="60" t="s">
        <v>4364</v>
      </c>
    </row>
    <row r="1198" spans="1:13" ht="18.75" customHeight="1" x14ac:dyDescent="0.25">
      <c r="A1198" s="4" t="s">
        <v>5554</v>
      </c>
      <c r="B1198" s="4">
        <v>3117</v>
      </c>
      <c r="C1198" s="4" t="s">
        <v>2312</v>
      </c>
      <c r="D1198" s="4" t="s">
        <v>2313</v>
      </c>
      <c r="E1198" s="5">
        <v>1915.16</v>
      </c>
      <c r="F1198" s="5">
        <v>7914714.5432295203</v>
      </c>
      <c r="G1198" s="5">
        <v>7585356.9799251603</v>
      </c>
      <c r="H1198" s="6">
        <v>4.3420179719427597E-2</v>
      </c>
      <c r="I1198" s="5">
        <v>329357.56330436497</v>
      </c>
      <c r="J1198" s="5">
        <v>4132.66491741135</v>
      </c>
      <c r="K1198" s="5">
        <v>3960.6910022792699</v>
      </c>
      <c r="L1198" s="55" t="s">
        <v>4284</v>
      </c>
      <c r="M1198" s="60" t="s">
        <v>4364</v>
      </c>
    </row>
    <row r="1199" spans="1:13" ht="18.75" customHeight="1" x14ac:dyDescent="0.25">
      <c r="A1199" s="4" t="s">
        <v>5555</v>
      </c>
      <c r="B1199" s="4">
        <v>3119</v>
      </c>
      <c r="C1199" s="4" t="s">
        <v>2314</v>
      </c>
      <c r="D1199" s="4" t="s">
        <v>2315</v>
      </c>
      <c r="E1199" s="5">
        <v>2403.42</v>
      </c>
      <c r="F1199" s="5">
        <v>1179377.18601312</v>
      </c>
      <c r="G1199" s="5">
        <v>1127678.25921733</v>
      </c>
      <c r="H1199" s="6">
        <v>4.5845458465854298E-2</v>
      </c>
      <c r="I1199" s="5">
        <v>51698.926795794898</v>
      </c>
      <c r="J1199" s="5">
        <v>490.70790207833801</v>
      </c>
      <c r="K1199" s="5">
        <v>469.19733513798002</v>
      </c>
      <c r="L1199" s="55" t="s">
        <v>4281</v>
      </c>
      <c r="M1199" s="60" t="s">
        <v>4361</v>
      </c>
    </row>
    <row r="1200" spans="1:13" ht="18.75" customHeight="1" x14ac:dyDescent="0.25">
      <c r="A1200" s="4" t="s">
        <v>5556</v>
      </c>
      <c r="B1200" s="4">
        <v>3120</v>
      </c>
      <c r="C1200" s="4" t="s">
        <v>2316</v>
      </c>
      <c r="D1200" s="4" t="s">
        <v>2317</v>
      </c>
      <c r="E1200" s="5">
        <v>6241.67</v>
      </c>
      <c r="F1200" s="5">
        <v>11908244.304691801</v>
      </c>
      <c r="G1200" s="5">
        <v>11780656.163821399</v>
      </c>
      <c r="H1200" s="6">
        <v>1.08303085240899E-2</v>
      </c>
      <c r="I1200" s="5">
        <v>127588.14087040701</v>
      </c>
      <c r="J1200" s="5">
        <v>1907.86188707377</v>
      </c>
      <c r="K1200" s="5">
        <v>1887.42054030754</v>
      </c>
      <c r="L1200" s="55" t="s">
        <v>4284</v>
      </c>
      <c r="M1200" s="60" t="s">
        <v>4364</v>
      </c>
    </row>
    <row r="1201" spans="1:13" ht="18.75" customHeight="1" x14ac:dyDescent="0.25">
      <c r="A1201" s="4" t="s">
        <v>5557</v>
      </c>
      <c r="B1201" s="4">
        <v>3121</v>
      </c>
      <c r="C1201" s="4" t="s">
        <v>2318</v>
      </c>
      <c r="D1201" s="4" t="s">
        <v>2319</v>
      </c>
      <c r="E1201" s="5">
        <v>4240.54</v>
      </c>
      <c r="F1201" s="5">
        <v>12285461.8688382</v>
      </c>
      <c r="G1201" s="5">
        <v>11392633.872052699</v>
      </c>
      <c r="H1201" s="6">
        <v>7.8368883509524007E-2</v>
      </c>
      <c r="I1201" s="5">
        <v>892827.99678555306</v>
      </c>
      <c r="J1201" s="5">
        <v>2897.14561561458</v>
      </c>
      <c r="K1201" s="5">
        <v>2686.5997896618601</v>
      </c>
      <c r="L1201" s="55" t="s">
        <v>4284</v>
      </c>
      <c r="M1201" s="60" t="s">
        <v>4361</v>
      </c>
    </row>
    <row r="1202" spans="1:13" ht="18.75" customHeight="1" x14ac:dyDescent="0.25">
      <c r="A1202" s="4" t="s">
        <v>5558</v>
      </c>
      <c r="B1202" s="4">
        <v>3122</v>
      </c>
      <c r="C1202" s="4" t="s">
        <v>2320</v>
      </c>
      <c r="D1202" s="4" t="s">
        <v>2321</v>
      </c>
      <c r="E1202" s="5">
        <v>3201.82</v>
      </c>
      <c r="F1202" s="5">
        <v>12939143.5955003</v>
      </c>
      <c r="G1202" s="5">
        <v>12885712.790000999</v>
      </c>
      <c r="H1202" s="6">
        <v>4.1465153204980299E-3</v>
      </c>
      <c r="I1202" s="5">
        <v>53430.805499278002</v>
      </c>
      <c r="J1202" s="5">
        <v>4041.1839502221501</v>
      </c>
      <c r="K1202" s="5">
        <v>4024.4963145963902</v>
      </c>
      <c r="L1202" s="55" t="s">
        <v>4284</v>
      </c>
      <c r="M1202" s="60" t="s">
        <v>4364</v>
      </c>
    </row>
    <row r="1203" spans="1:13" ht="18.75" customHeight="1" x14ac:dyDescent="0.25">
      <c r="A1203" s="4" t="s">
        <v>5559</v>
      </c>
      <c r="B1203" s="4">
        <v>3124</v>
      </c>
      <c r="C1203" s="4" t="s">
        <v>2322</v>
      </c>
      <c r="D1203" s="4" t="s">
        <v>2323</v>
      </c>
      <c r="E1203" s="5">
        <v>8004.34</v>
      </c>
      <c r="F1203" s="5">
        <v>4651318.8588061202</v>
      </c>
      <c r="G1203" s="5">
        <v>5298468.3789346702</v>
      </c>
      <c r="H1203" s="6">
        <v>-0.12213897938911</v>
      </c>
      <c r="I1203" s="5">
        <v>-647149.52012855501</v>
      </c>
      <c r="J1203" s="5">
        <v>581.09961081189999</v>
      </c>
      <c r="K1203" s="5">
        <v>661.94943979574498</v>
      </c>
      <c r="L1203" s="55" t="s">
        <v>4281</v>
      </c>
      <c r="M1203" s="60" t="s">
        <v>4381</v>
      </c>
    </row>
    <row r="1204" spans="1:13" ht="18.75" customHeight="1" x14ac:dyDescent="0.25">
      <c r="A1204" s="4" t="s">
        <v>5560</v>
      </c>
      <c r="B1204" s="4">
        <v>3125</v>
      </c>
      <c r="C1204" s="4" t="s">
        <v>2324</v>
      </c>
      <c r="D1204" s="4" t="s">
        <v>2325</v>
      </c>
      <c r="E1204" s="5">
        <v>9658.61</v>
      </c>
      <c r="F1204" s="5">
        <v>15848033.899870301</v>
      </c>
      <c r="G1204" s="5">
        <v>15837130.750634501</v>
      </c>
      <c r="H1204" s="6">
        <v>6.8845483487023405E-4</v>
      </c>
      <c r="I1204" s="5">
        <v>10903.1492357478</v>
      </c>
      <c r="J1204" s="5">
        <v>1640.8193207791101</v>
      </c>
      <c r="K1204" s="5">
        <v>1639.69046794876</v>
      </c>
      <c r="L1204" s="55" t="s">
        <v>4284</v>
      </c>
      <c r="M1204" s="60" t="s">
        <v>4364</v>
      </c>
    </row>
    <row r="1205" spans="1:13" ht="18.75" customHeight="1" x14ac:dyDescent="0.25">
      <c r="A1205" s="4" t="s">
        <v>5561</v>
      </c>
      <c r="B1205" s="4">
        <v>3126</v>
      </c>
      <c r="C1205" s="4" t="s">
        <v>2326</v>
      </c>
      <c r="D1205" s="4" t="s">
        <v>2327</v>
      </c>
      <c r="E1205" s="5">
        <v>7054.58</v>
      </c>
      <c r="F1205" s="5">
        <v>19307328.942524999</v>
      </c>
      <c r="G1205" s="5">
        <v>18228921.922382701</v>
      </c>
      <c r="H1205" s="6">
        <v>5.9159122230823202E-2</v>
      </c>
      <c r="I1205" s="5">
        <v>1078407.0201423699</v>
      </c>
      <c r="J1205" s="5">
        <v>2736.8502366583198</v>
      </c>
      <c r="K1205" s="5">
        <v>2583.9840107253299</v>
      </c>
      <c r="L1205" s="55" t="s">
        <v>4284</v>
      </c>
      <c r="M1205" s="60" t="s">
        <v>4364</v>
      </c>
    </row>
    <row r="1206" spans="1:13" ht="18.75" customHeight="1" x14ac:dyDescent="0.25">
      <c r="A1206" s="4" t="s">
        <v>5562</v>
      </c>
      <c r="B1206" s="4">
        <v>3127</v>
      </c>
      <c r="C1206" s="4" t="s">
        <v>2328</v>
      </c>
      <c r="D1206" s="4" t="s">
        <v>2329</v>
      </c>
      <c r="E1206" s="5">
        <v>9634.68</v>
      </c>
      <c r="F1206" s="5">
        <v>39067872.205044404</v>
      </c>
      <c r="G1206" s="5">
        <v>38663918.558421902</v>
      </c>
      <c r="H1206" s="6">
        <v>1.04478196128011E-2</v>
      </c>
      <c r="I1206" s="5">
        <v>403953.64662241901</v>
      </c>
      <c r="J1206" s="5">
        <v>4054.9216170173099</v>
      </c>
      <c r="K1206" s="5">
        <v>4012.99457360514</v>
      </c>
      <c r="L1206" s="55" t="s">
        <v>4284</v>
      </c>
      <c r="M1206" s="60" t="s">
        <v>4364</v>
      </c>
    </row>
    <row r="1207" spans="1:13" ht="18.75" customHeight="1" x14ac:dyDescent="0.25">
      <c r="A1207" s="4" t="s">
        <v>5563</v>
      </c>
      <c r="B1207" s="4">
        <v>3128</v>
      </c>
      <c r="C1207" s="4" t="s">
        <v>2330</v>
      </c>
      <c r="D1207" s="4" t="s">
        <v>2331</v>
      </c>
      <c r="E1207" s="5">
        <v>564.91999999999996</v>
      </c>
      <c r="F1207" s="5">
        <v>3850527.18184932</v>
      </c>
      <c r="G1207" s="5">
        <v>4194986.9829918798</v>
      </c>
      <c r="H1207" s="6">
        <v>-8.2112245529993202E-2</v>
      </c>
      <c r="I1207" s="5">
        <v>-344459.80114255397</v>
      </c>
      <c r="J1207" s="5">
        <v>6816.0574627368896</v>
      </c>
      <c r="K1207" s="5">
        <v>7425.8071638318297</v>
      </c>
      <c r="L1207" s="55" t="s">
        <v>4281</v>
      </c>
      <c r="M1207" s="60" t="s">
        <v>4364</v>
      </c>
    </row>
    <row r="1208" spans="1:13" ht="18.75" customHeight="1" x14ac:dyDescent="0.25">
      <c r="A1208" s="4" t="s">
        <v>5564</v>
      </c>
      <c r="B1208" s="4">
        <v>3129</v>
      </c>
      <c r="C1208" s="4" t="s">
        <v>2332</v>
      </c>
      <c r="D1208" s="4" t="s">
        <v>2333</v>
      </c>
      <c r="E1208" s="5">
        <v>1685.38</v>
      </c>
      <c r="F1208" s="5">
        <v>3027755.9598807199</v>
      </c>
      <c r="G1208" s="5">
        <v>2931199.0791934398</v>
      </c>
      <c r="H1208" s="6">
        <v>3.29410859100858E-2</v>
      </c>
      <c r="I1208" s="5">
        <v>96556.880687275407</v>
      </c>
      <c r="J1208" s="5">
        <v>1796.4826685262201</v>
      </c>
      <c r="K1208" s="5">
        <v>1739.19180196362</v>
      </c>
      <c r="L1208" s="55" t="s">
        <v>4284</v>
      </c>
      <c r="M1208" s="60" t="s">
        <v>4364</v>
      </c>
    </row>
    <row r="1209" spans="1:13" ht="18.75" customHeight="1" x14ac:dyDescent="0.25">
      <c r="A1209" s="4" t="s">
        <v>5565</v>
      </c>
      <c r="B1209" s="4">
        <v>3130</v>
      </c>
      <c r="C1209" s="4" t="s">
        <v>2334</v>
      </c>
      <c r="D1209" s="4" t="s">
        <v>2335</v>
      </c>
      <c r="E1209" s="5">
        <v>812.23</v>
      </c>
      <c r="F1209" s="5">
        <v>2173222.5854267199</v>
      </c>
      <c r="G1209" s="5">
        <v>2138990.10198174</v>
      </c>
      <c r="H1209" s="6">
        <v>1.6004040137100401E-2</v>
      </c>
      <c r="I1209" s="5">
        <v>34232.483444976198</v>
      </c>
      <c r="J1209" s="5">
        <v>2675.6246203990499</v>
      </c>
      <c r="K1209" s="5">
        <v>2633.4783275448399</v>
      </c>
      <c r="L1209" s="55" t="s">
        <v>4284</v>
      </c>
      <c r="M1209" s="60" t="s">
        <v>4364</v>
      </c>
    </row>
    <row r="1210" spans="1:13" ht="18.75" customHeight="1" x14ac:dyDescent="0.25">
      <c r="A1210" s="4" t="s">
        <v>5566</v>
      </c>
      <c r="B1210" s="4">
        <v>3133</v>
      </c>
      <c r="C1210" s="4" t="s">
        <v>2336</v>
      </c>
      <c r="D1210" s="4" t="s">
        <v>2337</v>
      </c>
      <c r="E1210" s="5">
        <v>1670.58</v>
      </c>
      <c r="F1210" s="5">
        <v>1043322.6640251999</v>
      </c>
      <c r="G1210" s="5">
        <v>1160864.87402534</v>
      </c>
      <c r="H1210" s="6">
        <v>-0.10125399831641201</v>
      </c>
      <c r="I1210" s="5">
        <v>-117542.210000144</v>
      </c>
      <c r="J1210" s="5">
        <v>624.52720852949301</v>
      </c>
      <c r="K1210" s="5">
        <v>694.88732896679301</v>
      </c>
      <c r="L1210" s="55" t="s">
        <v>4283</v>
      </c>
      <c r="M1210" s="60" t="s">
        <v>4364</v>
      </c>
    </row>
    <row r="1211" spans="1:13" ht="18.75" customHeight="1" x14ac:dyDescent="0.25">
      <c r="A1211" s="4" t="s">
        <v>5567</v>
      </c>
      <c r="B1211" s="4">
        <v>3134</v>
      </c>
      <c r="C1211" s="4" t="s">
        <v>2338</v>
      </c>
      <c r="D1211" s="4" t="s">
        <v>2339</v>
      </c>
      <c r="E1211" s="5">
        <v>2316.11</v>
      </c>
      <c r="F1211" s="5">
        <v>7232986.8089488801</v>
      </c>
      <c r="G1211" s="5">
        <v>6687422.9358277004</v>
      </c>
      <c r="H1211" s="6">
        <v>8.1580584682080098E-2</v>
      </c>
      <c r="I1211" s="5">
        <v>545563.87312117603</v>
      </c>
      <c r="J1211" s="5">
        <v>3122.9029747934601</v>
      </c>
      <c r="K1211" s="5">
        <v>2887.35117754671</v>
      </c>
      <c r="L1211" s="55" t="s">
        <v>4284</v>
      </c>
      <c r="M1211" s="60" t="s">
        <v>4364</v>
      </c>
    </row>
    <row r="1212" spans="1:13" ht="18.75" customHeight="1" x14ac:dyDescent="0.25">
      <c r="A1212" s="4" t="s">
        <v>5568</v>
      </c>
      <c r="B1212" s="4">
        <v>3135</v>
      </c>
      <c r="C1212" s="4" t="s">
        <v>2340</v>
      </c>
      <c r="D1212" s="4" t="s">
        <v>2341</v>
      </c>
      <c r="E1212" s="5">
        <v>1597.6</v>
      </c>
      <c r="F1212" s="5">
        <v>7737647.0588757601</v>
      </c>
      <c r="G1212" s="5">
        <v>6978731.2994766599</v>
      </c>
      <c r="H1212" s="6">
        <v>0.108746952251336</v>
      </c>
      <c r="I1212" s="5">
        <v>758915.75939909602</v>
      </c>
      <c r="J1212" s="5">
        <v>4843.2943533273401</v>
      </c>
      <c r="K1212" s="5">
        <v>4368.2594513499398</v>
      </c>
      <c r="L1212" s="55" t="s">
        <v>4284</v>
      </c>
      <c r="M1212" s="60" t="s">
        <v>4364</v>
      </c>
    </row>
    <row r="1213" spans="1:13" ht="18.75" customHeight="1" x14ac:dyDescent="0.25">
      <c r="A1213" s="4" t="s">
        <v>5569</v>
      </c>
      <c r="B1213" s="4">
        <v>3136</v>
      </c>
      <c r="C1213" s="4" t="s">
        <v>2342</v>
      </c>
      <c r="D1213" s="4" t="s">
        <v>2343</v>
      </c>
      <c r="E1213" s="5">
        <v>3291.1</v>
      </c>
      <c r="F1213" s="5">
        <v>22562857.801444001</v>
      </c>
      <c r="G1213" s="5">
        <v>21504974.063544098</v>
      </c>
      <c r="H1213" s="6">
        <v>4.91925140097371E-2</v>
      </c>
      <c r="I1213" s="5">
        <v>1057883.73789993</v>
      </c>
      <c r="J1213" s="5">
        <v>6855.7193040150796</v>
      </c>
      <c r="K1213" s="5">
        <v>6534.2815665109301</v>
      </c>
      <c r="L1213" s="55" t="s">
        <v>4284</v>
      </c>
      <c r="M1213" s="60" t="s">
        <v>4364</v>
      </c>
    </row>
    <row r="1214" spans="1:13" ht="18.75" customHeight="1" x14ac:dyDescent="0.25">
      <c r="A1214" s="4" t="s">
        <v>5570</v>
      </c>
      <c r="B1214" s="4">
        <v>3137</v>
      </c>
      <c r="C1214" s="4" t="s">
        <v>2344</v>
      </c>
      <c r="D1214" s="4" t="s">
        <v>2345</v>
      </c>
      <c r="E1214" s="5">
        <v>3682.82</v>
      </c>
      <c r="F1214" s="5">
        <v>37739206.632935204</v>
      </c>
      <c r="G1214" s="5">
        <v>36892354.978157401</v>
      </c>
      <c r="H1214" s="6">
        <v>2.2954665140762401E-2</v>
      </c>
      <c r="I1214" s="5">
        <v>846851.65477774304</v>
      </c>
      <c r="J1214" s="5">
        <v>10247.366592159</v>
      </c>
      <c r="K1214" s="5">
        <v>10017.420068903</v>
      </c>
      <c r="L1214" s="55" t="s">
        <v>4284</v>
      </c>
      <c r="M1214" s="60" t="s">
        <v>4364</v>
      </c>
    </row>
    <row r="1215" spans="1:13" ht="18.75" customHeight="1" x14ac:dyDescent="0.25">
      <c r="A1215" s="4" t="s">
        <v>5571</v>
      </c>
      <c r="B1215" s="4">
        <v>3138</v>
      </c>
      <c r="C1215" s="4" t="s">
        <v>2346</v>
      </c>
      <c r="D1215" s="4" t="s">
        <v>2347</v>
      </c>
      <c r="E1215" s="5">
        <v>1158.03</v>
      </c>
      <c r="F1215" s="5">
        <v>598130.19072760001</v>
      </c>
      <c r="G1215" s="5">
        <v>619522.95038868499</v>
      </c>
      <c r="H1215" s="6">
        <v>-3.4531020437036701E-2</v>
      </c>
      <c r="I1215" s="5">
        <v>-21392.759661085001</v>
      </c>
      <c r="J1215" s="5">
        <v>516.50664553388106</v>
      </c>
      <c r="K1215" s="5">
        <v>534.98005266589405</v>
      </c>
      <c r="L1215" s="55" t="s">
        <v>4283</v>
      </c>
      <c r="M1215" s="60" t="s">
        <v>4282</v>
      </c>
    </row>
    <row r="1216" spans="1:13" ht="18.75" customHeight="1" x14ac:dyDescent="0.25">
      <c r="A1216" s="4" t="s">
        <v>5572</v>
      </c>
      <c r="B1216" s="4">
        <v>3139</v>
      </c>
      <c r="C1216" s="4" t="s">
        <v>2348</v>
      </c>
      <c r="D1216" s="4" t="s">
        <v>2349</v>
      </c>
      <c r="E1216" s="5">
        <v>658.06</v>
      </c>
      <c r="F1216" s="5">
        <v>1816293.73895784</v>
      </c>
      <c r="G1216" s="5">
        <v>1562402.38315801</v>
      </c>
      <c r="H1216" s="6">
        <v>0.16250061990218501</v>
      </c>
      <c r="I1216" s="5">
        <v>253891.35579982799</v>
      </c>
      <c r="J1216" s="5">
        <v>2760.0731528399201</v>
      </c>
      <c r="K1216" s="5">
        <v>2374.25520949155</v>
      </c>
      <c r="L1216" s="55" t="s">
        <v>4284</v>
      </c>
      <c r="M1216" s="60" t="s">
        <v>4282</v>
      </c>
    </row>
    <row r="1217" spans="1:13" ht="18.75" customHeight="1" x14ac:dyDescent="0.25">
      <c r="A1217" s="4" t="s">
        <v>5573</v>
      </c>
      <c r="B1217" s="4">
        <v>3140</v>
      </c>
      <c r="C1217" s="4" t="s">
        <v>2350</v>
      </c>
      <c r="D1217" s="4" t="s">
        <v>2351</v>
      </c>
      <c r="E1217" s="5">
        <v>551.13</v>
      </c>
      <c r="F1217" s="5">
        <v>2233916.2034551599</v>
      </c>
      <c r="G1217" s="5">
        <v>1885704.532902</v>
      </c>
      <c r="H1217" s="6">
        <v>0.184658659125821</v>
      </c>
      <c r="I1217" s="5">
        <v>348211.67055316502</v>
      </c>
      <c r="J1217" s="5">
        <v>4053.3380571828102</v>
      </c>
      <c r="K1217" s="5">
        <v>3421.5240195634301</v>
      </c>
      <c r="L1217" s="55" t="s">
        <v>4284</v>
      </c>
      <c r="M1217" s="60" t="s">
        <v>4364</v>
      </c>
    </row>
    <row r="1218" spans="1:13" ht="18.75" customHeight="1" x14ac:dyDescent="0.25">
      <c r="A1218" s="4" t="s">
        <v>5574</v>
      </c>
      <c r="B1218" s="4">
        <v>3141</v>
      </c>
      <c r="C1218" s="4" t="s">
        <v>2352</v>
      </c>
      <c r="D1218" s="4" t="s">
        <v>2353</v>
      </c>
      <c r="E1218" s="5">
        <v>1138.6500000000001</v>
      </c>
      <c r="F1218" s="5">
        <v>6482561.75985472</v>
      </c>
      <c r="G1218" s="5">
        <v>5847506.51178833</v>
      </c>
      <c r="H1218" s="6">
        <v>0.108602743201079</v>
      </c>
      <c r="I1218" s="5">
        <v>635055.24806638702</v>
      </c>
      <c r="J1218" s="5">
        <v>5693.1996310145496</v>
      </c>
      <c r="K1218" s="5">
        <v>5135.4731583790699</v>
      </c>
      <c r="L1218" s="55" t="s">
        <v>4284</v>
      </c>
      <c r="M1218" s="60" t="s">
        <v>4364</v>
      </c>
    </row>
    <row r="1219" spans="1:13" ht="18.75" customHeight="1" x14ac:dyDescent="0.25">
      <c r="A1219" s="4" t="s">
        <v>5575</v>
      </c>
      <c r="B1219" s="4">
        <v>3142</v>
      </c>
      <c r="C1219" s="4" t="s">
        <v>2354</v>
      </c>
      <c r="D1219" s="4" t="s">
        <v>2355</v>
      </c>
      <c r="E1219" s="5">
        <v>836.82</v>
      </c>
      <c r="F1219" s="5">
        <v>6674180.0017054398</v>
      </c>
      <c r="G1219" s="5">
        <v>6622041.2131662201</v>
      </c>
      <c r="H1219" s="6">
        <v>7.8735222057437805E-3</v>
      </c>
      <c r="I1219" s="5">
        <v>52138.788539214998</v>
      </c>
      <c r="J1219" s="5">
        <v>7975.6458996025904</v>
      </c>
      <c r="K1219" s="5">
        <v>7913.3400410676404</v>
      </c>
      <c r="L1219" s="55" t="s">
        <v>4284</v>
      </c>
      <c r="M1219" s="60" t="s">
        <v>4364</v>
      </c>
    </row>
    <row r="1220" spans="1:13" ht="18.75" customHeight="1" x14ac:dyDescent="0.25">
      <c r="A1220" s="4" t="s">
        <v>5576</v>
      </c>
      <c r="B1220" s="4">
        <v>3143</v>
      </c>
      <c r="C1220" s="4" t="s">
        <v>2356</v>
      </c>
      <c r="D1220" s="4" t="s">
        <v>2357</v>
      </c>
      <c r="E1220" s="5">
        <v>522.51</v>
      </c>
      <c r="F1220" s="5">
        <v>220995.64747659999</v>
      </c>
      <c r="G1220" s="5">
        <v>243098.028187235</v>
      </c>
      <c r="H1220" s="6">
        <v>-9.0919621501871398E-2</v>
      </c>
      <c r="I1220" s="5">
        <v>-22102.380710634599</v>
      </c>
      <c r="J1220" s="5">
        <v>422.95008225029198</v>
      </c>
      <c r="K1220" s="5">
        <v>465.25047977499901</v>
      </c>
      <c r="L1220" s="55" t="s">
        <v>4283</v>
      </c>
      <c r="M1220" s="60" t="s">
        <v>4282</v>
      </c>
    </row>
    <row r="1221" spans="1:13" ht="18.75" customHeight="1" x14ac:dyDescent="0.25">
      <c r="A1221" s="4" t="s">
        <v>5577</v>
      </c>
      <c r="B1221" s="4">
        <v>3144</v>
      </c>
      <c r="C1221" s="4" t="s">
        <v>2358</v>
      </c>
      <c r="D1221" s="4" t="s">
        <v>2359</v>
      </c>
      <c r="E1221" s="5">
        <v>652.25</v>
      </c>
      <c r="F1221" s="5">
        <v>637460.89487507998</v>
      </c>
      <c r="G1221" s="5">
        <v>711015.94234991097</v>
      </c>
      <c r="H1221" s="6">
        <v>-0.10345063042008699</v>
      </c>
      <c r="I1221" s="5">
        <v>-73555.047474830804</v>
      </c>
      <c r="J1221" s="5">
        <v>977.32601743975499</v>
      </c>
      <c r="K1221" s="5">
        <v>1090.09726692206</v>
      </c>
      <c r="L1221" s="55" t="s">
        <v>4284</v>
      </c>
      <c r="M1221" s="60" t="s">
        <v>4364</v>
      </c>
    </row>
    <row r="1222" spans="1:13" ht="18.75" customHeight="1" x14ac:dyDescent="0.25">
      <c r="A1222" s="4" t="s">
        <v>5578</v>
      </c>
      <c r="B1222" s="4">
        <v>3148</v>
      </c>
      <c r="C1222" s="4" t="s">
        <v>2360</v>
      </c>
      <c r="D1222" s="4" t="s">
        <v>2361</v>
      </c>
      <c r="E1222" s="5">
        <v>532.86</v>
      </c>
      <c r="F1222" s="5">
        <v>724325.68026016001</v>
      </c>
      <c r="G1222" s="5">
        <v>785659.90293648001</v>
      </c>
      <c r="H1222" s="6">
        <v>-7.8067141325499495E-2</v>
      </c>
      <c r="I1222" s="5">
        <v>-61334.222676320504</v>
      </c>
      <c r="J1222" s="5">
        <v>1359.31704436467</v>
      </c>
      <c r="K1222" s="5">
        <v>1474.42086652494</v>
      </c>
      <c r="L1222" s="55" t="s">
        <v>4284</v>
      </c>
      <c r="M1222" s="60" t="s">
        <v>4282</v>
      </c>
    </row>
    <row r="1223" spans="1:13" ht="18.75" customHeight="1" x14ac:dyDescent="0.25">
      <c r="A1223" s="4" t="s">
        <v>5579</v>
      </c>
      <c r="B1223" s="4">
        <v>3149</v>
      </c>
      <c r="C1223" s="4" t="s">
        <v>2362</v>
      </c>
      <c r="D1223" s="4" t="s">
        <v>2363</v>
      </c>
      <c r="E1223" s="5">
        <v>285.75</v>
      </c>
      <c r="F1223" s="5">
        <v>816418.89625007997</v>
      </c>
      <c r="G1223" s="5">
        <v>801113.99147361098</v>
      </c>
      <c r="H1223" s="6">
        <v>1.9104528118796701E-2</v>
      </c>
      <c r="I1223" s="5">
        <v>15304.9047764691</v>
      </c>
      <c r="J1223" s="5">
        <v>2857.1089982505</v>
      </c>
      <c r="K1223" s="5">
        <v>2803.5485265918101</v>
      </c>
      <c r="L1223" s="55" t="s">
        <v>4281</v>
      </c>
      <c r="M1223" s="61" t="s">
        <v>4359</v>
      </c>
    </row>
    <row r="1224" spans="1:13" ht="18.75" customHeight="1" x14ac:dyDescent="0.25">
      <c r="A1224" s="4" t="s">
        <v>5580</v>
      </c>
      <c r="B1224" s="4">
        <v>3152</v>
      </c>
      <c r="C1224" s="4" t="s">
        <v>2364</v>
      </c>
      <c r="D1224" s="4" t="s">
        <v>2365</v>
      </c>
      <c r="E1224" s="5">
        <v>25071.51</v>
      </c>
      <c r="F1224" s="5">
        <v>15951754.684467001</v>
      </c>
      <c r="G1224" s="5">
        <v>18590447.657340601</v>
      </c>
      <c r="H1224" s="6">
        <v>-0.14193810829679901</v>
      </c>
      <c r="I1224" s="5">
        <v>-2638692.9728735802</v>
      </c>
      <c r="J1224" s="5">
        <v>636.25025714314802</v>
      </c>
      <c r="K1224" s="5">
        <v>741.49692847940003</v>
      </c>
      <c r="L1224" s="55" t="s">
        <v>4284</v>
      </c>
      <c r="M1224" s="60" t="s">
        <v>4364</v>
      </c>
    </row>
    <row r="1225" spans="1:13" ht="18.75" customHeight="1" x14ac:dyDescent="0.25">
      <c r="A1225" s="4" t="s">
        <v>5581</v>
      </c>
      <c r="B1225" s="4">
        <v>3153</v>
      </c>
      <c r="C1225" s="4" t="s">
        <v>2366</v>
      </c>
      <c r="D1225" s="4" t="s">
        <v>2367</v>
      </c>
      <c r="E1225" s="5">
        <v>6969.75</v>
      </c>
      <c r="F1225" s="5">
        <v>3985986.5003717602</v>
      </c>
      <c r="G1225" s="5">
        <v>4402822.0658348603</v>
      </c>
      <c r="H1225" s="6">
        <v>-9.4674633503286795E-2</v>
      </c>
      <c r="I1225" s="5">
        <v>-416835.56546309899</v>
      </c>
      <c r="J1225" s="5">
        <v>571.89805952462598</v>
      </c>
      <c r="K1225" s="5">
        <v>631.70444647725697</v>
      </c>
      <c r="L1225" s="55" t="s">
        <v>4284</v>
      </c>
      <c r="M1225" s="60" t="s">
        <v>4364</v>
      </c>
    </row>
    <row r="1226" spans="1:13" ht="18.75" customHeight="1" x14ac:dyDescent="0.25">
      <c r="A1226" s="4" t="s">
        <v>5582</v>
      </c>
      <c r="B1226" s="4">
        <v>3154</v>
      </c>
      <c r="C1226" s="4" t="s">
        <v>2368</v>
      </c>
      <c r="D1226" s="4" t="s">
        <v>2369</v>
      </c>
      <c r="E1226" s="5">
        <v>14846.16</v>
      </c>
      <c r="F1226" s="5">
        <v>25559733.2748487</v>
      </c>
      <c r="G1226" s="5">
        <v>27273471.433798801</v>
      </c>
      <c r="H1226" s="6">
        <v>-6.2835351308681703E-2</v>
      </c>
      <c r="I1226" s="5">
        <v>-1713738.1589500399</v>
      </c>
      <c r="J1226" s="5">
        <v>1721.63935151236</v>
      </c>
      <c r="K1226" s="5">
        <v>1837.0724439046</v>
      </c>
      <c r="L1226" s="55" t="s">
        <v>4284</v>
      </c>
      <c r="M1226" s="60" t="s">
        <v>4364</v>
      </c>
    </row>
    <row r="1227" spans="1:13" ht="18.75" customHeight="1" x14ac:dyDescent="0.25">
      <c r="A1227" s="4" t="s">
        <v>5583</v>
      </c>
      <c r="B1227" s="4">
        <v>3155</v>
      </c>
      <c r="C1227" s="4" t="s">
        <v>2370</v>
      </c>
      <c r="D1227" s="4" t="s">
        <v>2371</v>
      </c>
      <c r="E1227" s="5">
        <v>4265.58</v>
      </c>
      <c r="F1227" s="5">
        <v>6041251.3426742004</v>
      </c>
      <c r="G1227" s="5">
        <v>7004669.66285122</v>
      </c>
      <c r="H1227" s="6">
        <v>-0.137539436768367</v>
      </c>
      <c r="I1227" s="5">
        <v>-963418.32017702295</v>
      </c>
      <c r="J1227" s="5">
        <v>1416.2789919950401</v>
      </c>
      <c r="K1227" s="5">
        <v>1642.1376841721899</v>
      </c>
      <c r="L1227" s="55" t="s">
        <v>4284</v>
      </c>
      <c r="M1227" s="60" t="s">
        <v>4364</v>
      </c>
    </row>
    <row r="1228" spans="1:13" ht="18.75" customHeight="1" x14ac:dyDescent="0.25">
      <c r="A1228" s="4" t="s">
        <v>5584</v>
      </c>
      <c r="B1228" s="4">
        <v>3156</v>
      </c>
      <c r="C1228" s="4" t="s">
        <v>2372</v>
      </c>
      <c r="D1228" s="4" t="s">
        <v>2373</v>
      </c>
      <c r="E1228" s="5">
        <v>3058.92</v>
      </c>
      <c r="F1228" s="5">
        <v>7580320.7662427202</v>
      </c>
      <c r="G1228" s="5">
        <v>9027591.2914751004</v>
      </c>
      <c r="H1228" s="6">
        <v>-0.160316354440975</v>
      </c>
      <c r="I1228" s="5">
        <v>-1447270.52523238</v>
      </c>
      <c r="J1228" s="5">
        <v>2478.1036333878401</v>
      </c>
      <c r="K1228" s="5">
        <v>2951.2348448063699</v>
      </c>
      <c r="L1228" s="55" t="s">
        <v>4284</v>
      </c>
      <c r="M1228" s="60" t="s">
        <v>4364</v>
      </c>
    </row>
    <row r="1229" spans="1:13" ht="18.75" customHeight="1" x14ac:dyDescent="0.25">
      <c r="A1229" s="4" t="s">
        <v>5585</v>
      </c>
      <c r="B1229" s="4">
        <v>3157</v>
      </c>
      <c r="C1229" s="4" t="s">
        <v>2374</v>
      </c>
      <c r="D1229" s="4" t="s">
        <v>2375</v>
      </c>
      <c r="E1229" s="5">
        <v>3277.32</v>
      </c>
      <c r="F1229" s="5">
        <v>12554415.758698201</v>
      </c>
      <c r="G1229" s="5">
        <v>13816073.1241016</v>
      </c>
      <c r="H1229" s="6">
        <v>-9.1318086844988794E-2</v>
      </c>
      <c r="I1229" s="5">
        <v>-1261657.3654034201</v>
      </c>
      <c r="J1229" s="5">
        <v>3830.6957388043202</v>
      </c>
      <c r="K1229" s="5">
        <v>4215.6619201364501</v>
      </c>
      <c r="L1229" s="55" t="s">
        <v>4284</v>
      </c>
      <c r="M1229" s="60" t="s">
        <v>4364</v>
      </c>
    </row>
    <row r="1230" spans="1:13" ht="18.75" customHeight="1" x14ac:dyDescent="0.25">
      <c r="A1230" s="4" t="s">
        <v>5586</v>
      </c>
      <c r="B1230" s="4">
        <v>3158</v>
      </c>
      <c r="C1230" s="4" t="s">
        <v>2376</v>
      </c>
      <c r="D1230" s="4" t="s">
        <v>2377</v>
      </c>
      <c r="E1230" s="5">
        <v>389.1</v>
      </c>
      <c r="F1230" s="5">
        <v>2567442.7610152001</v>
      </c>
      <c r="G1230" s="5">
        <v>2723736.60045875</v>
      </c>
      <c r="H1230" s="6">
        <v>-5.73821416568795E-2</v>
      </c>
      <c r="I1230" s="5">
        <v>-156293.839443551</v>
      </c>
      <c r="J1230" s="5">
        <v>6598.41367518684</v>
      </c>
      <c r="K1230" s="5">
        <v>7000.0940644018301</v>
      </c>
      <c r="L1230" s="55" t="s">
        <v>4281</v>
      </c>
      <c r="M1230" s="60" t="s">
        <v>4361</v>
      </c>
    </row>
    <row r="1231" spans="1:13" ht="18.75" customHeight="1" x14ac:dyDescent="0.25">
      <c r="A1231" s="4" t="s">
        <v>5587</v>
      </c>
      <c r="B1231" s="4">
        <v>3159</v>
      </c>
      <c r="C1231" s="4" t="s">
        <v>2378</v>
      </c>
      <c r="D1231" s="4" t="s">
        <v>2379</v>
      </c>
      <c r="E1231" s="5">
        <v>352.88</v>
      </c>
      <c r="F1231" s="5">
        <v>465624.88171799999</v>
      </c>
      <c r="G1231" s="5">
        <v>576337.90185645595</v>
      </c>
      <c r="H1231" s="6">
        <v>-0.19209741330881699</v>
      </c>
      <c r="I1231" s="5">
        <v>-110713.02013845601</v>
      </c>
      <c r="J1231" s="5">
        <v>1319.49921139764</v>
      </c>
      <c r="K1231" s="5">
        <v>1633.2404836104499</v>
      </c>
      <c r="L1231" s="55" t="s">
        <v>4281</v>
      </c>
      <c r="M1231" s="60" t="s">
        <v>4364</v>
      </c>
    </row>
    <row r="1232" spans="1:13" ht="18.75" customHeight="1" x14ac:dyDescent="0.25">
      <c r="A1232" s="4" t="s">
        <v>5588</v>
      </c>
      <c r="B1232" s="4">
        <v>3163</v>
      </c>
      <c r="C1232" s="4" t="s">
        <v>2380</v>
      </c>
      <c r="D1232" s="4" t="s">
        <v>2381</v>
      </c>
      <c r="E1232" s="5">
        <v>1242.3699999999999</v>
      </c>
      <c r="F1232" s="5">
        <v>1060576.3144606</v>
      </c>
      <c r="G1232" s="5">
        <v>964950.01908740005</v>
      </c>
      <c r="H1232" s="6">
        <v>9.9099739345711396E-2</v>
      </c>
      <c r="I1232" s="5">
        <v>95626.295373200395</v>
      </c>
      <c r="J1232" s="5">
        <v>853.67186463018299</v>
      </c>
      <c r="K1232" s="5">
        <v>776.70099816270499</v>
      </c>
      <c r="L1232" s="55" t="s">
        <v>4284</v>
      </c>
      <c r="M1232" s="60" t="s">
        <v>4364</v>
      </c>
    </row>
    <row r="1233" spans="1:13" ht="18.75" customHeight="1" x14ac:dyDescent="0.25">
      <c r="A1233" s="4" t="s">
        <v>5589</v>
      </c>
      <c r="B1233" s="4">
        <v>3164</v>
      </c>
      <c r="C1233" s="4" t="s">
        <v>2382</v>
      </c>
      <c r="D1233" s="4" t="s">
        <v>2383</v>
      </c>
      <c r="E1233" s="5">
        <v>1725.33</v>
      </c>
      <c r="F1233" s="5">
        <v>1282392.1560686401</v>
      </c>
      <c r="G1233" s="5">
        <v>1420304.79004921</v>
      </c>
      <c r="H1233" s="6">
        <v>-9.71007314393382E-2</v>
      </c>
      <c r="I1233" s="5">
        <v>-137912.633980574</v>
      </c>
      <c r="J1233" s="5">
        <v>743.27355118652099</v>
      </c>
      <c r="K1233" s="5">
        <v>823.20761248527197</v>
      </c>
      <c r="L1233" s="55" t="s">
        <v>4284</v>
      </c>
      <c r="M1233" s="60" t="s">
        <v>4364</v>
      </c>
    </row>
    <row r="1234" spans="1:13" ht="18.75" customHeight="1" x14ac:dyDescent="0.25">
      <c r="A1234" s="4" t="s">
        <v>5590</v>
      </c>
      <c r="B1234" s="4">
        <v>3165</v>
      </c>
      <c r="C1234" s="4" t="s">
        <v>2384</v>
      </c>
      <c r="D1234" s="4" t="s">
        <v>2385</v>
      </c>
      <c r="E1234" s="5">
        <v>6009.65</v>
      </c>
      <c r="F1234" s="5">
        <v>3512526.1367891999</v>
      </c>
      <c r="G1234" s="5">
        <v>3757178.8336463198</v>
      </c>
      <c r="H1234" s="6">
        <v>-6.5116063857860701E-2</v>
      </c>
      <c r="I1234" s="5">
        <v>-244652.69685711601</v>
      </c>
      <c r="J1234" s="5">
        <v>584.48098255126399</v>
      </c>
      <c r="K1234" s="5">
        <v>625.19095681883596</v>
      </c>
      <c r="L1234" s="55" t="s">
        <v>4284</v>
      </c>
      <c r="M1234" s="60" t="s">
        <v>4364</v>
      </c>
    </row>
    <row r="1235" spans="1:13" ht="18.75" customHeight="1" x14ac:dyDescent="0.25">
      <c r="A1235" s="4" t="s">
        <v>5591</v>
      </c>
      <c r="B1235" s="4">
        <v>3166</v>
      </c>
      <c r="C1235" s="4" t="s">
        <v>2386</v>
      </c>
      <c r="D1235" s="4" t="s">
        <v>2387</v>
      </c>
      <c r="E1235" s="5">
        <v>634.04</v>
      </c>
      <c r="F1235" s="5">
        <v>554306.53476495994</v>
      </c>
      <c r="G1235" s="5">
        <v>600561.74296262802</v>
      </c>
      <c r="H1235" s="6">
        <v>-7.7019904680385706E-2</v>
      </c>
      <c r="I1235" s="5">
        <v>-46255.208197667802</v>
      </c>
      <c r="J1235" s="5">
        <v>874.24537058381202</v>
      </c>
      <c r="K1235" s="5">
        <v>947.19850949881402</v>
      </c>
      <c r="L1235" s="55" t="s">
        <v>4284</v>
      </c>
      <c r="M1235" s="60" t="s">
        <v>4282</v>
      </c>
    </row>
    <row r="1236" spans="1:13" ht="18.75" customHeight="1" x14ac:dyDescent="0.25">
      <c r="A1236" s="4" t="s">
        <v>5592</v>
      </c>
      <c r="B1236" s="4">
        <v>3167</v>
      </c>
      <c r="C1236" s="4" t="s">
        <v>2388</v>
      </c>
      <c r="D1236" s="4" t="s">
        <v>2389</v>
      </c>
      <c r="E1236" s="5">
        <v>5865.38</v>
      </c>
      <c r="F1236" s="5">
        <v>2884687.06009176</v>
      </c>
      <c r="G1236" s="5">
        <v>3070251.4601326198</v>
      </c>
      <c r="H1236" s="6">
        <v>-6.0439479453205602E-2</v>
      </c>
      <c r="I1236" s="5">
        <v>-185564.40004086</v>
      </c>
      <c r="J1236" s="5">
        <v>491.815885772407</v>
      </c>
      <c r="K1236" s="5">
        <v>523.45311985457397</v>
      </c>
      <c r="L1236" s="55" t="s">
        <v>4284</v>
      </c>
      <c r="M1236" s="60" t="s">
        <v>4364</v>
      </c>
    </row>
    <row r="1237" spans="1:13" ht="18.75" customHeight="1" x14ac:dyDescent="0.25">
      <c r="A1237" s="4" t="s">
        <v>5593</v>
      </c>
      <c r="B1237" s="4">
        <v>3168</v>
      </c>
      <c r="C1237" s="4" t="s">
        <v>2390</v>
      </c>
      <c r="D1237" s="4" t="s">
        <v>2391</v>
      </c>
      <c r="E1237" s="5">
        <v>2782.75</v>
      </c>
      <c r="F1237" s="5">
        <v>2240252.88171804</v>
      </c>
      <c r="G1237" s="5">
        <v>2467395.1412822101</v>
      </c>
      <c r="H1237" s="6">
        <v>-9.2057512703918598E-2</v>
      </c>
      <c r="I1237" s="5">
        <v>-227142.25956417399</v>
      </c>
      <c r="J1237" s="5">
        <v>805.04999792221304</v>
      </c>
      <c r="K1237" s="5">
        <v>886.67510242825006</v>
      </c>
      <c r="L1237" s="55" t="s">
        <v>4284</v>
      </c>
      <c r="M1237" s="60" t="s">
        <v>4364</v>
      </c>
    </row>
    <row r="1238" spans="1:13" ht="18.75" customHeight="1" x14ac:dyDescent="0.25">
      <c r="A1238" s="4" t="s">
        <v>5594</v>
      </c>
      <c r="B1238" s="4">
        <v>3169</v>
      </c>
      <c r="C1238" s="4" t="s">
        <v>2392</v>
      </c>
      <c r="D1238" s="4" t="s">
        <v>2393</v>
      </c>
      <c r="E1238" s="5">
        <v>10462.469999999999</v>
      </c>
      <c r="F1238" s="5">
        <v>6151295.4601061996</v>
      </c>
      <c r="G1238" s="5">
        <v>7216424.1952980096</v>
      </c>
      <c r="H1238" s="6">
        <v>-0.14759785544283999</v>
      </c>
      <c r="I1238" s="5">
        <v>-1065128.7351918099</v>
      </c>
      <c r="J1238" s="5">
        <v>587.93912528362796</v>
      </c>
      <c r="K1238" s="5">
        <v>689.74383633100103</v>
      </c>
      <c r="L1238" s="55" t="s">
        <v>4283</v>
      </c>
      <c r="M1238" s="60" t="s">
        <v>4364</v>
      </c>
    </row>
    <row r="1239" spans="1:13" ht="18.75" customHeight="1" x14ac:dyDescent="0.25">
      <c r="A1239" s="4" t="s">
        <v>5595</v>
      </c>
      <c r="B1239" s="4">
        <v>3170</v>
      </c>
      <c r="C1239" s="4" t="s">
        <v>2394</v>
      </c>
      <c r="D1239" s="4" t="s">
        <v>2395</v>
      </c>
      <c r="E1239" s="5">
        <v>21821.23</v>
      </c>
      <c r="F1239" s="5">
        <v>13430307.6724387</v>
      </c>
      <c r="G1239" s="5">
        <v>13791678.832437599</v>
      </c>
      <c r="H1239" s="6">
        <v>-2.6202115376188599E-2</v>
      </c>
      <c r="I1239" s="5">
        <v>-361371.15999886801</v>
      </c>
      <c r="J1239" s="5">
        <v>615.46978206263896</v>
      </c>
      <c r="K1239" s="5">
        <v>632.030313251709</v>
      </c>
      <c r="L1239" s="55" t="s">
        <v>4284</v>
      </c>
      <c r="M1239" s="60" t="s">
        <v>4364</v>
      </c>
    </row>
    <row r="1240" spans="1:13" ht="18.75" customHeight="1" x14ac:dyDescent="0.25">
      <c r="A1240" s="4" t="s">
        <v>5596</v>
      </c>
      <c r="B1240" s="4">
        <v>3171</v>
      </c>
      <c r="C1240" s="4" t="s">
        <v>2396</v>
      </c>
      <c r="D1240" s="4" t="s">
        <v>2397</v>
      </c>
      <c r="E1240" s="5">
        <v>1164.2</v>
      </c>
      <c r="F1240" s="5">
        <v>741658.71809931996</v>
      </c>
      <c r="G1240" s="5">
        <v>726453.21960143896</v>
      </c>
      <c r="H1240" s="6">
        <v>2.09311461324697E-2</v>
      </c>
      <c r="I1240" s="5">
        <v>15205.498497880801</v>
      </c>
      <c r="J1240" s="5">
        <v>637.05438764758696</v>
      </c>
      <c r="K1240" s="5">
        <v>623.99348874887403</v>
      </c>
      <c r="L1240" s="55" t="s">
        <v>4284</v>
      </c>
      <c r="M1240" s="60" t="s">
        <v>4364</v>
      </c>
    </row>
    <row r="1241" spans="1:13" ht="18.75" customHeight="1" x14ac:dyDescent="0.25">
      <c r="A1241" s="4" t="s">
        <v>5597</v>
      </c>
      <c r="B1241" s="4">
        <v>3172</v>
      </c>
      <c r="C1241" s="4" t="s">
        <v>2398</v>
      </c>
      <c r="D1241" s="4" t="s">
        <v>2399</v>
      </c>
      <c r="E1241" s="5">
        <v>338.09</v>
      </c>
      <c r="F1241" s="5">
        <v>142551.48767999999</v>
      </c>
      <c r="G1241" s="5">
        <v>148906.36447052899</v>
      </c>
      <c r="H1241" s="6">
        <v>-4.2676999153968102E-2</v>
      </c>
      <c r="I1241" s="5">
        <v>-6354.8767905292298</v>
      </c>
      <c r="J1241" s="5">
        <v>421.63769315862697</v>
      </c>
      <c r="K1241" s="5">
        <v>440.434098821406</v>
      </c>
      <c r="L1241" s="55" t="s">
        <v>4281</v>
      </c>
      <c r="M1241" s="60" t="s">
        <v>4381</v>
      </c>
    </row>
    <row r="1242" spans="1:13" ht="18.75" customHeight="1" x14ac:dyDescent="0.25">
      <c r="A1242" s="4" t="s">
        <v>5598</v>
      </c>
      <c r="B1242" s="4">
        <v>3173</v>
      </c>
      <c r="C1242" s="4" t="s">
        <v>2400</v>
      </c>
      <c r="D1242" s="4" t="s">
        <v>2401</v>
      </c>
      <c r="E1242" s="5">
        <v>10323.799999999999</v>
      </c>
      <c r="F1242" s="5">
        <v>6456281.7986725997</v>
      </c>
      <c r="G1242" s="5">
        <v>6805522.2942661196</v>
      </c>
      <c r="H1242" s="6">
        <v>-5.1317221587498602E-2</v>
      </c>
      <c r="I1242" s="5">
        <v>-349240.49559351598</v>
      </c>
      <c r="J1242" s="5">
        <v>625.37842641978705</v>
      </c>
      <c r="K1242" s="5">
        <v>659.20710341793904</v>
      </c>
      <c r="L1242" s="55" t="s">
        <v>4284</v>
      </c>
      <c r="M1242" s="60" t="s">
        <v>4364</v>
      </c>
    </row>
    <row r="1243" spans="1:13" ht="18.75" customHeight="1" x14ac:dyDescent="0.25">
      <c r="A1243" s="4" t="s">
        <v>5599</v>
      </c>
      <c r="B1243" s="4">
        <v>3174</v>
      </c>
      <c r="C1243" s="4" t="s">
        <v>2402</v>
      </c>
      <c r="D1243" s="4" t="s">
        <v>2403</v>
      </c>
      <c r="E1243" s="5">
        <v>1911.14</v>
      </c>
      <c r="F1243" s="5">
        <v>1289320.90599312</v>
      </c>
      <c r="G1243" s="5">
        <v>1255284.0787577699</v>
      </c>
      <c r="H1243" s="6">
        <v>2.7114840227271599E-2</v>
      </c>
      <c r="I1243" s="5">
        <v>34036.827235354598</v>
      </c>
      <c r="J1243" s="5">
        <v>674.63446214987903</v>
      </c>
      <c r="K1243" s="5">
        <v>656.824763626822</v>
      </c>
      <c r="L1243" s="55" t="s">
        <v>4284</v>
      </c>
      <c r="M1243" s="60" t="s">
        <v>4364</v>
      </c>
    </row>
    <row r="1244" spans="1:13" ht="18.75" customHeight="1" x14ac:dyDescent="0.25">
      <c r="A1244" s="4" t="s">
        <v>5600</v>
      </c>
      <c r="B1244" s="4">
        <v>3314</v>
      </c>
      <c r="C1244" s="4" t="s">
        <v>2404</v>
      </c>
      <c r="D1244" s="4" t="s">
        <v>2405</v>
      </c>
      <c r="E1244" s="5">
        <v>536.75</v>
      </c>
      <c r="F1244" s="5">
        <v>1197509.8030174801</v>
      </c>
      <c r="G1244" s="5">
        <v>1852909.9430537301</v>
      </c>
      <c r="H1244" s="6">
        <v>-0.35371397433169499</v>
      </c>
      <c r="I1244" s="5">
        <v>-655400.14003624802</v>
      </c>
      <c r="J1244" s="5">
        <v>2231.0382916021999</v>
      </c>
      <c r="K1244" s="5">
        <v>3452.0911840777399</v>
      </c>
      <c r="L1244" s="55" t="s">
        <v>4284</v>
      </c>
      <c r="M1244" s="60" t="s">
        <v>4364</v>
      </c>
    </row>
    <row r="1245" spans="1:13" ht="18.75" customHeight="1" x14ac:dyDescent="0.25">
      <c r="A1245" s="4" t="s">
        <v>5601</v>
      </c>
      <c r="B1245" s="4">
        <v>3315</v>
      </c>
      <c r="C1245" s="4" t="s">
        <v>2406</v>
      </c>
      <c r="D1245" s="4" t="s">
        <v>2407</v>
      </c>
      <c r="E1245" s="5">
        <v>1157.43</v>
      </c>
      <c r="F1245" s="5">
        <v>6211287.1479593199</v>
      </c>
      <c r="G1245" s="5">
        <v>6126360.0963264098</v>
      </c>
      <c r="H1245" s="6">
        <v>1.38625628101481E-2</v>
      </c>
      <c r="I1245" s="5">
        <v>84927.051632909104</v>
      </c>
      <c r="J1245" s="5">
        <v>5366.4473427847197</v>
      </c>
      <c r="K1245" s="5">
        <v>5293.0718024644402</v>
      </c>
      <c r="L1245" s="55" t="s">
        <v>4284</v>
      </c>
      <c r="M1245" s="60" t="s">
        <v>4364</v>
      </c>
    </row>
    <row r="1246" spans="1:13" ht="18.75" customHeight="1" x14ac:dyDescent="0.25">
      <c r="A1246" s="4" t="s">
        <v>5602</v>
      </c>
      <c r="B1246" s="4">
        <v>3316</v>
      </c>
      <c r="C1246" s="4" t="s">
        <v>2408</v>
      </c>
      <c r="D1246" s="4" t="s">
        <v>2409</v>
      </c>
      <c r="E1246" s="5">
        <v>1541.51</v>
      </c>
      <c r="F1246" s="5">
        <v>13570655.7747378</v>
      </c>
      <c r="G1246" s="5">
        <v>12803766.999291601</v>
      </c>
      <c r="H1246" s="6">
        <v>5.9895558509349203E-2</v>
      </c>
      <c r="I1246" s="5">
        <v>766888.77544614498</v>
      </c>
      <c r="J1246" s="5">
        <v>8803.4821536920099</v>
      </c>
      <c r="K1246" s="5">
        <v>8305.9902298990091</v>
      </c>
      <c r="L1246" s="55" t="s">
        <v>4284</v>
      </c>
      <c r="M1246" s="60" t="s">
        <v>4364</v>
      </c>
    </row>
    <row r="1247" spans="1:13" ht="18.75" customHeight="1" x14ac:dyDescent="0.25">
      <c r="A1247" s="4" t="s">
        <v>5603</v>
      </c>
      <c r="B1247" s="4">
        <v>3317</v>
      </c>
      <c r="C1247" s="4" t="s">
        <v>2410</v>
      </c>
      <c r="D1247" s="4" t="s">
        <v>2411</v>
      </c>
      <c r="E1247" s="5">
        <v>1049.57</v>
      </c>
      <c r="F1247" s="5">
        <v>17295688.232942399</v>
      </c>
      <c r="G1247" s="5">
        <v>15902668.7251211</v>
      </c>
      <c r="H1247" s="6">
        <v>8.7596587208079293E-2</v>
      </c>
      <c r="I1247" s="5">
        <v>1393019.50782127</v>
      </c>
      <c r="J1247" s="5">
        <v>16478.8325056379</v>
      </c>
      <c r="K1247" s="5">
        <v>15151.603728308901</v>
      </c>
      <c r="L1247" s="55" t="s">
        <v>4284</v>
      </c>
      <c r="M1247" s="60" t="s">
        <v>4364</v>
      </c>
    </row>
    <row r="1248" spans="1:13" ht="18.75" customHeight="1" x14ac:dyDescent="0.25">
      <c r="A1248" s="4" t="s">
        <v>5604</v>
      </c>
      <c r="B1248" s="4">
        <v>3318</v>
      </c>
      <c r="C1248" s="4" t="s">
        <v>2412</v>
      </c>
      <c r="D1248" s="4" t="s">
        <v>2413</v>
      </c>
      <c r="E1248" s="5">
        <v>1108.04</v>
      </c>
      <c r="F1248" s="5">
        <v>2392251.6966363601</v>
      </c>
      <c r="G1248" s="5">
        <v>1112403.1503190901</v>
      </c>
      <c r="H1248" s="6">
        <v>1.1505258196636201</v>
      </c>
      <c r="I1248" s="5">
        <v>1279848.54631727</v>
      </c>
      <c r="J1248" s="5">
        <v>2158.9939863509999</v>
      </c>
      <c r="K1248" s="5">
        <v>1003.93771914289</v>
      </c>
      <c r="L1248" s="55" t="s">
        <v>4283</v>
      </c>
      <c r="M1248" s="60" t="s">
        <v>4364</v>
      </c>
    </row>
    <row r="1249" spans="1:13" ht="18.75" customHeight="1" x14ac:dyDescent="0.25">
      <c r="A1249" s="4" t="s">
        <v>5605</v>
      </c>
      <c r="B1249" s="4">
        <v>3319</v>
      </c>
      <c r="C1249" s="4" t="s">
        <v>2414</v>
      </c>
      <c r="D1249" s="4" t="s">
        <v>2415</v>
      </c>
      <c r="E1249" s="5">
        <v>9426.9699999999993</v>
      </c>
      <c r="F1249" s="5">
        <v>14488477.3550118</v>
      </c>
      <c r="G1249" s="5">
        <v>21385185.434395</v>
      </c>
      <c r="H1249" s="6">
        <v>-0.32249933490362898</v>
      </c>
      <c r="I1249" s="5">
        <v>-6896708.0793831702</v>
      </c>
      <c r="J1249" s="5">
        <v>1536.91773231609</v>
      </c>
      <c r="K1249" s="5">
        <v>2268.5110310518698</v>
      </c>
      <c r="L1249" s="55" t="s">
        <v>4283</v>
      </c>
      <c r="M1249" s="60" t="s">
        <v>4364</v>
      </c>
    </row>
    <row r="1250" spans="1:13" ht="18.75" customHeight="1" x14ac:dyDescent="0.25">
      <c r="A1250" s="4" t="s">
        <v>5606</v>
      </c>
      <c r="B1250" s="4">
        <v>3320</v>
      </c>
      <c r="C1250" s="4" t="s">
        <v>2416</v>
      </c>
      <c r="D1250" s="4" t="s">
        <v>2417</v>
      </c>
      <c r="E1250" s="5">
        <v>1353.26</v>
      </c>
      <c r="F1250" s="5">
        <v>7163566.5757341599</v>
      </c>
      <c r="G1250" s="5">
        <v>7318441.9523620997</v>
      </c>
      <c r="H1250" s="6">
        <v>-2.1162342700272101E-2</v>
      </c>
      <c r="I1250" s="5">
        <v>-154875.37662793501</v>
      </c>
      <c r="J1250" s="5">
        <v>5293.5626381731199</v>
      </c>
      <c r="K1250" s="5">
        <v>5408.0087731567401</v>
      </c>
      <c r="L1250" s="55" t="s">
        <v>4284</v>
      </c>
      <c r="M1250" s="60" t="s">
        <v>4364</v>
      </c>
    </row>
    <row r="1251" spans="1:13" ht="18.75" customHeight="1" x14ac:dyDescent="0.25">
      <c r="A1251" s="4" t="s">
        <v>5607</v>
      </c>
      <c r="B1251" s="4">
        <v>3321</v>
      </c>
      <c r="C1251" s="4" t="s">
        <v>2418</v>
      </c>
      <c r="D1251" s="4" t="s">
        <v>2419</v>
      </c>
      <c r="E1251" s="5">
        <v>669.46</v>
      </c>
      <c r="F1251" s="5">
        <v>6651981.4766947199</v>
      </c>
      <c r="G1251" s="5">
        <v>6460941.9688024102</v>
      </c>
      <c r="H1251" s="6">
        <v>2.9568367710896201E-2</v>
      </c>
      <c r="I1251" s="5">
        <v>191039.50789231199</v>
      </c>
      <c r="J1251" s="5">
        <v>9936.33895482138</v>
      </c>
      <c r="K1251" s="5">
        <v>9650.9753664183208</v>
      </c>
      <c r="L1251" s="55" t="s">
        <v>4284</v>
      </c>
      <c r="M1251" s="60" t="s">
        <v>4364</v>
      </c>
    </row>
    <row r="1252" spans="1:13" ht="18.75" customHeight="1" x14ac:dyDescent="0.25">
      <c r="A1252" s="4" t="s">
        <v>5608</v>
      </c>
      <c r="B1252" s="4">
        <v>3322</v>
      </c>
      <c r="C1252" s="4" t="s">
        <v>2420</v>
      </c>
      <c r="D1252" s="4" t="s">
        <v>2421</v>
      </c>
      <c r="E1252" s="5">
        <v>300.33</v>
      </c>
      <c r="F1252" s="5">
        <v>4237676.85525236</v>
      </c>
      <c r="G1252" s="5">
        <v>4406406.6080884701</v>
      </c>
      <c r="H1252" s="6">
        <v>-3.8291916258110001E-2</v>
      </c>
      <c r="I1252" s="5">
        <v>-168729.752836106</v>
      </c>
      <c r="J1252" s="5">
        <v>14110.0684422214</v>
      </c>
      <c r="K1252" s="5">
        <v>14671.8829557103</v>
      </c>
      <c r="L1252" s="55" t="s">
        <v>4281</v>
      </c>
      <c r="M1252" s="60" t="s">
        <v>4364</v>
      </c>
    </row>
    <row r="1253" spans="1:13" ht="18.75" customHeight="1" x14ac:dyDescent="0.25">
      <c r="A1253" s="4" t="s">
        <v>5609</v>
      </c>
      <c r="B1253" s="4">
        <v>3323</v>
      </c>
      <c r="C1253" s="4" t="s">
        <v>2422</v>
      </c>
      <c r="D1253" s="4" t="s">
        <v>2423</v>
      </c>
      <c r="E1253" s="5">
        <v>21014.29</v>
      </c>
      <c r="F1253" s="5">
        <v>31518547.734925099</v>
      </c>
      <c r="G1253" s="5">
        <v>26099517.6855436</v>
      </c>
      <c r="H1253" s="6">
        <v>0.20762950927568299</v>
      </c>
      <c r="I1253" s="5">
        <v>5419030.0493814303</v>
      </c>
      <c r="J1253" s="5">
        <v>1499.8626046811501</v>
      </c>
      <c r="K1253" s="5">
        <v>1241.98903153728</v>
      </c>
      <c r="L1253" s="55" t="s">
        <v>4283</v>
      </c>
      <c r="M1253" s="60" t="s">
        <v>4364</v>
      </c>
    </row>
    <row r="1254" spans="1:13" ht="18.75" customHeight="1" x14ac:dyDescent="0.25">
      <c r="A1254" s="4" t="s">
        <v>5610</v>
      </c>
      <c r="B1254" s="4">
        <v>3324</v>
      </c>
      <c r="C1254" s="4" t="s">
        <v>2424</v>
      </c>
      <c r="D1254" s="4" t="s">
        <v>2425</v>
      </c>
      <c r="E1254" s="5">
        <v>6961.69</v>
      </c>
      <c r="F1254" s="5">
        <v>26342294.962398302</v>
      </c>
      <c r="G1254" s="5">
        <v>26701494.916178901</v>
      </c>
      <c r="H1254" s="6">
        <v>-1.3452428596532401E-2</v>
      </c>
      <c r="I1254" s="5">
        <v>-359199.95378056902</v>
      </c>
      <c r="J1254" s="5">
        <v>3783.8937043158098</v>
      </c>
      <c r="K1254" s="5">
        <v>3835.49036457798</v>
      </c>
      <c r="L1254" s="55" t="s">
        <v>4283</v>
      </c>
      <c r="M1254" s="61" t="s">
        <v>4359</v>
      </c>
    </row>
    <row r="1255" spans="1:13" ht="18.75" customHeight="1" x14ac:dyDescent="0.25">
      <c r="A1255" s="4" t="s">
        <v>5611</v>
      </c>
      <c r="B1255" s="4">
        <v>3325</v>
      </c>
      <c r="C1255" s="4" t="s">
        <v>2426</v>
      </c>
      <c r="D1255" s="4" t="s">
        <v>2427</v>
      </c>
      <c r="E1255" s="5">
        <v>2603.11</v>
      </c>
      <c r="F1255" s="5">
        <v>11913636.902226999</v>
      </c>
      <c r="G1255" s="5">
        <v>11725046.693277299</v>
      </c>
      <c r="H1255" s="6">
        <v>1.6084388734910901E-2</v>
      </c>
      <c r="I1255" s="5">
        <v>188590.208949653</v>
      </c>
      <c r="J1255" s="5">
        <v>4576.6936096542104</v>
      </c>
      <c r="K1255" s="5">
        <v>4504.2455729021503</v>
      </c>
      <c r="L1255" s="55" t="s">
        <v>4281</v>
      </c>
      <c r="M1255" s="61" t="s">
        <v>4359</v>
      </c>
    </row>
    <row r="1256" spans="1:13" ht="18.75" customHeight="1" x14ac:dyDescent="0.25">
      <c r="A1256" s="4" t="s">
        <v>5612</v>
      </c>
      <c r="B1256" s="4">
        <v>3326</v>
      </c>
      <c r="C1256" s="4" t="s">
        <v>2428</v>
      </c>
      <c r="D1256" s="4" t="s">
        <v>2429</v>
      </c>
      <c r="E1256" s="5">
        <v>322.70999999999998</v>
      </c>
      <c r="F1256" s="5">
        <v>2747941.5860918402</v>
      </c>
      <c r="G1256" s="5">
        <v>2022384.6694746001</v>
      </c>
      <c r="H1256" s="6">
        <v>0.35876306202703501</v>
      </c>
      <c r="I1256" s="5">
        <v>725556.91661723994</v>
      </c>
      <c r="J1256" s="5">
        <v>8515.2043199524105</v>
      </c>
      <c r="K1256" s="5">
        <v>6266.8794567091199</v>
      </c>
      <c r="L1256" s="55" t="s">
        <v>4283</v>
      </c>
      <c r="M1256" s="61" t="s">
        <v>4359</v>
      </c>
    </row>
    <row r="1257" spans="1:13" ht="18.75" customHeight="1" x14ac:dyDescent="0.25">
      <c r="A1257" s="4" t="s">
        <v>5613</v>
      </c>
      <c r="B1257" s="4">
        <v>3328</v>
      </c>
      <c r="C1257" s="4" t="s">
        <v>2430</v>
      </c>
      <c r="D1257" s="4" t="s">
        <v>2431</v>
      </c>
      <c r="E1257" s="5">
        <v>8134.11</v>
      </c>
      <c r="F1257" s="5">
        <v>16893670.089957301</v>
      </c>
      <c r="G1257" s="5">
        <v>22280527.015383299</v>
      </c>
      <c r="H1257" s="6">
        <v>-0.241774214842706</v>
      </c>
      <c r="I1257" s="5">
        <v>-5386856.9254259896</v>
      </c>
      <c r="J1257" s="5">
        <v>2076.8922586438198</v>
      </c>
      <c r="K1257" s="5">
        <v>2739.1474931348698</v>
      </c>
      <c r="L1257" s="55" t="s">
        <v>4283</v>
      </c>
      <c r="M1257" s="61" t="s">
        <v>4359</v>
      </c>
    </row>
    <row r="1258" spans="1:13" ht="18.75" customHeight="1" x14ac:dyDescent="0.25">
      <c r="A1258" s="4" t="s">
        <v>5614</v>
      </c>
      <c r="B1258" s="4">
        <v>3329</v>
      </c>
      <c r="C1258" s="4" t="s">
        <v>2432</v>
      </c>
      <c r="D1258" s="4" t="s">
        <v>2433</v>
      </c>
      <c r="E1258" s="5">
        <v>902.39</v>
      </c>
      <c r="F1258" s="5">
        <v>3395226.79061156</v>
      </c>
      <c r="G1258" s="5">
        <v>3428637.9783452898</v>
      </c>
      <c r="H1258" s="6">
        <v>-9.7447406068380503E-3</v>
      </c>
      <c r="I1258" s="5">
        <v>-33411.187733728402</v>
      </c>
      <c r="J1258" s="5">
        <v>3762.48272987462</v>
      </c>
      <c r="K1258" s="5">
        <v>3799.5079492739101</v>
      </c>
      <c r="L1258" s="55" t="s">
        <v>4283</v>
      </c>
      <c r="M1258" s="61" t="s">
        <v>4359</v>
      </c>
    </row>
    <row r="1259" spans="1:13" ht="18.75" customHeight="1" x14ac:dyDescent="0.25">
      <c r="A1259" s="4" t="s">
        <v>5615</v>
      </c>
      <c r="B1259" s="4">
        <v>3330</v>
      </c>
      <c r="C1259" s="4" t="s">
        <v>2434</v>
      </c>
      <c r="D1259" s="4" t="s">
        <v>2435</v>
      </c>
      <c r="E1259" s="5">
        <v>204.27</v>
      </c>
      <c r="F1259" s="5">
        <v>1240815.803812</v>
      </c>
      <c r="G1259" s="5">
        <v>967306.48583299201</v>
      </c>
      <c r="H1259" s="6">
        <v>0.28275352433254503</v>
      </c>
      <c r="I1259" s="5">
        <v>273509.31797900802</v>
      </c>
      <c r="J1259" s="5">
        <v>6074.3907759925596</v>
      </c>
      <c r="K1259" s="5">
        <v>4735.4309777891604</v>
      </c>
      <c r="L1259" s="55" t="s">
        <v>4283</v>
      </c>
      <c r="M1259" s="61" t="s">
        <v>4359</v>
      </c>
    </row>
    <row r="1260" spans="1:13" ht="18.75" customHeight="1" x14ac:dyDescent="0.25">
      <c r="A1260" s="4" t="s">
        <v>5616</v>
      </c>
      <c r="B1260" s="4">
        <v>3332</v>
      </c>
      <c r="C1260" s="4" t="s">
        <v>2436</v>
      </c>
      <c r="D1260" s="4" t="s">
        <v>2437</v>
      </c>
      <c r="E1260" s="5">
        <v>7513.62</v>
      </c>
      <c r="F1260" s="5">
        <v>15275762.9504476</v>
      </c>
      <c r="G1260" s="5">
        <v>17775974.4504539</v>
      </c>
      <c r="H1260" s="6">
        <v>-0.14065116413027101</v>
      </c>
      <c r="I1260" s="5">
        <v>-2500211.5000062799</v>
      </c>
      <c r="J1260" s="5">
        <v>2033.07632678357</v>
      </c>
      <c r="K1260" s="5">
        <v>2365.8335729586902</v>
      </c>
      <c r="L1260" s="55" t="s">
        <v>4283</v>
      </c>
      <c r="M1260" s="61" t="s">
        <v>4359</v>
      </c>
    </row>
    <row r="1261" spans="1:13" ht="18.75" customHeight="1" x14ac:dyDescent="0.25">
      <c r="A1261" s="4" t="s">
        <v>5617</v>
      </c>
      <c r="B1261" s="4">
        <v>3334</v>
      </c>
      <c r="C1261" s="4" t="s">
        <v>2438</v>
      </c>
      <c r="D1261" s="4" t="s">
        <v>2439</v>
      </c>
      <c r="E1261" s="5">
        <v>747.2</v>
      </c>
      <c r="F1261" s="5">
        <v>2347995.1357904002</v>
      </c>
      <c r="G1261" s="5">
        <v>2914286.3682337799</v>
      </c>
      <c r="H1261" s="6">
        <v>-0.19431557537243099</v>
      </c>
      <c r="I1261" s="5">
        <v>-566291.23244338005</v>
      </c>
      <c r="J1261" s="5">
        <v>3142.3917770214098</v>
      </c>
      <c r="K1261" s="5">
        <v>3900.2761887497099</v>
      </c>
      <c r="L1261" s="55" t="s">
        <v>4283</v>
      </c>
      <c r="M1261" s="60" t="s">
        <v>4364</v>
      </c>
    </row>
    <row r="1262" spans="1:13" ht="18.75" customHeight="1" x14ac:dyDescent="0.25">
      <c r="A1262" s="4" t="s">
        <v>5618</v>
      </c>
      <c r="B1262" s="4">
        <v>3338</v>
      </c>
      <c r="C1262" s="4" t="s">
        <v>2440</v>
      </c>
      <c r="D1262" s="4" t="s">
        <v>2441</v>
      </c>
      <c r="E1262" s="5">
        <v>951.12</v>
      </c>
      <c r="F1262" s="5">
        <v>1166260.3504856001</v>
      </c>
      <c r="G1262" s="5">
        <v>1475003.92678227</v>
      </c>
      <c r="H1262" s="6">
        <v>-0.20931712159586899</v>
      </c>
      <c r="I1262" s="5">
        <v>-308743.57629666798</v>
      </c>
      <c r="J1262" s="5">
        <v>1226.19685264278</v>
      </c>
      <c r="K1262" s="5">
        <v>1550.8073921085299</v>
      </c>
      <c r="L1262" s="55" t="s">
        <v>4284</v>
      </c>
      <c r="M1262" s="60" t="s">
        <v>4364</v>
      </c>
    </row>
    <row r="1263" spans="1:13" ht="18.75" customHeight="1" x14ac:dyDescent="0.25">
      <c r="A1263" s="4" t="s">
        <v>5619</v>
      </c>
      <c r="B1263" s="4">
        <v>3342</v>
      </c>
      <c r="C1263" s="4" t="s">
        <v>2442</v>
      </c>
      <c r="D1263" s="4" t="s">
        <v>2443</v>
      </c>
      <c r="E1263" s="5">
        <v>4023.41</v>
      </c>
      <c r="F1263" s="5">
        <v>4843643.9139647996</v>
      </c>
      <c r="G1263" s="5">
        <v>5040695.8619566802</v>
      </c>
      <c r="H1263" s="6">
        <v>-3.90922113510319E-2</v>
      </c>
      <c r="I1263" s="5">
        <v>-197051.94799188201</v>
      </c>
      <c r="J1263" s="5">
        <v>1203.86535649233</v>
      </c>
      <c r="K1263" s="5">
        <v>1252.8417093850001</v>
      </c>
      <c r="L1263" s="55" t="s">
        <v>4284</v>
      </c>
      <c r="M1263" s="60" t="s">
        <v>4364</v>
      </c>
    </row>
    <row r="1264" spans="1:13" ht="18.75" customHeight="1" x14ac:dyDescent="0.25">
      <c r="A1264" s="4" t="s">
        <v>5620</v>
      </c>
      <c r="B1264" s="4">
        <v>3343</v>
      </c>
      <c r="C1264" s="4" t="s">
        <v>2444</v>
      </c>
      <c r="D1264" s="4" t="s">
        <v>2445</v>
      </c>
      <c r="E1264" s="5">
        <v>9896.68</v>
      </c>
      <c r="F1264" s="5">
        <v>11033422.4887338</v>
      </c>
      <c r="G1264" s="5">
        <v>12348309.0811383</v>
      </c>
      <c r="H1264" s="6">
        <v>-0.106483129290389</v>
      </c>
      <c r="I1264" s="5">
        <v>-1314886.5924045399</v>
      </c>
      <c r="J1264" s="5">
        <v>1114.86099264943</v>
      </c>
      <c r="K1264" s="5">
        <v>1247.72237569956</v>
      </c>
      <c r="L1264" s="55" t="s">
        <v>4284</v>
      </c>
      <c r="M1264" s="60" t="s">
        <v>4364</v>
      </c>
    </row>
    <row r="1265" spans="1:13" ht="18.75" customHeight="1" x14ac:dyDescent="0.25">
      <c r="A1265" s="4" t="s">
        <v>5621</v>
      </c>
      <c r="B1265" s="4">
        <v>3344</v>
      </c>
      <c r="C1265" s="4" t="s">
        <v>2446</v>
      </c>
      <c r="D1265" s="4" t="s">
        <v>2447</v>
      </c>
      <c r="E1265" s="5">
        <v>309.41000000000003</v>
      </c>
      <c r="F1265" s="5">
        <v>813593.52046711999</v>
      </c>
      <c r="G1265" s="5">
        <v>996341.29204725195</v>
      </c>
      <c r="H1265" s="6">
        <v>-0.183418847576444</v>
      </c>
      <c r="I1265" s="5">
        <v>-182747.77158013199</v>
      </c>
      <c r="J1265" s="5">
        <v>2629.4997591128899</v>
      </c>
      <c r="K1265" s="5">
        <v>3220.1328077542798</v>
      </c>
      <c r="L1265" s="55" t="s">
        <v>4283</v>
      </c>
      <c r="M1265" s="60" t="s">
        <v>4282</v>
      </c>
    </row>
    <row r="1266" spans="1:13" ht="18.75" customHeight="1" x14ac:dyDescent="0.25">
      <c r="A1266" s="4" t="s">
        <v>5622</v>
      </c>
      <c r="B1266" s="4">
        <v>3347</v>
      </c>
      <c r="C1266" s="4" t="s">
        <v>2448</v>
      </c>
      <c r="D1266" s="4" t="s">
        <v>2449</v>
      </c>
      <c r="E1266" s="5">
        <v>12114.3</v>
      </c>
      <c r="F1266" s="5">
        <v>13392298.768856401</v>
      </c>
      <c r="G1266" s="5">
        <v>12564549.372718999</v>
      </c>
      <c r="H1266" s="6">
        <v>6.5879751957888005E-2</v>
      </c>
      <c r="I1266" s="5">
        <v>827749.39613736595</v>
      </c>
      <c r="J1266" s="5">
        <v>1105.4950569869</v>
      </c>
      <c r="K1266" s="5">
        <v>1037.16676759854</v>
      </c>
      <c r="L1266" s="55" t="s">
        <v>4281</v>
      </c>
      <c r="M1266" s="60" t="s">
        <v>4364</v>
      </c>
    </row>
    <row r="1267" spans="1:13" ht="18.75" customHeight="1" x14ac:dyDescent="0.25">
      <c r="A1267" s="4" t="s">
        <v>5623</v>
      </c>
      <c r="B1267" s="4">
        <v>3348</v>
      </c>
      <c r="C1267" s="4" t="s">
        <v>2450</v>
      </c>
      <c r="D1267" s="4" t="s">
        <v>2451</v>
      </c>
      <c r="E1267" s="5">
        <v>2536.6</v>
      </c>
      <c r="F1267" s="5">
        <v>4626779.0706092399</v>
      </c>
      <c r="G1267" s="5">
        <v>7186432.1979820002</v>
      </c>
      <c r="H1267" s="6">
        <v>-0.35617856773094297</v>
      </c>
      <c r="I1267" s="5">
        <v>-2559653.1273727599</v>
      </c>
      <c r="J1267" s="5">
        <v>1824.00814894317</v>
      </c>
      <c r="K1267" s="5">
        <v>2833.0963486485898</v>
      </c>
      <c r="L1267" s="55" t="s">
        <v>4284</v>
      </c>
      <c r="M1267" s="60" t="s">
        <v>4364</v>
      </c>
    </row>
    <row r="1268" spans="1:13" ht="18.75" customHeight="1" x14ac:dyDescent="0.25">
      <c r="A1268" s="4" t="s">
        <v>5624</v>
      </c>
      <c r="B1268" s="4">
        <v>3349</v>
      </c>
      <c r="C1268" s="4" t="s">
        <v>2452</v>
      </c>
      <c r="D1268" s="4" t="s">
        <v>2453</v>
      </c>
      <c r="E1268" s="5">
        <v>649.26</v>
      </c>
      <c r="F1268" s="5">
        <v>2663311.7835893598</v>
      </c>
      <c r="G1268" s="5">
        <v>2818635.18367302</v>
      </c>
      <c r="H1268" s="6">
        <v>-5.51058898942898E-2</v>
      </c>
      <c r="I1268" s="5">
        <v>-155323.40008365599</v>
      </c>
      <c r="J1268" s="5">
        <v>4102.0727960899503</v>
      </c>
      <c r="K1268" s="5">
        <v>4341.3042289267996</v>
      </c>
      <c r="L1268" s="55" t="s">
        <v>4284</v>
      </c>
      <c r="M1268" s="60" t="s">
        <v>4364</v>
      </c>
    </row>
    <row r="1269" spans="1:13" ht="18.75" customHeight="1" x14ac:dyDescent="0.25">
      <c r="A1269" s="4" t="s">
        <v>5625</v>
      </c>
      <c r="B1269" s="4">
        <v>3350</v>
      </c>
      <c r="C1269" s="4" t="s">
        <v>2454</v>
      </c>
      <c r="D1269" s="4" t="s">
        <v>2455</v>
      </c>
      <c r="E1269" s="5">
        <v>185.66</v>
      </c>
      <c r="F1269" s="5">
        <v>1321864.5732313199</v>
      </c>
      <c r="G1269" s="5">
        <v>1129591.27987555</v>
      </c>
      <c r="H1269" s="6">
        <v>0.17021492355797499</v>
      </c>
      <c r="I1269" s="5">
        <v>192273.29335577201</v>
      </c>
      <c r="J1269" s="5">
        <v>7119.8134936514098</v>
      </c>
      <c r="K1269" s="5">
        <v>6084.19304037245</v>
      </c>
      <c r="L1269" s="55" t="s">
        <v>4281</v>
      </c>
      <c r="M1269" s="60" t="s">
        <v>4364</v>
      </c>
    </row>
    <row r="1270" spans="1:13" ht="18.75" customHeight="1" x14ac:dyDescent="0.25">
      <c r="A1270" s="4" t="s">
        <v>5626</v>
      </c>
      <c r="B1270" s="4">
        <v>3352</v>
      </c>
      <c r="C1270" s="4" t="s">
        <v>2456</v>
      </c>
      <c r="D1270" s="4" t="s">
        <v>2457</v>
      </c>
      <c r="E1270" s="5">
        <v>4144.41</v>
      </c>
      <c r="F1270" s="5">
        <v>7464746.2022839999</v>
      </c>
      <c r="G1270" s="5">
        <v>5568633.1707282104</v>
      </c>
      <c r="H1270" s="6">
        <v>0.34049882142045301</v>
      </c>
      <c r="I1270" s="5">
        <v>1896113.03155579</v>
      </c>
      <c r="J1270" s="5">
        <v>1801.1601656892101</v>
      </c>
      <c r="K1270" s="5">
        <v>1343.64919752829</v>
      </c>
      <c r="L1270" s="55" t="s">
        <v>4283</v>
      </c>
      <c r="M1270" s="60" t="s">
        <v>4364</v>
      </c>
    </row>
    <row r="1271" spans="1:13" ht="18.75" customHeight="1" x14ac:dyDescent="0.25">
      <c r="A1271" s="4" t="s">
        <v>5627</v>
      </c>
      <c r="B1271" s="4">
        <v>3353</v>
      </c>
      <c r="C1271" s="4" t="s">
        <v>2458</v>
      </c>
      <c r="D1271" s="4" t="s">
        <v>2459</v>
      </c>
      <c r="E1271" s="5">
        <v>16896.38</v>
      </c>
      <c r="F1271" s="5">
        <v>17697983.7959955</v>
      </c>
      <c r="G1271" s="5">
        <v>26583212.040702101</v>
      </c>
      <c r="H1271" s="6">
        <v>-0.33424208598653399</v>
      </c>
      <c r="I1271" s="5">
        <v>-8885228.2447066195</v>
      </c>
      <c r="J1271" s="5">
        <v>1047.4423394831001</v>
      </c>
      <c r="K1271" s="5">
        <v>1573.3081311323599</v>
      </c>
      <c r="L1271" s="55" t="s">
        <v>4284</v>
      </c>
      <c r="M1271" s="60" t="s">
        <v>4364</v>
      </c>
    </row>
    <row r="1272" spans="1:13" ht="18.75" customHeight="1" x14ac:dyDescent="0.25">
      <c r="A1272" s="4" t="s">
        <v>5628</v>
      </c>
      <c r="B1272" s="4">
        <v>3354</v>
      </c>
      <c r="C1272" s="4" t="s">
        <v>2460</v>
      </c>
      <c r="D1272" s="4" t="s">
        <v>2461</v>
      </c>
      <c r="E1272" s="5">
        <v>3947.66</v>
      </c>
      <c r="F1272" s="5">
        <v>16462835.7700963</v>
      </c>
      <c r="G1272" s="5">
        <v>16387574.090183301</v>
      </c>
      <c r="H1272" s="6">
        <v>4.5926065382728698E-3</v>
      </c>
      <c r="I1272" s="5">
        <v>75261.6799130086</v>
      </c>
      <c r="J1272" s="5">
        <v>4170.2770172953797</v>
      </c>
      <c r="K1272" s="5">
        <v>4151.2121333101804</v>
      </c>
      <c r="L1272" s="55" t="s">
        <v>4284</v>
      </c>
      <c r="M1272" s="60" t="s">
        <v>4364</v>
      </c>
    </row>
    <row r="1273" spans="1:13" ht="18.75" customHeight="1" x14ac:dyDescent="0.25">
      <c r="A1273" s="4" t="s">
        <v>5629</v>
      </c>
      <c r="B1273" s="4">
        <v>3355</v>
      </c>
      <c r="C1273" s="4" t="s">
        <v>2462</v>
      </c>
      <c r="D1273" s="4" t="s">
        <v>2463</v>
      </c>
      <c r="E1273" s="5">
        <v>2591.9499999999998</v>
      </c>
      <c r="F1273" s="5">
        <v>17924027.732003499</v>
      </c>
      <c r="G1273" s="5">
        <v>18659018.474769499</v>
      </c>
      <c r="H1273" s="6">
        <v>-3.9390643391012399E-2</v>
      </c>
      <c r="I1273" s="5">
        <v>-734990.74276595598</v>
      </c>
      <c r="J1273" s="5">
        <v>6915.2675522303798</v>
      </c>
      <c r="K1273" s="5">
        <v>7198.8342656183504</v>
      </c>
      <c r="L1273" s="55" t="s">
        <v>4284</v>
      </c>
      <c r="M1273" s="60" t="s">
        <v>4364</v>
      </c>
    </row>
    <row r="1274" spans="1:13" ht="18.75" customHeight="1" x14ac:dyDescent="0.25">
      <c r="A1274" s="4" t="s">
        <v>5630</v>
      </c>
      <c r="B1274" s="4">
        <v>3356</v>
      </c>
      <c r="C1274" s="4" t="s">
        <v>2464</v>
      </c>
      <c r="D1274" s="4" t="s">
        <v>2465</v>
      </c>
      <c r="E1274" s="5">
        <v>2737.38</v>
      </c>
      <c r="F1274" s="5">
        <v>28261886.620318301</v>
      </c>
      <c r="G1274" s="5">
        <v>30634307.230185501</v>
      </c>
      <c r="H1274" s="6">
        <v>-7.7443259677487594E-2</v>
      </c>
      <c r="I1274" s="5">
        <v>-2372420.60986719</v>
      </c>
      <c r="J1274" s="5">
        <v>10324.429425333101</v>
      </c>
      <c r="K1274" s="5">
        <v>11191.1050822997</v>
      </c>
      <c r="L1274" s="55" t="s">
        <v>4284</v>
      </c>
      <c r="M1274" s="60" t="s">
        <v>4364</v>
      </c>
    </row>
    <row r="1275" spans="1:13" ht="18.75" customHeight="1" x14ac:dyDescent="0.25">
      <c r="A1275" s="4" t="s">
        <v>5631</v>
      </c>
      <c r="B1275" s="4">
        <v>3357</v>
      </c>
      <c r="C1275" s="4" t="s">
        <v>2466</v>
      </c>
      <c r="D1275" s="4" t="s">
        <v>2467</v>
      </c>
      <c r="E1275" s="5">
        <v>29113.23</v>
      </c>
      <c r="F1275" s="5">
        <v>29415476.958384</v>
      </c>
      <c r="G1275" s="5">
        <v>25324885.719696499</v>
      </c>
      <c r="H1275" s="6">
        <v>0.16152456851981201</v>
      </c>
      <c r="I1275" s="5">
        <v>4090591.2386875199</v>
      </c>
      <c r="J1275" s="5">
        <v>1010.38177345434</v>
      </c>
      <c r="K1275" s="5">
        <v>869.87550744786802</v>
      </c>
      <c r="L1275" s="55" t="s">
        <v>4284</v>
      </c>
      <c r="M1275" s="60" t="s">
        <v>4364</v>
      </c>
    </row>
    <row r="1276" spans="1:13" ht="18.75" customHeight="1" x14ac:dyDescent="0.25">
      <c r="A1276" s="4" t="s">
        <v>5632</v>
      </c>
      <c r="B1276" s="4">
        <v>3358</v>
      </c>
      <c r="C1276" s="4" t="s">
        <v>2468</v>
      </c>
      <c r="D1276" s="4" t="s">
        <v>2469</v>
      </c>
      <c r="E1276" s="5">
        <v>1188.07</v>
      </c>
      <c r="F1276" s="5">
        <v>6393090.7380015198</v>
      </c>
      <c r="G1276" s="5">
        <v>7489549.0040404703</v>
      </c>
      <c r="H1276" s="6">
        <v>-0.14639843673463199</v>
      </c>
      <c r="I1276" s="5">
        <v>-1096458.2660389501</v>
      </c>
      <c r="J1276" s="5">
        <v>5381.0724435441698</v>
      </c>
      <c r="K1276" s="5">
        <v>6303.9627328696697</v>
      </c>
      <c r="L1276" s="55" t="s">
        <v>4283</v>
      </c>
      <c r="M1276" s="61" t="s">
        <v>4359</v>
      </c>
    </row>
    <row r="1277" spans="1:13" ht="18.75" customHeight="1" x14ac:dyDescent="0.25">
      <c r="A1277" s="4" t="s">
        <v>5633</v>
      </c>
      <c r="B1277" s="4">
        <v>3359</v>
      </c>
      <c r="C1277" s="4" t="s">
        <v>2470</v>
      </c>
      <c r="D1277" s="4" t="s">
        <v>2471</v>
      </c>
      <c r="E1277" s="5">
        <v>490.74</v>
      </c>
      <c r="F1277" s="5">
        <v>4106033.6540403198</v>
      </c>
      <c r="G1277" s="5">
        <v>3984613.5859275102</v>
      </c>
      <c r="H1277" s="6">
        <v>3.0472231621563799E-2</v>
      </c>
      <c r="I1277" s="5">
        <v>121420.06811281299</v>
      </c>
      <c r="J1277" s="5">
        <v>8367.0246037419402</v>
      </c>
      <c r="K1277" s="5">
        <v>8119.6022046857897</v>
      </c>
      <c r="L1277" s="55" t="s">
        <v>4283</v>
      </c>
      <c r="M1277" s="61" t="s">
        <v>4359</v>
      </c>
    </row>
    <row r="1278" spans="1:13" ht="18.75" customHeight="1" x14ac:dyDescent="0.25">
      <c r="A1278" s="4" t="s">
        <v>5634</v>
      </c>
      <c r="B1278" s="4">
        <v>3362</v>
      </c>
      <c r="C1278" s="4" t="s">
        <v>2468</v>
      </c>
      <c r="D1278" s="4" t="s">
        <v>2469</v>
      </c>
      <c r="E1278" s="5">
        <v>382.11</v>
      </c>
      <c r="F1278" s="5">
        <v>3016418.2316371598</v>
      </c>
      <c r="G1278" s="5">
        <v>2497268.4745840002</v>
      </c>
      <c r="H1278" s="6">
        <v>0.20788704231715999</v>
      </c>
      <c r="I1278" s="5">
        <v>519149.75705315499</v>
      </c>
      <c r="J1278" s="5">
        <v>7894.10963240208</v>
      </c>
      <c r="K1278" s="5">
        <v>6535.4700860590001</v>
      </c>
      <c r="L1278" s="55" t="s">
        <v>4283</v>
      </c>
      <c r="M1278" s="61" t="s">
        <v>4359</v>
      </c>
    </row>
    <row r="1279" spans="1:13" ht="18.75" customHeight="1" x14ac:dyDescent="0.25">
      <c r="A1279" s="4" t="s">
        <v>5635</v>
      </c>
      <c r="B1279" s="4">
        <v>3363</v>
      </c>
      <c r="C1279" s="4" t="s">
        <v>2470</v>
      </c>
      <c r="D1279" s="4" t="s">
        <v>2471</v>
      </c>
      <c r="E1279" s="5">
        <v>168.53</v>
      </c>
      <c r="F1279" s="5">
        <v>1832145.01989688</v>
      </c>
      <c r="G1279" s="5">
        <v>1442510.73656269</v>
      </c>
      <c r="H1279" s="6">
        <v>0.27010841129864999</v>
      </c>
      <c r="I1279" s="5">
        <v>389634.28333419299</v>
      </c>
      <c r="J1279" s="5">
        <v>10871.3286649076</v>
      </c>
      <c r="K1279" s="5">
        <v>8559.3706554482105</v>
      </c>
      <c r="L1279" s="55" t="s">
        <v>4283</v>
      </c>
      <c r="M1279" s="61" t="s">
        <v>4359</v>
      </c>
    </row>
    <row r="1280" spans="1:13" ht="18.75" customHeight="1" x14ac:dyDescent="0.25">
      <c r="A1280" s="4" t="s">
        <v>5636</v>
      </c>
      <c r="B1280" s="4">
        <v>3366</v>
      </c>
      <c r="C1280" s="4" t="s">
        <v>2472</v>
      </c>
      <c r="D1280" s="4" t="s">
        <v>2473</v>
      </c>
      <c r="E1280" s="5">
        <v>1051.81</v>
      </c>
      <c r="F1280" s="5">
        <v>800068.57879504003</v>
      </c>
      <c r="G1280" s="5">
        <v>1237143.2825211</v>
      </c>
      <c r="H1280" s="6">
        <v>-0.35329351894904898</v>
      </c>
      <c r="I1280" s="5">
        <v>-437074.70372605597</v>
      </c>
      <c r="J1280" s="5">
        <v>760.658844083095</v>
      </c>
      <c r="K1280" s="5">
        <v>1176.2041457307801</v>
      </c>
      <c r="L1280" s="55" t="s">
        <v>4284</v>
      </c>
      <c r="M1280" s="60" t="s">
        <v>4364</v>
      </c>
    </row>
    <row r="1281" spans="1:13" ht="18.75" customHeight="1" x14ac:dyDescent="0.25">
      <c r="A1281" s="4" t="s">
        <v>5637</v>
      </c>
      <c r="B1281" s="4">
        <v>3370</v>
      </c>
      <c r="C1281" s="4" t="s">
        <v>2474</v>
      </c>
      <c r="D1281" s="4" t="s">
        <v>2475</v>
      </c>
      <c r="E1281" s="5">
        <v>9343.02</v>
      </c>
      <c r="F1281" s="5">
        <v>7004000.7337429998</v>
      </c>
      <c r="G1281" s="5">
        <v>7465664.4800683605</v>
      </c>
      <c r="H1281" s="6">
        <v>-6.1838266045561197E-2</v>
      </c>
      <c r="I1281" s="5">
        <v>-461663.746325363</v>
      </c>
      <c r="J1281" s="5">
        <v>749.65061979349298</v>
      </c>
      <c r="K1281" s="5">
        <v>799.06330930131401</v>
      </c>
      <c r="L1281" s="55" t="s">
        <v>4284</v>
      </c>
      <c r="M1281" s="60" t="s">
        <v>4364</v>
      </c>
    </row>
    <row r="1282" spans="1:13" ht="18.75" customHeight="1" x14ac:dyDescent="0.25">
      <c r="A1282" s="4" t="s">
        <v>5638</v>
      </c>
      <c r="B1282" s="4">
        <v>3371</v>
      </c>
      <c r="C1282" s="4" t="s">
        <v>2476</v>
      </c>
      <c r="D1282" s="4" t="s">
        <v>2477</v>
      </c>
      <c r="E1282" s="5">
        <v>283.89999999999998</v>
      </c>
      <c r="F1282" s="5">
        <v>250588.43904960001</v>
      </c>
      <c r="G1282" s="5">
        <v>293588.72290390299</v>
      </c>
      <c r="H1282" s="6">
        <v>-0.14646435812991801</v>
      </c>
      <c r="I1282" s="5">
        <v>-43000.283854302499</v>
      </c>
      <c r="J1282" s="5">
        <v>882.66445596900303</v>
      </c>
      <c r="K1282" s="5">
        <v>1034.12723812576</v>
      </c>
      <c r="L1282" s="55" t="s">
        <v>4281</v>
      </c>
      <c r="M1282" s="60" t="s">
        <v>4282</v>
      </c>
    </row>
    <row r="1283" spans="1:13" ht="18.75" customHeight="1" x14ac:dyDescent="0.25">
      <c r="A1283" s="4" t="s">
        <v>5639</v>
      </c>
      <c r="B1283" s="4">
        <v>3375</v>
      </c>
      <c r="C1283" s="4" t="s">
        <v>2478</v>
      </c>
      <c r="D1283" s="4" t="s">
        <v>2479</v>
      </c>
      <c r="E1283" s="5">
        <v>1776.89</v>
      </c>
      <c r="F1283" s="5">
        <v>1443040.4549215999</v>
      </c>
      <c r="G1283" s="5">
        <v>1290972.0654090999</v>
      </c>
      <c r="H1283" s="6">
        <v>0.117793710326576</v>
      </c>
      <c r="I1283" s="5">
        <v>152068.3895125</v>
      </c>
      <c r="J1283" s="5">
        <v>812.11580622413305</v>
      </c>
      <c r="K1283" s="5">
        <v>726.53460000849805</v>
      </c>
      <c r="L1283" s="55" t="s">
        <v>4283</v>
      </c>
      <c r="M1283" s="60" t="s">
        <v>4364</v>
      </c>
    </row>
    <row r="1284" spans="1:13" ht="18.75" customHeight="1" x14ac:dyDescent="0.25">
      <c r="A1284" s="4" t="s">
        <v>5640</v>
      </c>
      <c r="B1284" s="4">
        <v>3376</v>
      </c>
      <c r="C1284" s="4" t="s">
        <v>2480</v>
      </c>
      <c r="D1284" s="4" t="s">
        <v>2481</v>
      </c>
      <c r="E1284" s="5">
        <v>1683.78</v>
      </c>
      <c r="F1284" s="5">
        <v>2683496.62943224</v>
      </c>
      <c r="G1284" s="5">
        <v>4371977.8349540001</v>
      </c>
      <c r="H1284" s="6">
        <v>-0.38620534441468002</v>
      </c>
      <c r="I1284" s="5">
        <v>-1688481.20552176</v>
      </c>
      <c r="J1284" s="5">
        <v>1593.7335218569201</v>
      </c>
      <c r="K1284" s="5">
        <v>2596.5255763543901</v>
      </c>
      <c r="L1284" s="55" t="s">
        <v>4284</v>
      </c>
      <c r="M1284" s="60" t="s">
        <v>4364</v>
      </c>
    </row>
    <row r="1285" spans="1:13" ht="18.75" customHeight="1" x14ac:dyDescent="0.25">
      <c r="A1285" s="4" t="s">
        <v>5641</v>
      </c>
      <c r="B1285" s="4">
        <v>3377</v>
      </c>
      <c r="C1285" s="4" t="s">
        <v>2482</v>
      </c>
      <c r="D1285" s="4" t="s">
        <v>2483</v>
      </c>
      <c r="E1285" s="5">
        <v>278.18</v>
      </c>
      <c r="F1285" s="5">
        <v>1109355.33621472</v>
      </c>
      <c r="G1285" s="5">
        <v>1226950.1117436099</v>
      </c>
      <c r="H1285" s="6">
        <v>-9.5843159720468599E-2</v>
      </c>
      <c r="I1285" s="5">
        <v>-117594.77552888999</v>
      </c>
      <c r="J1285" s="5">
        <v>3987.9047243321602</v>
      </c>
      <c r="K1285" s="5">
        <v>4410.6338045280399</v>
      </c>
      <c r="L1285" s="55" t="s">
        <v>4281</v>
      </c>
      <c r="M1285" s="60" t="s">
        <v>4364</v>
      </c>
    </row>
    <row r="1286" spans="1:13" ht="18.75" customHeight="1" x14ac:dyDescent="0.25">
      <c r="A1286" s="4" t="s">
        <v>5642</v>
      </c>
      <c r="B1286" s="4">
        <v>3378</v>
      </c>
      <c r="C1286" s="4" t="s">
        <v>2484</v>
      </c>
      <c r="D1286" s="4" t="s">
        <v>2485</v>
      </c>
      <c r="E1286" s="5">
        <v>76.12</v>
      </c>
      <c r="F1286" s="5">
        <v>488491.91475519998</v>
      </c>
      <c r="G1286" s="5">
        <v>571387.28730592504</v>
      </c>
      <c r="H1286" s="6">
        <v>-0.14507738340062501</v>
      </c>
      <c r="I1286" s="5">
        <v>-82895.3725507247</v>
      </c>
      <c r="J1286" s="5">
        <v>6417.3924691960101</v>
      </c>
      <c r="K1286" s="5">
        <v>7506.40156734005</v>
      </c>
      <c r="L1286" s="55" t="s">
        <v>4283</v>
      </c>
      <c r="M1286" s="61" t="s">
        <v>4316</v>
      </c>
    </row>
    <row r="1287" spans="1:13" ht="18.75" customHeight="1" x14ac:dyDescent="0.25">
      <c r="A1287" s="4" t="s">
        <v>5643</v>
      </c>
      <c r="B1287" s="4">
        <v>3380</v>
      </c>
      <c r="C1287" s="4" t="s">
        <v>2486</v>
      </c>
      <c r="D1287" s="4" t="s">
        <v>2487</v>
      </c>
      <c r="E1287" s="5">
        <v>811.57</v>
      </c>
      <c r="F1287" s="5">
        <v>1274114.4949616799</v>
      </c>
      <c r="G1287" s="5">
        <v>1174101.33460443</v>
      </c>
      <c r="H1287" s="6">
        <v>8.5182732877947295E-2</v>
      </c>
      <c r="I1287" s="5">
        <v>100013.16035725101</v>
      </c>
      <c r="J1287" s="5">
        <v>1569.9378919399201</v>
      </c>
      <c r="K1287" s="5">
        <v>1446.7037157662701</v>
      </c>
      <c r="L1287" s="55" t="s">
        <v>4284</v>
      </c>
      <c r="M1287" s="60" t="s">
        <v>4364</v>
      </c>
    </row>
    <row r="1288" spans="1:13" ht="18.75" customHeight="1" x14ac:dyDescent="0.25">
      <c r="A1288" s="4" t="s">
        <v>5644</v>
      </c>
      <c r="B1288" s="4">
        <v>3381</v>
      </c>
      <c r="C1288" s="4" t="s">
        <v>2488</v>
      </c>
      <c r="D1288" s="4" t="s">
        <v>2489</v>
      </c>
      <c r="E1288" s="5">
        <v>1804.48</v>
      </c>
      <c r="F1288" s="5">
        <v>2630755.7318928</v>
      </c>
      <c r="G1288" s="5">
        <v>3048547.22398216</v>
      </c>
      <c r="H1288" s="6">
        <v>-0.13704609487519301</v>
      </c>
      <c r="I1288" s="5">
        <v>-417791.49208936503</v>
      </c>
      <c r="J1288" s="5">
        <v>1457.9024050656101</v>
      </c>
      <c r="K1288" s="5">
        <v>1689.4325367874201</v>
      </c>
      <c r="L1288" s="55" t="s">
        <v>4284</v>
      </c>
      <c r="M1288" s="60" t="s">
        <v>4364</v>
      </c>
    </row>
    <row r="1289" spans="1:13" ht="18.75" customHeight="1" x14ac:dyDescent="0.25">
      <c r="A1289" s="4" t="s">
        <v>5645</v>
      </c>
      <c r="B1289" s="4">
        <v>3382</v>
      </c>
      <c r="C1289" s="4" t="s">
        <v>2490</v>
      </c>
      <c r="D1289" s="4" t="s">
        <v>2491</v>
      </c>
      <c r="E1289" s="5">
        <v>1063.25</v>
      </c>
      <c r="F1289" s="5">
        <v>4178359.7995551201</v>
      </c>
      <c r="G1289" s="5">
        <v>4002950.27659124</v>
      </c>
      <c r="H1289" s="6">
        <v>4.3820060416351003E-2</v>
      </c>
      <c r="I1289" s="5">
        <v>175409.52296387701</v>
      </c>
      <c r="J1289" s="5">
        <v>3929.7999525559599</v>
      </c>
      <c r="K1289" s="5">
        <v>3764.82508966964</v>
      </c>
      <c r="L1289" s="55" t="s">
        <v>4284</v>
      </c>
      <c r="M1289" s="60" t="s">
        <v>4361</v>
      </c>
    </row>
    <row r="1290" spans="1:13" ht="18.75" customHeight="1" x14ac:dyDescent="0.25">
      <c r="A1290" s="4" t="s">
        <v>5646</v>
      </c>
      <c r="B1290" s="4">
        <v>3383</v>
      </c>
      <c r="C1290" s="4" t="s">
        <v>2492</v>
      </c>
      <c r="D1290" s="4" t="s">
        <v>2493</v>
      </c>
      <c r="E1290" s="5">
        <v>1008.68</v>
      </c>
      <c r="F1290" s="5">
        <v>6875940.5767694404</v>
      </c>
      <c r="G1290" s="5">
        <v>6332636.9157679696</v>
      </c>
      <c r="H1290" s="6">
        <v>8.5794222569221201E-2</v>
      </c>
      <c r="I1290" s="5">
        <v>543303.661001464</v>
      </c>
      <c r="J1290" s="5">
        <v>6816.7710044508003</v>
      </c>
      <c r="K1290" s="5">
        <v>6278.1426376729696</v>
      </c>
      <c r="L1290" s="55" t="s">
        <v>4284</v>
      </c>
      <c r="M1290" s="60" t="s">
        <v>4364</v>
      </c>
    </row>
    <row r="1291" spans="1:13" ht="18.75" customHeight="1" x14ac:dyDescent="0.25">
      <c r="A1291" s="4" t="s">
        <v>5647</v>
      </c>
      <c r="B1291" s="4">
        <v>3384</v>
      </c>
      <c r="C1291" s="4" t="s">
        <v>2494</v>
      </c>
      <c r="D1291" s="4" t="s">
        <v>2495</v>
      </c>
      <c r="E1291" s="5">
        <v>204.53</v>
      </c>
      <c r="F1291" s="5">
        <v>1979200.17134328</v>
      </c>
      <c r="G1291" s="5">
        <v>2173911.57650516</v>
      </c>
      <c r="H1291" s="6">
        <v>-8.9567306815167697E-2</v>
      </c>
      <c r="I1291" s="5">
        <v>-194711.40516188301</v>
      </c>
      <c r="J1291" s="5">
        <v>9676.8208641435504</v>
      </c>
      <c r="K1291" s="5">
        <v>10628.8152178417</v>
      </c>
      <c r="L1291" s="55" t="s">
        <v>4281</v>
      </c>
      <c r="M1291" s="60" t="s">
        <v>4364</v>
      </c>
    </row>
    <row r="1292" spans="1:13" ht="18.75" customHeight="1" x14ac:dyDescent="0.25">
      <c r="A1292" s="4" t="s">
        <v>5648</v>
      </c>
      <c r="B1292" s="4">
        <v>3385</v>
      </c>
      <c r="C1292" s="4" t="s">
        <v>2496</v>
      </c>
      <c r="D1292" s="4" t="s">
        <v>2497</v>
      </c>
      <c r="E1292" s="5">
        <v>1212.33</v>
      </c>
      <c r="F1292" s="5">
        <v>1745864.8809776001</v>
      </c>
      <c r="G1292" s="5">
        <v>1045886.86494337</v>
      </c>
      <c r="H1292" s="6">
        <v>0.66926743178110204</v>
      </c>
      <c r="I1292" s="5">
        <v>699978.01603423501</v>
      </c>
      <c r="J1292" s="5">
        <v>1440.0904712228501</v>
      </c>
      <c r="K1292" s="5">
        <v>862.70806211457705</v>
      </c>
      <c r="L1292" s="55" t="s">
        <v>4281</v>
      </c>
      <c r="M1292" s="60" t="s">
        <v>4282</v>
      </c>
    </row>
    <row r="1293" spans="1:13" ht="18.75" customHeight="1" x14ac:dyDescent="0.25">
      <c r="A1293" s="4" t="s">
        <v>5649</v>
      </c>
      <c r="B1293" s="4">
        <v>3386</v>
      </c>
      <c r="C1293" s="4" t="s">
        <v>2424</v>
      </c>
      <c r="D1293" s="4" t="s">
        <v>2425</v>
      </c>
      <c r="E1293" s="5">
        <v>2772.69</v>
      </c>
      <c r="F1293" s="5">
        <v>12835161.426503001</v>
      </c>
      <c r="G1293" s="5">
        <v>13252397.2553131</v>
      </c>
      <c r="H1293" s="6">
        <v>-3.1483800309621703E-2</v>
      </c>
      <c r="I1293" s="5">
        <v>-417235.82881005498</v>
      </c>
      <c r="J1293" s="5">
        <v>4629.1368405782796</v>
      </c>
      <c r="K1293" s="5">
        <v>4779.6173590675699</v>
      </c>
      <c r="L1293" s="55" t="s">
        <v>4281</v>
      </c>
      <c r="M1293" s="60" t="s">
        <v>4361</v>
      </c>
    </row>
    <row r="1294" spans="1:13" ht="18.75" customHeight="1" x14ac:dyDescent="0.25">
      <c r="A1294" s="4" t="s">
        <v>5650</v>
      </c>
      <c r="B1294" s="4">
        <v>3387</v>
      </c>
      <c r="C1294" s="4" t="s">
        <v>2426</v>
      </c>
      <c r="D1294" s="4" t="s">
        <v>2427</v>
      </c>
      <c r="E1294" s="5">
        <v>882.39</v>
      </c>
      <c r="F1294" s="5">
        <v>4764333.5714368401</v>
      </c>
      <c r="G1294" s="5">
        <v>4637300.3844601503</v>
      </c>
      <c r="H1294" s="6">
        <v>2.73937800972264E-2</v>
      </c>
      <c r="I1294" s="5">
        <v>127033.186976685</v>
      </c>
      <c r="J1294" s="5">
        <v>5399.3512748748699</v>
      </c>
      <c r="K1294" s="5">
        <v>5255.3863761603798</v>
      </c>
      <c r="L1294" s="55" t="s">
        <v>4283</v>
      </c>
      <c r="M1294" s="60" t="s">
        <v>4361</v>
      </c>
    </row>
    <row r="1295" spans="1:13" ht="18.75" customHeight="1" x14ac:dyDescent="0.25">
      <c r="A1295" s="4" t="s">
        <v>5651</v>
      </c>
      <c r="B1295" s="4">
        <v>3390</v>
      </c>
      <c r="C1295" s="4" t="s">
        <v>2430</v>
      </c>
      <c r="D1295" s="4" t="s">
        <v>2431</v>
      </c>
      <c r="E1295" s="5">
        <v>6876.33</v>
      </c>
      <c r="F1295" s="5">
        <v>20050953.418047499</v>
      </c>
      <c r="G1295" s="5">
        <v>27795456.214058202</v>
      </c>
      <c r="H1295" s="6">
        <v>-0.27862477724304302</v>
      </c>
      <c r="I1295" s="5">
        <v>-7744502.7960107299</v>
      </c>
      <c r="J1295" s="5">
        <v>2915.9382138506298</v>
      </c>
      <c r="K1295" s="5">
        <v>4042.19346861745</v>
      </c>
      <c r="L1295" s="55" t="s">
        <v>4283</v>
      </c>
      <c r="M1295" s="60" t="s">
        <v>4361</v>
      </c>
    </row>
    <row r="1296" spans="1:13" ht="18.75" customHeight="1" x14ac:dyDescent="0.25">
      <c r="A1296" s="4" t="s">
        <v>5652</v>
      </c>
      <c r="B1296" s="4">
        <v>3391</v>
      </c>
      <c r="C1296" s="4" t="s">
        <v>2432</v>
      </c>
      <c r="D1296" s="4" t="s">
        <v>2433</v>
      </c>
      <c r="E1296" s="5">
        <v>514.79999999999995</v>
      </c>
      <c r="F1296" s="5">
        <v>2356129.42308544</v>
      </c>
      <c r="G1296" s="5">
        <v>2200595.70150343</v>
      </c>
      <c r="H1296" s="6">
        <v>7.0678008448233506E-2</v>
      </c>
      <c r="I1296" s="5">
        <v>155533.72158200599</v>
      </c>
      <c r="J1296" s="5">
        <v>4576.7859811294502</v>
      </c>
      <c r="K1296" s="5">
        <v>4274.6614248318501</v>
      </c>
      <c r="L1296" s="55" t="s">
        <v>4283</v>
      </c>
      <c r="M1296" s="60" t="s">
        <v>4361</v>
      </c>
    </row>
    <row r="1297" spans="1:13" ht="18.75" customHeight="1" x14ac:dyDescent="0.25">
      <c r="A1297" s="4" t="s">
        <v>5653</v>
      </c>
      <c r="B1297" s="4">
        <v>3394</v>
      </c>
      <c r="C1297" s="4" t="s">
        <v>2436</v>
      </c>
      <c r="D1297" s="4" t="s">
        <v>2437</v>
      </c>
      <c r="E1297" s="5">
        <v>7720.24</v>
      </c>
      <c r="F1297" s="5">
        <v>22309462.180080298</v>
      </c>
      <c r="G1297" s="5">
        <v>26953593.2290425</v>
      </c>
      <c r="H1297" s="6">
        <v>-0.172300999332368</v>
      </c>
      <c r="I1297" s="5">
        <v>-4644131.04896216</v>
      </c>
      <c r="J1297" s="5">
        <v>2889.7368708848799</v>
      </c>
      <c r="K1297" s="5">
        <v>3491.2895491646</v>
      </c>
      <c r="L1297" s="55" t="s">
        <v>4283</v>
      </c>
      <c r="M1297" s="60" t="s">
        <v>4361</v>
      </c>
    </row>
    <row r="1298" spans="1:13" ht="18.75" customHeight="1" x14ac:dyDescent="0.25">
      <c r="A1298" s="4" t="s">
        <v>5654</v>
      </c>
      <c r="B1298" s="4">
        <v>3514</v>
      </c>
      <c r="C1298" s="4" t="s">
        <v>2498</v>
      </c>
      <c r="D1298" s="4" t="s">
        <v>2499</v>
      </c>
      <c r="E1298" s="5">
        <v>24858.03</v>
      </c>
      <c r="F1298" s="5">
        <v>18270732.282844301</v>
      </c>
      <c r="G1298" s="5">
        <v>20736116.914056499</v>
      </c>
      <c r="H1298" s="6">
        <v>-0.11889326441542999</v>
      </c>
      <c r="I1298" s="5">
        <v>-2465384.63121218</v>
      </c>
      <c r="J1298" s="5">
        <v>735.00322764291195</v>
      </c>
      <c r="K1298" s="5">
        <v>834.18182832897503</v>
      </c>
      <c r="L1298" s="55" t="s">
        <v>4284</v>
      </c>
      <c r="M1298" s="60" t="s">
        <v>4364</v>
      </c>
    </row>
    <row r="1299" spans="1:13" ht="18.75" customHeight="1" x14ac:dyDescent="0.25">
      <c r="A1299" s="4" t="s">
        <v>5655</v>
      </c>
      <c r="B1299" s="4">
        <v>3515</v>
      </c>
      <c r="C1299" s="4" t="s">
        <v>2500</v>
      </c>
      <c r="D1299" s="4" t="s">
        <v>2501</v>
      </c>
      <c r="E1299" s="5">
        <v>10093.15</v>
      </c>
      <c r="F1299" s="5">
        <v>9594677.0956727993</v>
      </c>
      <c r="G1299" s="5">
        <v>10727225.0631784</v>
      </c>
      <c r="H1299" s="6">
        <v>-0.10557697455170501</v>
      </c>
      <c r="I1299" s="5">
        <v>-1132547.9675055901</v>
      </c>
      <c r="J1299" s="5">
        <v>950.61275178440803</v>
      </c>
      <c r="K1299" s="5">
        <v>1062.8223164402</v>
      </c>
      <c r="L1299" s="55" t="s">
        <v>4284</v>
      </c>
      <c r="M1299" s="60" t="s">
        <v>4364</v>
      </c>
    </row>
    <row r="1300" spans="1:13" ht="18.75" customHeight="1" x14ac:dyDescent="0.25">
      <c r="A1300" s="4" t="s">
        <v>5656</v>
      </c>
      <c r="B1300" s="4">
        <v>3516</v>
      </c>
      <c r="C1300" s="4" t="s">
        <v>2502</v>
      </c>
      <c r="D1300" s="4" t="s">
        <v>2503</v>
      </c>
      <c r="E1300" s="5">
        <v>380.37</v>
      </c>
      <c r="F1300" s="5">
        <v>1215116.1026973999</v>
      </c>
      <c r="G1300" s="5">
        <v>1367304.35291489</v>
      </c>
      <c r="H1300" s="6">
        <v>-0.11130532122789399</v>
      </c>
      <c r="I1300" s="5">
        <v>-152188.25021748999</v>
      </c>
      <c r="J1300" s="5">
        <v>3194.5634584678101</v>
      </c>
      <c r="K1300" s="5">
        <v>3594.6692770588902</v>
      </c>
      <c r="L1300" s="55" t="s">
        <v>4281</v>
      </c>
      <c r="M1300" s="60" t="s">
        <v>4364</v>
      </c>
    </row>
    <row r="1301" spans="1:13" ht="18.75" customHeight="1" x14ac:dyDescent="0.25">
      <c r="A1301" s="4" t="s">
        <v>5657</v>
      </c>
      <c r="B1301" s="4">
        <v>3519</v>
      </c>
      <c r="C1301" s="4" t="s">
        <v>2504</v>
      </c>
      <c r="D1301" s="4" t="s">
        <v>2505</v>
      </c>
      <c r="E1301" s="5">
        <v>3240.26</v>
      </c>
      <c r="F1301" s="5">
        <v>2108498.30484132</v>
      </c>
      <c r="G1301" s="5">
        <v>1936773.9805041801</v>
      </c>
      <c r="H1301" s="6">
        <v>8.8665133911201705E-2</v>
      </c>
      <c r="I1301" s="5">
        <v>171724.32433713501</v>
      </c>
      <c r="J1301" s="5">
        <v>650.71886356073901</v>
      </c>
      <c r="K1301" s="5">
        <v>597.72178174102896</v>
      </c>
      <c r="L1301" s="55" t="s">
        <v>4284</v>
      </c>
      <c r="M1301" s="60" t="s">
        <v>4361</v>
      </c>
    </row>
    <row r="1302" spans="1:13" ht="18.75" customHeight="1" x14ac:dyDescent="0.25">
      <c r="A1302" s="4" t="s">
        <v>5658</v>
      </c>
      <c r="B1302" s="4">
        <v>3520</v>
      </c>
      <c r="C1302" s="4" t="s">
        <v>2506</v>
      </c>
      <c r="D1302" s="4" t="s">
        <v>2507</v>
      </c>
      <c r="E1302" s="5">
        <v>33902.31</v>
      </c>
      <c r="F1302" s="5">
        <v>28564719.412836298</v>
      </c>
      <c r="G1302" s="5">
        <v>30648424.554541402</v>
      </c>
      <c r="H1302" s="6">
        <v>-6.7987349170166397E-2</v>
      </c>
      <c r="I1302" s="5">
        <v>-2083705.14170511</v>
      </c>
      <c r="J1302" s="5">
        <v>842.55967846545798</v>
      </c>
      <c r="K1302" s="5">
        <v>904.02171871301402</v>
      </c>
      <c r="L1302" s="55" t="s">
        <v>4284</v>
      </c>
      <c r="M1302" s="60" t="s">
        <v>4282</v>
      </c>
    </row>
    <row r="1303" spans="1:13" ht="18.75" customHeight="1" x14ac:dyDescent="0.25">
      <c r="A1303" s="4" t="s">
        <v>5659</v>
      </c>
      <c r="B1303" s="4">
        <v>3521</v>
      </c>
      <c r="C1303" s="4" t="s">
        <v>2508</v>
      </c>
      <c r="D1303" s="4" t="s">
        <v>2509</v>
      </c>
      <c r="E1303" s="5">
        <v>6680.5</v>
      </c>
      <c r="F1303" s="5">
        <v>17260807.632481299</v>
      </c>
      <c r="G1303" s="5">
        <v>19554126.358402301</v>
      </c>
      <c r="H1303" s="6">
        <v>-0.117280551628203</v>
      </c>
      <c r="I1303" s="5">
        <v>-2293318.7259210101</v>
      </c>
      <c r="J1303" s="5">
        <v>2583.7598431975598</v>
      </c>
      <c r="K1303" s="5">
        <v>2927.0453346908698</v>
      </c>
      <c r="L1303" s="55" t="s">
        <v>4284</v>
      </c>
      <c r="M1303" s="60" t="s">
        <v>4364</v>
      </c>
    </row>
    <row r="1304" spans="1:13" ht="18.75" customHeight="1" x14ac:dyDescent="0.25">
      <c r="A1304" s="4" t="s">
        <v>5660</v>
      </c>
      <c r="B1304" s="4">
        <v>3522</v>
      </c>
      <c r="C1304" s="4" t="s">
        <v>2510</v>
      </c>
      <c r="D1304" s="4" t="s">
        <v>2511</v>
      </c>
      <c r="E1304" s="5">
        <v>5828.89</v>
      </c>
      <c r="F1304" s="5">
        <v>22153233.6709182</v>
      </c>
      <c r="G1304" s="5">
        <v>24919162.810253799</v>
      </c>
      <c r="H1304" s="6">
        <v>-0.110996069988253</v>
      </c>
      <c r="I1304" s="5">
        <v>-2765929.1393356002</v>
      </c>
      <c r="J1304" s="5">
        <v>3800.59216607591</v>
      </c>
      <c r="K1304" s="5">
        <v>4275.1128963239698</v>
      </c>
      <c r="L1304" s="55" t="s">
        <v>4284</v>
      </c>
      <c r="M1304" s="60" t="s">
        <v>4364</v>
      </c>
    </row>
    <row r="1305" spans="1:13" ht="18.75" customHeight="1" x14ac:dyDescent="0.25">
      <c r="A1305" s="4" t="s">
        <v>5661</v>
      </c>
      <c r="B1305" s="4">
        <v>3523</v>
      </c>
      <c r="C1305" s="4" t="s">
        <v>2512</v>
      </c>
      <c r="D1305" s="4" t="s">
        <v>2513</v>
      </c>
      <c r="E1305" s="5">
        <v>762.06</v>
      </c>
      <c r="F1305" s="5">
        <v>4229471.2737163603</v>
      </c>
      <c r="G1305" s="5">
        <v>5233446.7637213701</v>
      </c>
      <c r="H1305" s="6">
        <v>-0.191838292301861</v>
      </c>
      <c r="I1305" s="5">
        <v>-1003975.49000501</v>
      </c>
      <c r="J1305" s="5">
        <v>5550.0502240195801</v>
      </c>
      <c r="K1305" s="5">
        <v>6867.4996243358401</v>
      </c>
      <c r="L1305" s="55" t="s">
        <v>4281</v>
      </c>
      <c r="M1305" s="60" t="s">
        <v>4381</v>
      </c>
    </row>
    <row r="1306" spans="1:13" ht="18.75" customHeight="1" x14ac:dyDescent="0.25">
      <c r="A1306" s="4" t="s">
        <v>5662</v>
      </c>
      <c r="B1306" s="4">
        <v>3524</v>
      </c>
      <c r="C1306" s="4" t="s">
        <v>2514</v>
      </c>
      <c r="D1306" s="4" t="s">
        <v>2515</v>
      </c>
      <c r="E1306" s="5">
        <v>13607.5</v>
      </c>
      <c r="F1306" s="5">
        <v>7423302.2116744798</v>
      </c>
      <c r="G1306" s="5">
        <v>8117555.1679360196</v>
      </c>
      <c r="H1306" s="6">
        <v>-8.5524883034218097E-2</v>
      </c>
      <c r="I1306" s="5">
        <v>-694252.956261541</v>
      </c>
      <c r="J1306" s="5">
        <v>545.53020111515605</v>
      </c>
      <c r="K1306" s="5">
        <v>596.55007664420498</v>
      </c>
      <c r="L1306" s="55" t="s">
        <v>4284</v>
      </c>
      <c r="M1306" s="60" t="s">
        <v>4364</v>
      </c>
    </row>
    <row r="1307" spans="1:13" ht="18.75" customHeight="1" x14ac:dyDescent="0.25">
      <c r="A1307" s="4" t="s">
        <v>5663</v>
      </c>
      <c r="B1307" s="4">
        <v>3525</v>
      </c>
      <c r="C1307" s="4" t="s">
        <v>2516</v>
      </c>
      <c r="D1307" s="4" t="s">
        <v>2517</v>
      </c>
      <c r="E1307" s="5">
        <v>3839.4</v>
      </c>
      <c r="F1307" s="5">
        <v>6847207.7603321997</v>
      </c>
      <c r="G1307" s="5">
        <v>7060559.5747069903</v>
      </c>
      <c r="H1307" s="6">
        <v>-3.0217408707813899E-2</v>
      </c>
      <c r="I1307" s="5">
        <v>-213351.81437479</v>
      </c>
      <c r="J1307" s="5">
        <v>1783.4056780570399</v>
      </c>
      <c r="K1307" s="5">
        <v>1838.97472904803</v>
      </c>
      <c r="L1307" s="55" t="s">
        <v>4284</v>
      </c>
      <c r="M1307" s="60" t="s">
        <v>4364</v>
      </c>
    </row>
    <row r="1308" spans="1:13" ht="18.75" customHeight="1" x14ac:dyDescent="0.25">
      <c r="A1308" s="4" t="s">
        <v>5664</v>
      </c>
      <c r="B1308" s="4">
        <v>3526</v>
      </c>
      <c r="C1308" s="4" t="s">
        <v>2518</v>
      </c>
      <c r="D1308" s="4" t="s">
        <v>2519</v>
      </c>
      <c r="E1308" s="5">
        <v>1108.3900000000001</v>
      </c>
      <c r="F1308" s="5">
        <v>3088837.3659534398</v>
      </c>
      <c r="G1308" s="5">
        <v>2859526.4436685601</v>
      </c>
      <c r="H1308" s="6">
        <v>8.0191922264823995E-2</v>
      </c>
      <c r="I1308" s="5">
        <v>229310.922284878</v>
      </c>
      <c r="J1308" s="5">
        <v>2786.7784497816101</v>
      </c>
      <c r="K1308" s="5">
        <v>2579.8919546987599</v>
      </c>
      <c r="L1308" s="55" t="s">
        <v>4284</v>
      </c>
      <c r="M1308" s="60" t="s">
        <v>4364</v>
      </c>
    </row>
    <row r="1309" spans="1:13" ht="18.75" customHeight="1" x14ac:dyDescent="0.25">
      <c r="A1309" s="4" t="s">
        <v>5665</v>
      </c>
      <c r="B1309" s="4">
        <v>3527</v>
      </c>
      <c r="C1309" s="4" t="s">
        <v>2520</v>
      </c>
      <c r="D1309" s="4" t="s">
        <v>2521</v>
      </c>
      <c r="E1309" s="5">
        <v>135.47999999999999</v>
      </c>
      <c r="F1309" s="5">
        <v>555435.88077096001</v>
      </c>
      <c r="G1309" s="5">
        <v>515567.62115887401</v>
      </c>
      <c r="H1309" s="6">
        <v>7.7328866235765598E-2</v>
      </c>
      <c r="I1309" s="5">
        <v>39868.259612086396</v>
      </c>
      <c r="J1309" s="5">
        <v>4099.7629227263096</v>
      </c>
      <c r="K1309" s="5">
        <v>3805.4887891856602</v>
      </c>
      <c r="L1309" s="55" t="s">
        <v>4281</v>
      </c>
      <c r="M1309" s="60" t="s">
        <v>4361</v>
      </c>
    </row>
    <row r="1310" spans="1:13" ht="18.75" customHeight="1" x14ac:dyDescent="0.25">
      <c r="A1310" s="4" t="s">
        <v>5666</v>
      </c>
      <c r="B1310" s="4">
        <v>3528</v>
      </c>
      <c r="C1310" s="4" t="s">
        <v>2522</v>
      </c>
      <c r="D1310" s="4" t="s">
        <v>2523</v>
      </c>
      <c r="E1310" s="5">
        <v>84.74</v>
      </c>
      <c r="F1310" s="5">
        <v>553476.90076696</v>
      </c>
      <c r="G1310" s="5">
        <v>456796.49017145502</v>
      </c>
      <c r="H1310" s="6">
        <v>0.21164875973371899</v>
      </c>
      <c r="I1310" s="5">
        <v>96680.410595504596</v>
      </c>
      <c r="J1310" s="5">
        <v>6531.4715691168303</v>
      </c>
      <c r="K1310" s="5">
        <v>5390.5651424528596</v>
      </c>
      <c r="L1310" s="55" t="s">
        <v>4281</v>
      </c>
      <c r="M1310" s="60" t="s">
        <v>4282</v>
      </c>
    </row>
    <row r="1311" spans="1:13" ht="18.75" customHeight="1" x14ac:dyDescent="0.25">
      <c r="A1311" s="4" t="s">
        <v>5667</v>
      </c>
      <c r="B1311" s="4">
        <v>3529</v>
      </c>
      <c r="C1311" s="4" t="s">
        <v>2524</v>
      </c>
      <c r="D1311" s="4" t="s">
        <v>2525</v>
      </c>
      <c r="E1311" s="5">
        <v>2473.25</v>
      </c>
      <c r="F1311" s="5">
        <v>1740254.72783812</v>
      </c>
      <c r="G1311" s="5">
        <v>1799590.9423155801</v>
      </c>
      <c r="H1311" s="6">
        <v>-3.2972056639222098E-2</v>
      </c>
      <c r="I1311" s="5">
        <v>-59336.214477460402</v>
      </c>
      <c r="J1311" s="5">
        <v>703.63074005382396</v>
      </c>
      <c r="K1311" s="5">
        <v>727.62193159429103</v>
      </c>
      <c r="L1311" s="55" t="s">
        <v>4284</v>
      </c>
      <c r="M1311" s="60" t="s">
        <v>4364</v>
      </c>
    </row>
    <row r="1312" spans="1:13" ht="18.75" customHeight="1" x14ac:dyDescent="0.25">
      <c r="A1312" s="4" t="s">
        <v>5668</v>
      </c>
      <c r="B1312" s="4">
        <v>3530</v>
      </c>
      <c r="C1312" s="4" t="s">
        <v>2526</v>
      </c>
      <c r="D1312" s="4" t="s">
        <v>2527</v>
      </c>
      <c r="E1312" s="5">
        <v>7465.65</v>
      </c>
      <c r="F1312" s="5">
        <v>12168498.5649035</v>
      </c>
      <c r="G1312" s="5">
        <v>12421531.463247901</v>
      </c>
      <c r="H1312" s="6">
        <v>-2.0370507380118402E-2</v>
      </c>
      <c r="I1312" s="5">
        <v>-253032.89834446501</v>
      </c>
      <c r="J1312" s="5">
        <v>1629.9315618738499</v>
      </c>
      <c r="K1312" s="5">
        <v>1663.82451136176</v>
      </c>
      <c r="L1312" s="55" t="s">
        <v>4284</v>
      </c>
      <c r="M1312" s="60" t="s">
        <v>4364</v>
      </c>
    </row>
    <row r="1313" spans="1:13" ht="18.75" customHeight="1" x14ac:dyDescent="0.25">
      <c r="A1313" s="4" t="s">
        <v>5669</v>
      </c>
      <c r="B1313" s="4">
        <v>3531</v>
      </c>
      <c r="C1313" s="4" t="s">
        <v>2528</v>
      </c>
      <c r="D1313" s="4" t="s">
        <v>2529</v>
      </c>
      <c r="E1313" s="5">
        <v>8988.35</v>
      </c>
      <c r="F1313" s="5">
        <v>26834157.220324699</v>
      </c>
      <c r="G1313" s="5">
        <v>25216464.7496958</v>
      </c>
      <c r="H1313" s="6">
        <v>6.4152230960462298E-2</v>
      </c>
      <c r="I1313" s="5">
        <v>1617692.4706288399</v>
      </c>
      <c r="J1313" s="5">
        <v>2985.4375074763102</v>
      </c>
      <c r="K1313" s="5">
        <v>2805.4609299477502</v>
      </c>
      <c r="L1313" s="55" t="s">
        <v>4284</v>
      </c>
      <c r="M1313" s="60" t="s">
        <v>4364</v>
      </c>
    </row>
    <row r="1314" spans="1:13" ht="18.75" customHeight="1" x14ac:dyDescent="0.25">
      <c r="A1314" s="4" t="s">
        <v>5670</v>
      </c>
      <c r="B1314" s="4">
        <v>3532</v>
      </c>
      <c r="C1314" s="4" t="s">
        <v>2530</v>
      </c>
      <c r="D1314" s="4" t="s">
        <v>2531</v>
      </c>
      <c r="E1314" s="5">
        <v>17794.59</v>
      </c>
      <c r="F1314" s="5">
        <v>73952134.335526794</v>
      </c>
      <c r="G1314" s="5">
        <v>77147969.017406002</v>
      </c>
      <c r="H1314" s="6">
        <v>-4.1424741604774197E-2</v>
      </c>
      <c r="I1314" s="5">
        <v>-3195834.68187916</v>
      </c>
      <c r="J1314" s="5">
        <v>4155.8773950693403</v>
      </c>
      <c r="K1314" s="5">
        <v>4335.4732543658502</v>
      </c>
      <c r="L1314" s="55" t="s">
        <v>4284</v>
      </c>
      <c r="M1314" s="60" t="s">
        <v>4364</v>
      </c>
    </row>
    <row r="1315" spans="1:13" ht="18.75" customHeight="1" x14ac:dyDescent="0.25">
      <c r="A1315" s="4" t="s">
        <v>5671</v>
      </c>
      <c r="B1315" s="4">
        <v>3533</v>
      </c>
      <c r="C1315" s="4" t="s">
        <v>2532</v>
      </c>
      <c r="D1315" s="4" t="s">
        <v>2533</v>
      </c>
      <c r="E1315" s="5">
        <v>5370.8</v>
      </c>
      <c r="F1315" s="5">
        <v>33664803.131545402</v>
      </c>
      <c r="G1315" s="5">
        <v>35503780.985467903</v>
      </c>
      <c r="H1315" s="6">
        <v>-5.1796676378642499E-2</v>
      </c>
      <c r="I1315" s="5">
        <v>-1838977.85392248</v>
      </c>
      <c r="J1315" s="5">
        <v>6268.1170647846502</v>
      </c>
      <c r="K1315" s="5">
        <v>6610.5200315535603</v>
      </c>
      <c r="L1315" s="55" t="s">
        <v>4284</v>
      </c>
      <c r="M1315" s="60" t="s">
        <v>4364</v>
      </c>
    </row>
    <row r="1316" spans="1:13" ht="18.75" customHeight="1" x14ac:dyDescent="0.25">
      <c r="A1316" s="4" t="s">
        <v>5672</v>
      </c>
      <c r="B1316" s="4">
        <v>3534</v>
      </c>
      <c r="C1316" s="4" t="s">
        <v>2534</v>
      </c>
      <c r="D1316" s="4" t="s">
        <v>2535</v>
      </c>
      <c r="E1316" s="5">
        <v>11182.33</v>
      </c>
      <c r="F1316" s="5">
        <v>6247496.8806744404</v>
      </c>
      <c r="G1316" s="5">
        <v>6826849.3477403102</v>
      </c>
      <c r="H1316" s="6">
        <v>-8.4863813093757595E-2</v>
      </c>
      <c r="I1316" s="5">
        <v>-579352.46706587402</v>
      </c>
      <c r="J1316" s="5">
        <v>558.69366050496103</v>
      </c>
      <c r="K1316" s="5">
        <v>610.50329830548003</v>
      </c>
      <c r="L1316" s="55" t="s">
        <v>4281</v>
      </c>
      <c r="M1316" s="60" t="s">
        <v>4364</v>
      </c>
    </row>
    <row r="1317" spans="1:13" ht="18.75" customHeight="1" x14ac:dyDescent="0.25">
      <c r="A1317" s="4" t="s">
        <v>5673</v>
      </c>
      <c r="B1317" s="4">
        <v>3535</v>
      </c>
      <c r="C1317" s="4" t="s">
        <v>2536</v>
      </c>
      <c r="D1317" s="4" t="s">
        <v>2537</v>
      </c>
      <c r="E1317" s="5">
        <v>2535.4</v>
      </c>
      <c r="F1317" s="5">
        <v>4115732.3338827202</v>
      </c>
      <c r="G1317" s="5">
        <v>3291683.7145833001</v>
      </c>
      <c r="H1317" s="6">
        <v>0.25034258779134899</v>
      </c>
      <c r="I1317" s="5">
        <v>824048.61929942202</v>
      </c>
      <c r="J1317" s="5">
        <v>1623.3069077395</v>
      </c>
      <c r="K1317" s="5">
        <v>1298.28970362992</v>
      </c>
      <c r="L1317" s="55" t="s">
        <v>4284</v>
      </c>
      <c r="M1317" s="61" t="s">
        <v>4359</v>
      </c>
    </row>
    <row r="1318" spans="1:13" ht="18.75" customHeight="1" x14ac:dyDescent="0.25">
      <c r="A1318" s="4" t="s">
        <v>5674</v>
      </c>
      <c r="B1318" s="4">
        <v>3536</v>
      </c>
      <c r="C1318" s="4" t="s">
        <v>2538</v>
      </c>
      <c r="D1318" s="4" t="s">
        <v>2539</v>
      </c>
      <c r="E1318" s="5">
        <v>4427.5600000000004</v>
      </c>
      <c r="F1318" s="5">
        <v>17955186.723313902</v>
      </c>
      <c r="G1318" s="5">
        <v>15868358.241485201</v>
      </c>
      <c r="H1318" s="6">
        <v>0.13150878308085101</v>
      </c>
      <c r="I1318" s="5">
        <v>2086828.4818287201</v>
      </c>
      <c r="J1318" s="5">
        <v>4055.3231855274498</v>
      </c>
      <c r="K1318" s="5">
        <v>3583.9962059204599</v>
      </c>
      <c r="L1318" s="55" t="s">
        <v>4284</v>
      </c>
      <c r="M1318" s="60" t="s">
        <v>4282</v>
      </c>
    </row>
    <row r="1319" spans="1:13" ht="18.75" customHeight="1" x14ac:dyDescent="0.25">
      <c r="A1319" s="4" t="s">
        <v>5675</v>
      </c>
      <c r="B1319" s="4">
        <v>3537</v>
      </c>
      <c r="C1319" s="4" t="s">
        <v>2540</v>
      </c>
      <c r="D1319" s="4" t="s">
        <v>2541</v>
      </c>
      <c r="E1319" s="5">
        <v>8084.11</v>
      </c>
      <c r="F1319" s="5">
        <v>47204368.556063801</v>
      </c>
      <c r="G1319" s="5">
        <v>43455167.504789703</v>
      </c>
      <c r="H1319" s="6">
        <v>8.6277450221792507E-2</v>
      </c>
      <c r="I1319" s="5">
        <v>3749201.0512741399</v>
      </c>
      <c r="J1319" s="5">
        <v>5839.1546572305197</v>
      </c>
      <c r="K1319" s="5">
        <v>5375.3805310404796</v>
      </c>
      <c r="L1319" s="55" t="s">
        <v>4284</v>
      </c>
      <c r="M1319" s="60" t="s">
        <v>4364</v>
      </c>
    </row>
    <row r="1320" spans="1:13" ht="18.75" customHeight="1" x14ac:dyDescent="0.25">
      <c r="A1320" s="4" t="s">
        <v>5676</v>
      </c>
      <c r="B1320" s="4">
        <v>3538</v>
      </c>
      <c r="C1320" s="4" t="s">
        <v>2542</v>
      </c>
      <c r="D1320" s="4" t="s">
        <v>2543</v>
      </c>
      <c r="E1320" s="5">
        <v>3583.17</v>
      </c>
      <c r="F1320" s="5">
        <v>26697114.2765138</v>
      </c>
      <c r="G1320" s="5">
        <v>28302988.4468503</v>
      </c>
      <c r="H1320" s="6">
        <v>-5.6738678791891699E-2</v>
      </c>
      <c r="I1320" s="5">
        <v>-1605874.17033646</v>
      </c>
      <c r="J1320" s="5">
        <v>7450.6970856849703</v>
      </c>
      <c r="K1320" s="5">
        <v>7898.8684452175803</v>
      </c>
      <c r="L1320" s="55" t="s">
        <v>4284</v>
      </c>
      <c r="M1320" s="60" t="s">
        <v>4381</v>
      </c>
    </row>
    <row r="1321" spans="1:13" ht="18.75" customHeight="1" x14ac:dyDescent="0.25">
      <c r="A1321" s="4" t="s">
        <v>5677</v>
      </c>
      <c r="B1321" s="4">
        <v>3539</v>
      </c>
      <c r="C1321" s="4" t="s">
        <v>2544</v>
      </c>
      <c r="D1321" s="4" t="s">
        <v>2545</v>
      </c>
      <c r="E1321" s="5">
        <v>2937.38</v>
      </c>
      <c r="F1321" s="5">
        <v>1321216.7303464799</v>
      </c>
      <c r="G1321" s="5">
        <v>1530315.3553021201</v>
      </c>
      <c r="H1321" s="6">
        <v>-0.13663760494277899</v>
      </c>
      <c r="I1321" s="5">
        <v>-209098.62495563901</v>
      </c>
      <c r="J1321" s="5">
        <v>449.79428277801298</v>
      </c>
      <c r="K1321" s="5">
        <v>520.97970140128905</v>
      </c>
      <c r="L1321" s="55" t="s">
        <v>4284</v>
      </c>
      <c r="M1321" s="60" t="s">
        <v>4364</v>
      </c>
    </row>
    <row r="1322" spans="1:13" ht="18.75" customHeight="1" x14ac:dyDescent="0.25">
      <c r="A1322" s="4" t="s">
        <v>5678</v>
      </c>
      <c r="B1322" s="4">
        <v>3540</v>
      </c>
      <c r="C1322" s="4" t="s">
        <v>2546</v>
      </c>
      <c r="D1322" s="4" t="s">
        <v>2547</v>
      </c>
      <c r="E1322" s="5">
        <v>10388.379999999999</v>
      </c>
      <c r="F1322" s="5">
        <v>11101560.020588201</v>
      </c>
      <c r="G1322" s="5">
        <v>12385038.8370793</v>
      </c>
      <c r="H1322" s="6">
        <v>-0.10363139214780399</v>
      </c>
      <c r="I1322" s="5">
        <v>-1283478.8164911501</v>
      </c>
      <c r="J1322" s="5">
        <v>1068.65170706002</v>
      </c>
      <c r="K1322" s="5">
        <v>1192.20117449297</v>
      </c>
      <c r="L1322" s="55" t="s">
        <v>4284</v>
      </c>
      <c r="M1322" s="60" t="s">
        <v>4282</v>
      </c>
    </row>
    <row r="1323" spans="1:13" ht="18.75" customHeight="1" x14ac:dyDescent="0.25">
      <c r="A1323" s="4" t="s">
        <v>5679</v>
      </c>
      <c r="B1323" s="4">
        <v>3541</v>
      </c>
      <c r="C1323" s="4" t="s">
        <v>2548</v>
      </c>
      <c r="D1323" s="4" t="s">
        <v>2549</v>
      </c>
      <c r="E1323" s="5">
        <v>4111.96</v>
      </c>
      <c r="F1323" s="5">
        <v>11836258.4742896</v>
      </c>
      <c r="G1323" s="5">
        <v>11430992.5789553</v>
      </c>
      <c r="H1323" s="6">
        <v>3.5453255046319403E-2</v>
      </c>
      <c r="I1323" s="5">
        <v>405265.89533428499</v>
      </c>
      <c r="J1323" s="5">
        <v>2878.4955287234202</v>
      </c>
      <c r="K1323" s="5">
        <v>2779.9376888285101</v>
      </c>
      <c r="L1323" s="55" t="s">
        <v>4284</v>
      </c>
      <c r="M1323" s="60" t="s">
        <v>4364</v>
      </c>
    </row>
    <row r="1324" spans="1:13" ht="18.75" customHeight="1" x14ac:dyDescent="0.25">
      <c r="A1324" s="4" t="s">
        <v>5680</v>
      </c>
      <c r="B1324" s="4">
        <v>3542</v>
      </c>
      <c r="C1324" s="4" t="s">
        <v>2550</v>
      </c>
      <c r="D1324" s="4" t="s">
        <v>2551</v>
      </c>
      <c r="E1324" s="5">
        <v>4355.6099999999997</v>
      </c>
      <c r="F1324" s="5">
        <v>17552182.968469601</v>
      </c>
      <c r="G1324" s="5">
        <v>17544131.9357352</v>
      </c>
      <c r="H1324" s="6">
        <v>4.5890174355056601E-4</v>
      </c>
      <c r="I1324" s="5">
        <v>8051.03273439035</v>
      </c>
      <c r="J1324" s="5">
        <v>4029.7875540899099</v>
      </c>
      <c r="K1324" s="5">
        <v>4027.9391258021701</v>
      </c>
      <c r="L1324" s="55" t="s">
        <v>4284</v>
      </c>
      <c r="M1324" s="60" t="s">
        <v>4364</v>
      </c>
    </row>
    <row r="1325" spans="1:13" ht="18.75" customHeight="1" x14ac:dyDescent="0.25">
      <c r="A1325" s="4" t="s">
        <v>5681</v>
      </c>
      <c r="B1325" s="4">
        <v>3543</v>
      </c>
      <c r="C1325" s="4" t="s">
        <v>2552</v>
      </c>
      <c r="D1325" s="4" t="s">
        <v>2553</v>
      </c>
      <c r="E1325" s="5">
        <v>605.61</v>
      </c>
      <c r="F1325" s="5">
        <v>3546398.64259408</v>
      </c>
      <c r="G1325" s="5">
        <v>4143322.19690808</v>
      </c>
      <c r="H1325" s="6">
        <v>-0.144068823505797</v>
      </c>
      <c r="I1325" s="5">
        <v>-596923.55431399995</v>
      </c>
      <c r="J1325" s="5">
        <v>5855.9116305775697</v>
      </c>
      <c r="K1325" s="5">
        <v>6841.5683309523902</v>
      </c>
      <c r="L1325" s="55" t="s">
        <v>4284</v>
      </c>
      <c r="M1325" s="60" t="s">
        <v>4364</v>
      </c>
    </row>
    <row r="1326" spans="1:13" ht="18.75" customHeight="1" x14ac:dyDescent="0.25">
      <c r="A1326" s="4" t="s">
        <v>5682</v>
      </c>
      <c r="B1326" s="4">
        <v>3544</v>
      </c>
      <c r="C1326" s="4" t="s">
        <v>2554</v>
      </c>
      <c r="D1326" s="4" t="s">
        <v>2555</v>
      </c>
      <c r="E1326" s="5">
        <v>7863.21</v>
      </c>
      <c r="F1326" s="5">
        <v>4041049.7619921998</v>
      </c>
      <c r="G1326" s="5">
        <v>4251637.6847446496</v>
      </c>
      <c r="H1326" s="6">
        <v>-4.9531013310015602E-2</v>
      </c>
      <c r="I1326" s="5">
        <v>-210587.922752452</v>
      </c>
      <c r="J1326" s="5">
        <v>513.91858566567601</v>
      </c>
      <c r="K1326" s="5">
        <v>540.70000480015801</v>
      </c>
      <c r="L1326" s="55" t="s">
        <v>4284</v>
      </c>
      <c r="M1326" s="60" t="s">
        <v>4381</v>
      </c>
    </row>
    <row r="1327" spans="1:13" ht="18.75" customHeight="1" x14ac:dyDescent="0.25">
      <c r="A1327" s="4" t="s">
        <v>5683</v>
      </c>
      <c r="B1327" s="4">
        <v>3545</v>
      </c>
      <c r="C1327" s="4" t="s">
        <v>2556</v>
      </c>
      <c r="D1327" s="4" t="s">
        <v>2557</v>
      </c>
      <c r="E1327" s="5">
        <v>2425.23</v>
      </c>
      <c r="F1327" s="5">
        <v>4606922.4407639196</v>
      </c>
      <c r="G1327" s="5">
        <v>5009296.7118983697</v>
      </c>
      <c r="H1327" s="6">
        <v>-8.0325501617563799E-2</v>
      </c>
      <c r="I1327" s="5">
        <v>-402374.27113444899</v>
      </c>
      <c r="J1327" s="5">
        <v>1899.58166473445</v>
      </c>
      <c r="K1327" s="5">
        <v>2065.49346325848</v>
      </c>
      <c r="L1327" s="55" t="s">
        <v>4284</v>
      </c>
      <c r="M1327" s="60" t="s">
        <v>4364</v>
      </c>
    </row>
    <row r="1328" spans="1:13" ht="18.75" customHeight="1" x14ac:dyDescent="0.25">
      <c r="A1328" s="4" t="s">
        <v>5684</v>
      </c>
      <c r="B1328" s="4">
        <v>3546</v>
      </c>
      <c r="C1328" s="4" t="s">
        <v>2558</v>
      </c>
      <c r="D1328" s="4" t="s">
        <v>2559</v>
      </c>
      <c r="E1328" s="5">
        <v>2622.85</v>
      </c>
      <c r="F1328" s="5">
        <v>9092557.0498640798</v>
      </c>
      <c r="G1328" s="5">
        <v>8069686.9165320098</v>
      </c>
      <c r="H1328" s="6">
        <v>0.126754624301045</v>
      </c>
      <c r="I1328" s="5">
        <v>1022870.13333207</v>
      </c>
      <c r="J1328" s="5">
        <v>3466.6706254128399</v>
      </c>
      <c r="K1328" s="5">
        <v>3076.6863970612199</v>
      </c>
      <c r="L1328" s="55" t="s">
        <v>4284</v>
      </c>
      <c r="M1328" s="60" t="s">
        <v>4364</v>
      </c>
    </row>
    <row r="1329" spans="1:13" ht="18.75" customHeight="1" x14ac:dyDescent="0.25">
      <c r="A1329" s="4" t="s">
        <v>5685</v>
      </c>
      <c r="B1329" s="4">
        <v>3547</v>
      </c>
      <c r="C1329" s="4" t="s">
        <v>2560</v>
      </c>
      <c r="D1329" s="4" t="s">
        <v>2561</v>
      </c>
      <c r="E1329" s="5">
        <v>3354.96</v>
      </c>
      <c r="F1329" s="5">
        <v>15723738.189841401</v>
      </c>
      <c r="G1329" s="5">
        <v>15909732.9197418</v>
      </c>
      <c r="H1329" s="6">
        <v>-1.16906255333507E-2</v>
      </c>
      <c r="I1329" s="5">
        <v>-185994.729900323</v>
      </c>
      <c r="J1329" s="5">
        <v>4686.71405615609</v>
      </c>
      <c r="K1329" s="5">
        <v>4742.1527886299</v>
      </c>
      <c r="L1329" s="55" t="s">
        <v>4284</v>
      </c>
      <c r="M1329" s="60" t="s">
        <v>4364</v>
      </c>
    </row>
    <row r="1330" spans="1:13" ht="18.75" customHeight="1" x14ac:dyDescent="0.25">
      <c r="A1330" s="4" t="s">
        <v>5686</v>
      </c>
      <c r="B1330" s="4">
        <v>3548</v>
      </c>
      <c r="C1330" s="4" t="s">
        <v>2562</v>
      </c>
      <c r="D1330" s="4" t="s">
        <v>2563</v>
      </c>
      <c r="E1330" s="5">
        <v>474.34</v>
      </c>
      <c r="F1330" s="5">
        <v>3287488.1053484799</v>
      </c>
      <c r="G1330" s="5">
        <v>4135627.0559946699</v>
      </c>
      <c r="H1330" s="6">
        <v>-0.20508110116379999</v>
      </c>
      <c r="I1330" s="5">
        <v>-848138.95064618997</v>
      </c>
      <c r="J1330" s="5">
        <v>6930.6575564963496</v>
      </c>
      <c r="K1330" s="5">
        <v>8718.6976767606993</v>
      </c>
      <c r="L1330" s="55" t="s">
        <v>4281</v>
      </c>
      <c r="M1330" s="60" t="s">
        <v>4361</v>
      </c>
    </row>
    <row r="1331" spans="1:13" ht="18.75" customHeight="1" x14ac:dyDescent="0.25">
      <c r="A1331" s="4" t="s">
        <v>5687</v>
      </c>
      <c r="B1331" s="4">
        <v>3549</v>
      </c>
      <c r="C1331" s="4" t="s">
        <v>2564</v>
      </c>
      <c r="D1331" s="4" t="s">
        <v>2565</v>
      </c>
      <c r="E1331" s="5">
        <v>3537.45</v>
      </c>
      <c r="F1331" s="5">
        <v>1973505.2509119201</v>
      </c>
      <c r="G1331" s="5">
        <v>2204661.9663847</v>
      </c>
      <c r="H1331" s="6">
        <v>-0.104849051236566</v>
      </c>
      <c r="I1331" s="5">
        <v>-231156.71547277801</v>
      </c>
      <c r="J1331" s="5">
        <v>557.88922837408904</v>
      </c>
      <c r="K1331" s="5">
        <v>623.23480653710897</v>
      </c>
      <c r="L1331" s="55" t="s">
        <v>4284</v>
      </c>
      <c r="M1331" s="60" t="s">
        <v>4364</v>
      </c>
    </row>
    <row r="1332" spans="1:13" ht="18.75" customHeight="1" x14ac:dyDescent="0.25">
      <c r="A1332" s="4" t="s">
        <v>5688</v>
      </c>
      <c r="B1332" s="4">
        <v>3550</v>
      </c>
      <c r="C1332" s="4" t="s">
        <v>2566</v>
      </c>
      <c r="D1332" s="4" t="s">
        <v>2567</v>
      </c>
      <c r="E1332" s="5">
        <v>845.94</v>
      </c>
      <c r="F1332" s="5">
        <v>1417130.98463052</v>
      </c>
      <c r="G1332" s="5">
        <v>1418930.3534780601</v>
      </c>
      <c r="H1332" s="6">
        <v>-1.2681163970661401E-3</v>
      </c>
      <c r="I1332" s="5">
        <v>-1799.3688475403501</v>
      </c>
      <c r="J1332" s="5">
        <v>1675.2145360551799</v>
      </c>
      <c r="K1332" s="5">
        <v>1677.3416004421799</v>
      </c>
      <c r="L1332" s="55" t="s">
        <v>4284</v>
      </c>
      <c r="M1332" s="60" t="s">
        <v>4364</v>
      </c>
    </row>
    <row r="1333" spans="1:13" ht="18.75" customHeight="1" x14ac:dyDescent="0.25">
      <c r="A1333" s="4" t="s">
        <v>5689</v>
      </c>
      <c r="B1333" s="4">
        <v>3551</v>
      </c>
      <c r="C1333" s="4" t="s">
        <v>2568</v>
      </c>
      <c r="D1333" s="4" t="s">
        <v>2569</v>
      </c>
      <c r="E1333" s="5">
        <v>440.2</v>
      </c>
      <c r="F1333" s="5">
        <v>1205255.92535304</v>
      </c>
      <c r="G1333" s="5">
        <v>1056047.96743199</v>
      </c>
      <c r="H1333" s="6">
        <v>0.14128899682832299</v>
      </c>
      <c r="I1333" s="5">
        <v>149207.95792105401</v>
      </c>
      <c r="J1333" s="5">
        <v>2737.9734787665602</v>
      </c>
      <c r="K1333" s="5">
        <v>2399.0185539118202</v>
      </c>
      <c r="L1333" s="55" t="s">
        <v>4281</v>
      </c>
      <c r="M1333" s="60" t="s">
        <v>4364</v>
      </c>
    </row>
    <row r="1334" spans="1:13" ht="18.75" customHeight="1" x14ac:dyDescent="0.25">
      <c r="A1334" s="4" t="s">
        <v>5690</v>
      </c>
      <c r="B1334" s="4">
        <v>3552</v>
      </c>
      <c r="C1334" s="4" t="s">
        <v>2570</v>
      </c>
      <c r="D1334" s="4" t="s">
        <v>2571</v>
      </c>
      <c r="E1334" s="5">
        <v>288.69</v>
      </c>
      <c r="F1334" s="5">
        <v>1184776.13327524</v>
      </c>
      <c r="G1334" s="5">
        <v>1073769.7420886499</v>
      </c>
      <c r="H1334" s="6">
        <v>0.103380070079702</v>
      </c>
      <c r="I1334" s="5">
        <v>111006.39118658801</v>
      </c>
      <c r="J1334" s="5">
        <v>4103.9735816108596</v>
      </c>
      <c r="K1334" s="5">
        <v>3719.4559634509401</v>
      </c>
      <c r="L1334" s="55" t="s">
        <v>4281</v>
      </c>
      <c r="M1334" s="60" t="s">
        <v>4381</v>
      </c>
    </row>
    <row r="1335" spans="1:13" ht="18.75" customHeight="1" x14ac:dyDescent="0.25">
      <c r="A1335" s="4" t="s">
        <v>5691</v>
      </c>
      <c r="B1335" s="4">
        <v>3553</v>
      </c>
      <c r="C1335" s="4" t="s">
        <v>2572</v>
      </c>
      <c r="D1335" s="4" t="s">
        <v>2573</v>
      </c>
      <c r="E1335" s="5">
        <v>145.57</v>
      </c>
      <c r="F1335" s="5">
        <v>944553.34044484003</v>
      </c>
      <c r="G1335" s="5">
        <v>923620.16497845296</v>
      </c>
      <c r="H1335" s="6">
        <v>2.2664268559873701E-2</v>
      </c>
      <c r="I1335" s="5">
        <v>20933.175466386601</v>
      </c>
      <c r="J1335" s="5">
        <v>6488.6538465675603</v>
      </c>
      <c r="K1335" s="5">
        <v>6344.8524076283102</v>
      </c>
      <c r="L1335" s="55" t="s">
        <v>4283</v>
      </c>
      <c r="M1335" s="61" t="s">
        <v>4317</v>
      </c>
    </row>
    <row r="1336" spans="1:13" ht="18.75" customHeight="1" x14ac:dyDescent="0.25">
      <c r="A1336" s="4" t="s">
        <v>5692</v>
      </c>
      <c r="B1336" s="4">
        <v>3554</v>
      </c>
      <c r="C1336" s="4" t="s">
        <v>2574</v>
      </c>
      <c r="D1336" s="4" t="s">
        <v>2575</v>
      </c>
      <c r="E1336" s="5">
        <v>2412.3200000000002</v>
      </c>
      <c r="F1336" s="5">
        <v>1370564.0897882399</v>
      </c>
      <c r="G1336" s="5">
        <v>1711143.8005577601</v>
      </c>
      <c r="H1336" s="6">
        <v>-0.199036288276011</v>
      </c>
      <c r="I1336" s="5">
        <v>-340579.71076952299</v>
      </c>
      <c r="J1336" s="5">
        <v>568.15185787467703</v>
      </c>
      <c r="K1336" s="5">
        <v>709.33532887749698</v>
      </c>
      <c r="L1336" s="55" t="s">
        <v>4283</v>
      </c>
      <c r="M1336" s="60" t="s">
        <v>4282</v>
      </c>
    </row>
    <row r="1337" spans="1:13" ht="18.75" customHeight="1" x14ac:dyDescent="0.25">
      <c r="A1337" s="4" t="s">
        <v>5693</v>
      </c>
      <c r="B1337" s="4">
        <v>3555</v>
      </c>
      <c r="C1337" s="4" t="s">
        <v>2576</v>
      </c>
      <c r="D1337" s="4" t="s">
        <v>2577</v>
      </c>
      <c r="E1337" s="5">
        <v>836.89</v>
      </c>
      <c r="F1337" s="5">
        <v>1440050.3451915199</v>
      </c>
      <c r="G1337" s="5">
        <v>1141929.5302714701</v>
      </c>
      <c r="H1337" s="6">
        <v>0.26106761145687701</v>
      </c>
      <c r="I1337" s="5">
        <v>298120.81492004701</v>
      </c>
      <c r="J1337" s="5">
        <v>1720.71639664893</v>
      </c>
      <c r="K1337" s="5">
        <v>1364.4917853857401</v>
      </c>
      <c r="L1337" s="55" t="s">
        <v>4283</v>
      </c>
      <c r="M1337" s="60" t="s">
        <v>4364</v>
      </c>
    </row>
    <row r="1338" spans="1:13" ht="18.75" customHeight="1" x14ac:dyDescent="0.25">
      <c r="A1338" s="4" t="s">
        <v>5694</v>
      </c>
      <c r="B1338" s="4">
        <v>3556</v>
      </c>
      <c r="C1338" s="4" t="s">
        <v>2578</v>
      </c>
      <c r="D1338" s="4" t="s">
        <v>2579</v>
      </c>
      <c r="E1338" s="5">
        <v>553.76</v>
      </c>
      <c r="F1338" s="5">
        <v>2577738.2224195199</v>
      </c>
      <c r="G1338" s="5">
        <v>1952887.9665602699</v>
      </c>
      <c r="H1338" s="6">
        <v>0.31996216196663302</v>
      </c>
      <c r="I1338" s="5">
        <v>624850.25585924694</v>
      </c>
      <c r="J1338" s="5">
        <v>4654.9736752736198</v>
      </c>
      <c r="K1338" s="5">
        <v>3526.5962990470098</v>
      </c>
      <c r="L1338" s="55" t="s">
        <v>4281</v>
      </c>
      <c r="M1338" s="60" t="s">
        <v>4364</v>
      </c>
    </row>
    <row r="1339" spans="1:13" ht="18.75" customHeight="1" x14ac:dyDescent="0.25">
      <c r="A1339" s="4" t="s">
        <v>5695</v>
      </c>
      <c r="B1339" s="4">
        <v>3557</v>
      </c>
      <c r="C1339" s="4" t="s">
        <v>2580</v>
      </c>
      <c r="D1339" s="4" t="s">
        <v>2581</v>
      </c>
      <c r="E1339" s="5">
        <v>1821.06</v>
      </c>
      <c r="F1339" s="5">
        <v>12664789.099835001</v>
      </c>
      <c r="G1339" s="5">
        <v>10823364.847854801</v>
      </c>
      <c r="H1339" s="6">
        <v>0.17013417526483701</v>
      </c>
      <c r="I1339" s="5">
        <v>1841424.25198021</v>
      </c>
      <c r="J1339" s="5">
        <v>6954.6248337973702</v>
      </c>
      <c r="K1339" s="5">
        <v>5943.4421973218004</v>
      </c>
      <c r="L1339" s="55" t="s">
        <v>4284</v>
      </c>
      <c r="M1339" s="60" t="s">
        <v>4364</v>
      </c>
    </row>
    <row r="1340" spans="1:13" ht="18.75" customHeight="1" x14ac:dyDescent="0.25">
      <c r="A1340" s="4" t="s">
        <v>5696</v>
      </c>
      <c r="B1340" s="4">
        <v>3558</v>
      </c>
      <c r="C1340" s="4" t="s">
        <v>2582</v>
      </c>
      <c r="D1340" s="4" t="s">
        <v>2583</v>
      </c>
      <c r="E1340" s="5">
        <v>498.85</v>
      </c>
      <c r="F1340" s="5">
        <v>5080116.81157088</v>
      </c>
      <c r="G1340" s="5">
        <v>4767042.0841028597</v>
      </c>
      <c r="H1340" s="6">
        <v>6.5674840277173394E-2</v>
      </c>
      <c r="I1340" s="5">
        <v>313074.727468019</v>
      </c>
      <c r="J1340" s="5">
        <v>10183.6560320154</v>
      </c>
      <c r="K1340" s="5">
        <v>9556.0631133664592</v>
      </c>
      <c r="L1340" s="55" t="s">
        <v>4281</v>
      </c>
      <c r="M1340" s="60" t="s">
        <v>4282</v>
      </c>
    </row>
    <row r="1341" spans="1:13" ht="18.75" customHeight="1" x14ac:dyDescent="0.25">
      <c r="A1341" s="4" t="s">
        <v>5697</v>
      </c>
      <c r="B1341" s="4">
        <v>3559</v>
      </c>
      <c r="C1341" s="4" t="s">
        <v>2584</v>
      </c>
      <c r="D1341" s="4" t="s">
        <v>2585</v>
      </c>
      <c r="E1341" s="5">
        <v>1314.19</v>
      </c>
      <c r="F1341" s="5">
        <v>1813487.6128410799</v>
      </c>
      <c r="G1341" s="5">
        <v>1637105.4103139199</v>
      </c>
      <c r="H1341" s="6">
        <v>0.107740284416593</v>
      </c>
      <c r="I1341" s="5">
        <v>176382.20252716399</v>
      </c>
      <c r="J1341" s="5">
        <v>1379.9280262679499</v>
      </c>
      <c r="K1341" s="5">
        <v>1245.71440226597</v>
      </c>
      <c r="L1341" s="55" t="s">
        <v>4284</v>
      </c>
      <c r="M1341" s="60" t="s">
        <v>4364</v>
      </c>
    </row>
    <row r="1342" spans="1:13" ht="18.75" customHeight="1" x14ac:dyDescent="0.25">
      <c r="A1342" s="4" t="s">
        <v>5698</v>
      </c>
      <c r="B1342" s="4">
        <v>3560</v>
      </c>
      <c r="C1342" s="4" t="s">
        <v>2586</v>
      </c>
      <c r="D1342" s="4" t="s">
        <v>2587</v>
      </c>
      <c r="E1342" s="5">
        <v>450.58</v>
      </c>
      <c r="F1342" s="5">
        <v>1642917.6294601599</v>
      </c>
      <c r="G1342" s="5">
        <v>1451580.6690585599</v>
      </c>
      <c r="H1342" s="6">
        <v>0.13181283305852701</v>
      </c>
      <c r="I1342" s="5">
        <v>191336.96040159999</v>
      </c>
      <c r="J1342" s="5">
        <v>3646.22848209011</v>
      </c>
      <c r="K1342" s="5">
        <v>3221.5825581662698</v>
      </c>
      <c r="L1342" s="55" t="s">
        <v>4281</v>
      </c>
      <c r="M1342" s="60" t="s">
        <v>4381</v>
      </c>
    </row>
    <row r="1343" spans="1:13" ht="18.75" customHeight="1" x14ac:dyDescent="0.25">
      <c r="A1343" s="4" t="s">
        <v>5699</v>
      </c>
      <c r="B1343" s="4">
        <v>3561</v>
      </c>
      <c r="C1343" s="4" t="s">
        <v>2588</v>
      </c>
      <c r="D1343" s="4" t="s">
        <v>2589</v>
      </c>
      <c r="E1343" s="5">
        <v>707.21</v>
      </c>
      <c r="F1343" s="5">
        <v>4532105.33101968</v>
      </c>
      <c r="G1343" s="5">
        <v>3968002.2252146699</v>
      </c>
      <c r="H1343" s="6">
        <v>0.14216300137646701</v>
      </c>
      <c r="I1343" s="5">
        <v>564103.10580501496</v>
      </c>
      <c r="J1343" s="5">
        <v>6408.4293647144104</v>
      </c>
      <c r="K1343" s="5">
        <v>5610.7835370182302</v>
      </c>
      <c r="L1343" s="55" t="s">
        <v>4284</v>
      </c>
      <c r="M1343" s="60" t="s">
        <v>4364</v>
      </c>
    </row>
    <row r="1344" spans="1:13" ht="18.75" customHeight="1" x14ac:dyDescent="0.25">
      <c r="A1344" s="4" t="s">
        <v>5700</v>
      </c>
      <c r="B1344" s="4">
        <v>3562</v>
      </c>
      <c r="C1344" s="4" t="s">
        <v>2590</v>
      </c>
      <c r="D1344" s="4" t="s">
        <v>2591</v>
      </c>
      <c r="E1344" s="5">
        <v>197.43</v>
      </c>
      <c r="F1344" s="5">
        <v>1958970.7377687199</v>
      </c>
      <c r="G1344" s="5">
        <v>1935504.1135648401</v>
      </c>
      <c r="H1344" s="6">
        <v>1.2124295701267499E-2</v>
      </c>
      <c r="I1344" s="5">
        <v>23466.624203879899</v>
      </c>
      <c r="J1344" s="5">
        <v>9922.3559629677402</v>
      </c>
      <c r="K1344" s="5">
        <v>9803.4954848039306</v>
      </c>
      <c r="L1344" s="55" t="s">
        <v>4281</v>
      </c>
      <c r="M1344" s="60" t="s">
        <v>4364</v>
      </c>
    </row>
    <row r="1345" spans="1:13" ht="18.75" customHeight="1" x14ac:dyDescent="0.25">
      <c r="A1345" s="4" t="s">
        <v>5701</v>
      </c>
      <c r="B1345" s="4">
        <v>3563</v>
      </c>
      <c r="C1345" s="4" t="s">
        <v>2592</v>
      </c>
      <c r="D1345" s="4" t="s">
        <v>2593</v>
      </c>
      <c r="E1345" s="5">
        <v>15059.71</v>
      </c>
      <c r="F1345" s="5">
        <v>8546147.0230448004</v>
      </c>
      <c r="G1345" s="5">
        <v>7600625.4929336496</v>
      </c>
      <c r="H1345" s="6">
        <v>0.124400489274233</v>
      </c>
      <c r="I1345" s="5">
        <v>945521.53011115396</v>
      </c>
      <c r="J1345" s="5">
        <v>567.48416955205698</v>
      </c>
      <c r="K1345" s="5">
        <v>504.69932641024599</v>
      </c>
      <c r="L1345" s="55" t="s">
        <v>4284</v>
      </c>
      <c r="M1345" s="60" t="s">
        <v>4282</v>
      </c>
    </row>
    <row r="1346" spans="1:13" ht="18.75" customHeight="1" x14ac:dyDescent="0.25">
      <c r="A1346" s="4" t="s">
        <v>5702</v>
      </c>
      <c r="B1346" s="4">
        <v>3564</v>
      </c>
      <c r="C1346" s="4" t="s">
        <v>2594</v>
      </c>
      <c r="D1346" s="4" t="s">
        <v>2595</v>
      </c>
      <c r="E1346" s="5">
        <v>1436.88</v>
      </c>
      <c r="F1346" s="5">
        <v>885946.83492304001</v>
      </c>
      <c r="G1346" s="5">
        <v>865811.472390707</v>
      </c>
      <c r="H1346" s="6">
        <v>2.3256058823907699E-2</v>
      </c>
      <c r="I1346" s="5">
        <v>20135.362532332401</v>
      </c>
      <c r="J1346" s="5">
        <v>616.57677392895698</v>
      </c>
      <c r="K1346" s="5">
        <v>602.56352123399802</v>
      </c>
      <c r="L1346" s="55" t="s">
        <v>4281</v>
      </c>
      <c r="M1346" s="60" t="s">
        <v>4364</v>
      </c>
    </row>
    <row r="1347" spans="1:13" ht="18.75" customHeight="1" x14ac:dyDescent="0.25">
      <c r="A1347" s="4" t="s">
        <v>5703</v>
      </c>
      <c r="B1347" s="4">
        <v>3565</v>
      </c>
      <c r="C1347" s="4" t="s">
        <v>2596</v>
      </c>
      <c r="D1347" s="4" t="s">
        <v>2597</v>
      </c>
      <c r="E1347" s="5">
        <v>2138.0700000000002</v>
      </c>
      <c r="F1347" s="5">
        <v>3385878.0370296799</v>
      </c>
      <c r="G1347" s="5">
        <v>3403941.6673672702</v>
      </c>
      <c r="H1347" s="6">
        <v>-5.3066803437785701E-3</v>
      </c>
      <c r="I1347" s="5">
        <v>-18063.630337586601</v>
      </c>
      <c r="J1347" s="5">
        <v>1583.61421142885</v>
      </c>
      <c r="K1347" s="5">
        <v>1592.06277968788</v>
      </c>
      <c r="L1347" s="55" t="s">
        <v>4284</v>
      </c>
      <c r="M1347" s="60" t="s">
        <v>4364</v>
      </c>
    </row>
    <row r="1348" spans="1:13" ht="18.75" customHeight="1" x14ac:dyDescent="0.25">
      <c r="A1348" s="4" t="s">
        <v>5704</v>
      </c>
      <c r="B1348" s="4">
        <v>3566</v>
      </c>
      <c r="C1348" s="4" t="s">
        <v>2598</v>
      </c>
      <c r="D1348" s="4" t="s">
        <v>2599</v>
      </c>
      <c r="E1348" s="5">
        <v>250.11</v>
      </c>
      <c r="F1348" s="5">
        <v>328316.87426379998</v>
      </c>
      <c r="G1348" s="5">
        <v>247087.0247098</v>
      </c>
      <c r="H1348" s="6">
        <v>0.32874996025955999</v>
      </c>
      <c r="I1348" s="5">
        <v>81229.849553999797</v>
      </c>
      <c r="J1348" s="5">
        <v>1312.6899134932601</v>
      </c>
      <c r="K1348" s="5">
        <v>987.91341693574896</v>
      </c>
      <c r="L1348" s="55" t="s">
        <v>4283</v>
      </c>
      <c r="M1348" s="60" t="s">
        <v>4282</v>
      </c>
    </row>
    <row r="1349" spans="1:13" ht="18.75" customHeight="1" x14ac:dyDescent="0.25">
      <c r="A1349" s="4" t="s">
        <v>5705</v>
      </c>
      <c r="B1349" s="4">
        <v>3567</v>
      </c>
      <c r="C1349" s="4" t="s">
        <v>2600</v>
      </c>
      <c r="D1349" s="4" t="s">
        <v>2601</v>
      </c>
      <c r="E1349" s="5">
        <v>1928.56</v>
      </c>
      <c r="F1349" s="5">
        <v>1389467.3565193601</v>
      </c>
      <c r="G1349" s="5">
        <v>1367002.67961238</v>
      </c>
      <c r="H1349" s="6">
        <v>1.6433528069858899E-2</v>
      </c>
      <c r="I1349" s="5">
        <v>22464.6769069824</v>
      </c>
      <c r="J1349" s="5">
        <v>720.46882467714795</v>
      </c>
      <c r="K1349" s="5">
        <v>708.82040466066803</v>
      </c>
      <c r="L1349" s="55" t="s">
        <v>4283</v>
      </c>
      <c r="M1349" s="60" t="s">
        <v>4282</v>
      </c>
    </row>
    <row r="1350" spans="1:13" ht="18.75" customHeight="1" x14ac:dyDescent="0.25">
      <c r="A1350" s="4" t="s">
        <v>5706</v>
      </c>
      <c r="B1350" s="4">
        <v>3568</v>
      </c>
      <c r="C1350" s="4" t="s">
        <v>2602</v>
      </c>
      <c r="D1350" s="4" t="s">
        <v>2603</v>
      </c>
      <c r="E1350" s="5">
        <v>3248.28</v>
      </c>
      <c r="F1350" s="5">
        <v>1545755.0984706799</v>
      </c>
      <c r="G1350" s="5">
        <v>1510330.89436634</v>
      </c>
      <c r="H1350" s="6">
        <v>2.3454598086074498E-2</v>
      </c>
      <c r="I1350" s="5">
        <v>35424.204104343902</v>
      </c>
      <c r="J1350" s="5">
        <v>475.868797785499</v>
      </c>
      <c r="K1350" s="5">
        <v>464.96327113621197</v>
      </c>
      <c r="L1350" s="55" t="s">
        <v>4281</v>
      </c>
      <c r="M1350" s="60" t="s">
        <v>4282</v>
      </c>
    </row>
    <row r="1351" spans="1:13" ht="18.75" customHeight="1" x14ac:dyDescent="0.25">
      <c r="A1351" s="4" t="s">
        <v>5707</v>
      </c>
      <c r="B1351" s="4">
        <v>3569</v>
      </c>
      <c r="C1351" s="4" t="s">
        <v>2604</v>
      </c>
      <c r="D1351" s="4" t="s">
        <v>2605</v>
      </c>
      <c r="E1351" s="5">
        <v>2518.04</v>
      </c>
      <c r="F1351" s="5">
        <v>1060404.1004214401</v>
      </c>
      <c r="G1351" s="5">
        <v>1165771.1140501399</v>
      </c>
      <c r="H1351" s="6">
        <v>-9.0383963334473197E-2</v>
      </c>
      <c r="I1351" s="5">
        <v>-105367.013628695</v>
      </c>
      <c r="J1351" s="5">
        <v>421.12281791450499</v>
      </c>
      <c r="K1351" s="5">
        <v>462.967670906791</v>
      </c>
      <c r="L1351" s="55" t="s">
        <v>4284</v>
      </c>
      <c r="M1351" s="60" t="s">
        <v>4364</v>
      </c>
    </row>
    <row r="1352" spans="1:13" ht="18.75" customHeight="1" x14ac:dyDescent="0.25">
      <c r="A1352" s="4" t="s">
        <v>5708</v>
      </c>
      <c r="B1352" s="4">
        <v>3717</v>
      </c>
      <c r="C1352" s="4" t="s">
        <v>2606</v>
      </c>
      <c r="D1352" s="4" t="s">
        <v>2607</v>
      </c>
      <c r="E1352" s="5">
        <v>885.31</v>
      </c>
      <c r="F1352" s="5">
        <v>4518680.7155951196</v>
      </c>
      <c r="G1352" s="5">
        <v>4392252.3400871903</v>
      </c>
      <c r="H1352" s="6">
        <v>2.8784406204088699E-2</v>
      </c>
      <c r="I1352" s="5">
        <v>126428.375507929</v>
      </c>
      <c r="J1352" s="5">
        <v>5104.0660509822801</v>
      </c>
      <c r="K1352" s="5">
        <v>4961.2591522598796</v>
      </c>
      <c r="L1352" s="55" t="s">
        <v>4281</v>
      </c>
      <c r="M1352" s="60" t="s">
        <v>4364</v>
      </c>
    </row>
    <row r="1353" spans="1:13" ht="18.75" customHeight="1" x14ac:dyDescent="0.25">
      <c r="A1353" s="4" t="s">
        <v>5709</v>
      </c>
      <c r="B1353" s="4">
        <v>3718</v>
      </c>
      <c r="C1353" s="4" t="s">
        <v>2608</v>
      </c>
      <c r="D1353" s="4" t="s">
        <v>2609</v>
      </c>
      <c r="E1353" s="5">
        <v>652.77</v>
      </c>
      <c r="F1353" s="5">
        <v>4151228.0615928001</v>
      </c>
      <c r="G1353" s="5">
        <v>4077434.4566275799</v>
      </c>
      <c r="H1353" s="6">
        <v>1.80980481109323E-2</v>
      </c>
      <c r="I1353" s="5">
        <v>73793.604965218794</v>
      </c>
      <c r="J1353" s="5">
        <v>6359.4038659754597</v>
      </c>
      <c r="K1353" s="5">
        <v>6246.3569965341203</v>
      </c>
      <c r="L1353" s="55" t="s">
        <v>4281</v>
      </c>
      <c r="M1353" s="60" t="s">
        <v>4364</v>
      </c>
    </row>
    <row r="1354" spans="1:13" ht="18.75" customHeight="1" x14ac:dyDescent="0.25">
      <c r="A1354" s="4" t="s">
        <v>5710</v>
      </c>
      <c r="B1354" s="4">
        <v>3719</v>
      </c>
      <c r="C1354" s="4" t="s">
        <v>2610</v>
      </c>
      <c r="D1354" s="4" t="s">
        <v>2611</v>
      </c>
      <c r="E1354" s="5">
        <v>102.13</v>
      </c>
      <c r="F1354" s="5">
        <v>1273965.96429908</v>
      </c>
      <c r="G1354" s="5">
        <v>960955.24735872401</v>
      </c>
      <c r="H1354" s="6">
        <v>0.325728714006917</v>
      </c>
      <c r="I1354" s="5">
        <v>313010.71694035601</v>
      </c>
      <c r="J1354" s="5">
        <v>12473.964205415499</v>
      </c>
      <c r="K1354" s="5">
        <v>9409.1378376453904</v>
      </c>
      <c r="L1354" s="55" t="s">
        <v>4281</v>
      </c>
      <c r="M1354" s="60" t="s">
        <v>4282</v>
      </c>
    </row>
    <row r="1355" spans="1:13" ht="18.75" customHeight="1" x14ac:dyDescent="0.25">
      <c r="A1355" s="4" t="s">
        <v>5711</v>
      </c>
      <c r="B1355" s="4">
        <v>3721</v>
      </c>
      <c r="C1355" s="4" t="s">
        <v>2612</v>
      </c>
      <c r="D1355" s="4" t="s">
        <v>2613</v>
      </c>
      <c r="E1355" s="5">
        <v>796.4</v>
      </c>
      <c r="F1355" s="5">
        <v>3943531.5529275201</v>
      </c>
      <c r="G1355" s="5">
        <v>4005345.4973473102</v>
      </c>
      <c r="H1355" s="6">
        <v>-1.5432862024195399E-2</v>
      </c>
      <c r="I1355" s="5">
        <v>-61813.944419793297</v>
      </c>
      <c r="J1355" s="5">
        <v>4951.6970780104502</v>
      </c>
      <c r="K1355" s="5">
        <v>5029.3137837108397</v>
      </c>
      <c r="L1355" s="55" t="s">
        <v>4283</v>
      </c>
      <c r="M1355" s="60" t="s">
        <v>4364</v>
      </c>
    </row>
    <row r="1356" spans="1:13" ht="18.75" customHeight="1" x14ac:dyDescent="0.25">
      <c r="A1356" s="4" t="s">
        <v>5712</v>
      </c>
      <c r="B1356" s="4">
        <v>3722</v>
      </c>
      <c r="C1356" s="4" t="s">
        <v>2614</v>
      </c>
      <c r="D1356" s="4" t="s">
        <v>2615</v>
      </c>
      <c r="E1356" s="5">
        <v>516.20000000000005</v>
      </c>
      <c r="F1356" s="5">
        <v>3176038.9692357201</v>
      </c>
      <c r="G1356" s="5">
        <v>3510863.7108839001</v>
      </c>
      <c r="H1356" s="6">
        <v>-9.5368196894171905E-2</v>
      </c>
      <c r="I1356" s="5">
        <v>-334824.74164817901</v>
      </c>
      <c r="J1356" s="5">
        <v>6152.7295025876001</v>
      </c>
      <c r="K1356" s="5">
        <v>6801.3632523903498</v>
      </c>
      <c r="L1356" s="55" t="s">
        <v>4283</v>
      </c>
      <c r="M1356" s="60" t="s">
        <v>4364</v>
      </c>
    </row>
    <row r="1357" spans="1:13" ht="18.75" customHeight="1" x14ac:dyDescent="0.25">
      <c r="A1357" s="4" t="s">
        <v>5713</v>
      </c>
      <c r="B1357" s="4">
        <v>3723</v>
      </c>
      <c r="C1357" s="4" t="s">
        <v>2616</v>
      </c>
      <c r="D1357" s="4" t="s">
        <v>2617</v>
      </c>
      <c r="E1357" s="5">
        <v>141.44999999999999</v>
      </c>
      <c r="F1357" s="5">
        <v>2136365.7640517601</v>
      </c>
      <c r="G1357" s="5">
        <v>1667524.8310972999</v>
      </c>
      <c r="H1357" s="6">
        <v>0.28115979097350902</v>
      </c>
      <c r="I1357" s="5">
        <v>468840.93295445503</v>
      </c>
      <c r="J1357" s="5">
        <v>15103.3281304472</v>
      </c>
      <c r="K1357" s="5">
        <v>11788.793432996101</v>
      </c>
      <c r="L1357" s="55" t="s">
        <v>4283</v>
      </c>
      <c r="M1357" s="60" t="s">
        <v>4381</v>
      </c>
    </row>
    <row r="1358" spans="1:13" ht="18.75" customHeight="1" x14ac:dyDescent="0.25">
      <c r="A1358" s="4" t="s">
        <v>5714</v>
      </c>
      <c r="B1358" s="4">
        <v>3725</v>
      </c>
      <c r="C1358" s="4" t="s">
        <v>2618</v>
      </c>
      <c r="D1358" s="4" t="s">
        <v>2619</v>
      </c>
      <c r="E1358" s="5">
        <v>4671</v>
      </c>
      <c r="F1358" s="5">
        <v>14242053.640708501</v>
      </c>
      <c r="G1358" s="5">
        <v>13576056.0616537</v>
      </c>
      <c r="H1358" s="6">
        <v>4.9056778789819698E-2</v>
      </c>
      <c r="I1358" s="5">
        <v>665997.57905473898</v>
      </c>
      <c r="J1358" s="5">
        <v>3049.03738829126</v>
      </c>
      <c r="K1358" s="5">
        <v>2906.4560183373501</v>
      </c>
      <c r="L1358" s="55" t="s">
        <v>4283</v>
      </c>
      <c r="M1358" s="60" t="s">
        <v>4364</v>
      </c>
    </row>
    <row r="1359" spans="1:13" ht="18.75" customHeight="1" x14ac:dyDescent="0.25">
      <c r="A1359" s="4" t="s">
        <v>5715</v>
      </c>
      <c r="B1359" s="4">
        <v>3726</v>
      </c>
      <c r="C1359" s="4" t="s">
        <v>2620</v>
      </c>
      <c r="D1359" s="4" t="s">
        <v>2621</v>
      </c>
      <c r="E1359" s="5">
        <v>582.48</v>
      </c>
      <c r="F1359" s="5">
        <v>2716499.6464730399</v>
      </c>
      <c r="G1359" s="5">
        <v>2534357.0239510802</v>
      </c>
      <c r="H1359" s="6">
        <v>7.1869362051444799E-2</v>
      </c>
      <c r="I1359" s="5">
        <v>182142.62252196201</v>
      </c>
      <c r="J1359" s="5">
        <v>4663.67883270334</v>
      </c>
      <c r="K1359" s="5">
        <v>4350.9768986936497</v>
      </c>
      <c r="L1359" s="55" t="s">
        <v>4283</v>
      </c>
      <c r="M1359" s="60" t="s">
        <v>4364</v>
      </c>
    </row>
    <row r="1360" spans="1:13" ht="18.75" customHeight="1" x14ac:dyDescent="0.25">
      <c r="A1360" s="4" t="s">
        <v>5716</v>
      </c>
      <c r="B1360" s="4">
        <v>3727</v>
      </c>
      <c r="C1360" s="4" t="s">
        <v>2622</v>
      </c>
      <c r="D1360" s="4" t="s">
        <v>2623</v>
      </c>
      <c r="E1360" s="5">
        <v>154.19999999999999</v>
      </c>
      <c r="F1360" s="5">
        <v>1601065.64233304</v>
      </c>
      <c r="G1360" s="5">
        <v>1306446.50796989</v>
      </c>
      <c r="H1360" s="6">
        <v>0.225511823534946</v>
      </c>
      <c r="I1360" s="5">
        <v>294619.13436315203</v>
      </c>
      <c r="J1360" s="5">
        <v>10383.0456701235</v>
      </c>
      <c r="K1360" s="5">
        <v>8472.4157455894092</v>
      </c>
      <c r="L1360" s="55" t="s">
        <v>4283</v>
      </c>
      <c r="M1360" s="60" t="s">
        <v>4364</v>
      </c>
    </row>
    <row r="1361" spans="1:13" ht="18.75" customHeight="1" x14ac:dyDescent="0.25">
      <c r="A1361" s="4" t="s">
        <v>5717</v>
      </c>
      <c r="B1361" s="4">
        <v>3729</v>
      </c>
      <c r="C1361" s="4" t="s">
        <v>2624</v>
      </c>
      <c r="D1361" s="4" t="s">
        <v>2625</v>
      </c>
      <c r="E1361" s="5">
        <v>813.22</v>
      </c>
      <c r="F1361" s="5">
        <v>1581887.1920571199</v>
      </c>
      <c r="G1361" s="5">
        <v>1618567.84807646</v>
      </c>
      <c r="H1361" s="6">
        <v>-2.2662414839718301E-2</v>
      </c>
      <c r="I1361" s="5">
        <v>-36680.656019338901</v>
      </c>
      <c r="J1361" s="5">
        <v>1945.2143233775901</v>
      </c>
      <c r="K1361" s="5">
        <v>1990.3197758004701</v>
      </c>
      <c r="L1361" s="55" t="s">
        <v>4284</v>
      </c>
      <c r="M1361" s="60" t="s">
        <v>4364</v>
      </c>
    </row>
    <row r="1362" spans="1:13" ht="18.75" customHeight="1" x14ac:dyDescent="0.25">
      <c r="A1362" s="4" t="s">
        <v>5718</v>
      </c>
      <c r="B1362" s="4">
        <v>3733</v>
      </c>
      <c r="C1362" s="4" t="s">
        <v>2626</v>
      </c>
      <c r="D1362" s="4" t="s">
        <v>2627</v>
      </c>
      <c r="E1362" s="5">
        <v>476.09</v>
      </c>
      <c r="F1362" s="5">
        <v>1395031.15325736</v>
      </c>
      <c r="G1362" s="5">
        <v>1311142.15655142</v>
      </c>
      <c r="H1362" s="6">
        <v>6.3981618077617403E-2</v>
      </c>
      <c r="I1362" s="5">
        <v>83888.996705936705</v>
      </c>
      <c r="J1362" s="5">
        <v>2930.1836905991699</v>
      </c>
      <c r="K1362" s="5">
        <v>2753.9796184574798</v>
      </c>
      <c r="L1362" s="55" t="s">
        <v>4283</v>
      </c>
      <c r="M1362" s="61" t="s">
        <v>4359</v>
      </c>
    </row>
    <row r="1363" spans="1:13" ht="18.75" customHeight="1" x14ac:dyDescent="0.25">
      <c r="A1363" s="4" t="s">
        <v>5719</v>
      </c>
      <c r="B1363" s="4">
        <v>3734</v>
      </c>
      <c r="C1363" s="4" t="s">
        <v>2628</v>
      </c>
      <c r="D1363" s="4" t="s">
        <v>2629</v>
      </c>
      <c r="E1363" s="5">
        <v>246.11</v>
      </c>
      <c r="F1363" s="5">
        <v>1915238.0610831999</v>
      </c>
      <c r="G1363" s="5">
        <v>1479127.16406551</v>
      </c>
      <c r="H1363" s="6">
        <v>0.294843410095321</v>
      </c>
      <c r="I1363" s="5">
        <v>436110.89701769402</v>
      </c>
      <c r="J1363" s="5">
        <v>7782.0407991678503</v>
      </c>
      <c r="K1363" s="5">
        <v>6010.0246396550601</v>
      </c>
      <c r="L1363" s="55" t="s">
        <v>4283</v>
      </c>
      <c r="M1363" s="60" t="s">
        <v>4364</v>
      </c>
    </row>
    <row r="1364" spans="1:13" ht="18.75" customHeight="1" x14ac:dyDescent="0.25">
      <c r="A1364" s="4" t="s">
        <v>5720</v>
      </c>
      <c r="B1364" s="4">
        <v>3735</v>
      </c>
      <c r="C1364" s="4" t="s">
        <v>2630</v>
      </c>
      <c r="D1364" s="4" t="s">
        <v>2631</v>
      </c>
      <c r="E1364" s="5">
        <v>236.8</v>
      </c>
      <c r="F1364" s="5">
        <v>2707545.7637507999</v>
      </c>
      <c r="G1364" s="5">
        <v>2546693.6742684902</v>
      </c>
      <c r="H1364" s="6">
        <v>6.3161145412791803E-2</v>
      </c>
      <c r="I1364" s="5">
        <v>160852.08948230901</v>
      </c>
      <c r="J1364" s="5">
        <v>11433.8925834071</v>
      </c>
      <c r="K1364" s="5">
        <v>10754.6185568771</v>
      </c>
      <c r="L1364" s="55" t="s">
        <v>4283</v>
      </c>
      <c r="M1364" s="60" t="s">
        <v>4364</v>
      </c>
    </row>
    <row r="1365" spans="1:13" ht="18.75" customHeight="1" x14ac:dyDescent="0.25">
      <c r="A1365" s="4" t="s">
        <v>5721</v>
      </c>
      <c r="B1365" s="4">
        <v>3736</v>
      </c>
      <c r="C1365" s="4" t="s">
        <v>2632</v>
      </c>
      <c r="D1365" s="4" t="s">
        <v>2633</v>
      </c>
      <c r="E1365" s="5">
        <v>249.52</v>
      </c>
      <c r="F1365" s="5">
        <v>4493182.3870115196</v>
      </c>
      <c r="G1365" s="5">
        <v>4742789.0358031997</v>
      </c>
      <c r="H1365" s="6">
        <v>-5.2628663621217202E-2</v>
      </c>
      <c r="I1365" s="5">
        <v>-249606.64879168401</v>
      </c>
      <c r="J1365" s="5">
        <v>18007.303570902201</v>
      </c>
      <c r="K1365" s="5">
        <v>19007.6508328118</v>
      </c>
      <c r="L1365" s="55" t="s">
        <v>4281</v>
      </c>
      <c r="M1365" s="60" t="s">
        <v>4364</v>
      </c>
    </row>
    <row r="1366" spans="1:13" ht="18.75" customHeight="1" x14ac:dyDescent="0.25">
      <c r="A1366" s="4" t="s">
        <v>5722</v>
      </c>
      <c r="B1366" s="4">
        <v>3738</v>
      </c>
      <c r="C1366" s="4" t="s">
        <v>2634</v>
      </c>
      <c r="D1366" s="4" t="s">
        <v>2635</v>
      </c>
      <c r="E1366" s="5">
        <v>352.72</v>
      </c>
      <c r="F1366" s="5">
        <v>1480788.8013595999</v>
      </c>
      <c r="G1366" s="5">
        <v>1512833.95082365</v>
      </c>
      <c r="H1366" s="6">
        <v>-2.1182198777731798E-2</v>
      </c>
      <c r="I1366" s="5">
        <v>-32045.149464047699</v>
      </c>
      <c r="J1366" s="5">
        <v>4198.1991419811702</v>
      </c>
      <c r="K1366" s="5">
        <v>4289.0506657508704</v>
      </c>
      <c r="L1366" s="55" t="s">
        <v>4281</v>
      </c>
      <c r="M1366" s="60" t="s">
        <v>4364</v>
      </c>
    </row>
    <row r="1367" spans="1:13" ht="18.75" customHeight="1" x14ac:dyDescent="0.25">
      <c r="A1367" s="4" t="s">
        <v>5723</v>
      </c>
      <c r="B1367" s="4">
        <v>3742</v>
      </c>
      <c r="C1367" s="4" t="s">
        <v>2636</v>
      </c>
      <c r="D1367" s="4" t="s">
        <v>2637</v>
      </c>
      <c r="E1367" s="5">
        <v>7702.2</v>
      </c>
      <c r="F1367" s="5">
        <v>21765423.980520599</v>
      </c>
      <c r="G1367" s="5">
        <v>23672894.204481602</v>
      </c>
      <c r="H1367" s="6">
        <v>-8.0576130974297597E-2</v>
      </c>
      <c r="I1367" s="5">
        <v>-1907470.2239610001</v>
      </c>
      <c r="J1367" s="5">
        <v>2825.87104730085</v>
      </c>
      <c r="K1367" s="5">
        <v>3073.5236951106999</v>
      </c>
      <c r="L1367" s="55" t="s">
        <v>4284</v>
      </c>
      <c r="M1367" s="60" t="s">
        <v>4364</v>
      </c>
    </row>
    <row r="1368" spans="1:13" ht="18.75" customHeight="1" x14ac:dyDescent="0.25">
      <c r="A1368" s="4" t="s">
        <v>5724</v>
      </c>
      <c r="B1368" s="4">
        <v>3743</v>
      </c>
      <c r="C1368" s="4" t="s">
        <v>2638</v>
      </c>
      <c r="D1368" s="4" t="s">
        <v>2639</v>
      </c>
      <c r="E1368" s="5">
        <v>1137.75</v>
      </c>
      <c r="F1368" s="5">
        <v>4408185.4848718001</v>
      </c>
      <c r="G1368" s="5">
        <v>4892563.8887209604</v>
      </c>
      <c r="H1368" s="6">
        <v>-9.9002979800799099E-2</v>
      </c>
      <c r="I1368" s="5">
        <v>-484378.40384916001</v>
      </c>
      <c r="J1368" s="5">
        <v>3874.47636552125</v>
      </c>
      <c r="K1368" s="5">
        <v>4300.2099659160303</v>
      </c>
      <c r="L1368" s="55" t="s">
        <v>4284</v>
      </c>
      <c r="M1368" s="60" t="s">
        <v>4364</v>
      </c>
    </row>
    <row r="1369" spans="1:13" ht="18.75" customHeight="1" x14ac:dyDescent="0.25">
      <c r="A1369" s="4" t="s">
        <v>5725</v>
      </c>
      <c r="B1369" s="4">
        <v>3744</v>
      </c>
      <c r="C1369" s="4" t="s">
        <v>2640</v>
      </c>
      <c r="D1369" s="4" t="s">
        <v>2641</v>
      </c>
      <c r="E1369" s="5">
        <v>124.25</v>
      </c>
      <c r="F1369" s="5">
        <v>1060492.2076818</v>
      </c>
      <c r="G1369" s="5">
        <v>812169.00461979106</v>
      </c>
      <c r="H1369" s="6">
        <v>0.30575311499145402</v>
      </c>
      <c r="I1369" s="5">
        <v>248323.20306200901</v>
      </c>
      <c r="J1369" s="5">
        <v>8535.1485527710192</v>
      </c>
      <c r="K1369" s="5">
        <v>6536.5714657528397</v>
      </c>
      <c r="L1369" s="55" t="s">
        <v>4283</v>
      </c>
      <c r="M1369" s="61" t="s">
        <v>4316</v>
      </c>
    </row>
    <row r="1370" spans="1:13" ht="18.75" customHeight="1" x14ac:dyDescent="0.25">
      <c r="A1370" s="4" t="s">
        <v>5726</v>
      </c>
      <c r="B1370" s="4">
        <v>3746</v>
      </c>
      <c r="C1370" s="4" t="s">
        <v>2642</v>
      </c>
      <c r="D1370" s="4" t="s">
        <v>2643</v>
      </c>
      <c r="E1370" s="5">
        <v>4327.78</v>
      </c>
      <c r="F1370" s="5">
        <v>15828019.590364199</v>
      </c>
      <c r="G1370" s="5">
        <v>15387439.748587901</v>
      </c>
      <c r="H1370" s="6">
        <v>2.8632433268620999E-2</v>
      </c>
      <c r="I1370" s="5">
        <v>440579.84177636699</v>
      </c>
      <c r="J1370" s="5">
        <v>3657.3068849073302</v>
      </c>
      <c r="K1370" s="5">
        <v>3555.50414960739</v>
      </c>
      <c r="L1370" s="55" t="s">
        <v>4283</v>
      </c>
      <c r="M1370" s="60" t="s">
        <v>4364</v>
      </c>
    </row>
    <row r="1371" spans="1:13" ht="18.75" customHeight="1" x14ac:dyDescent="0.25">
      <c r="A1371" s="4" t="s">
        <v>5727</v>
      </c>
      <c r="B1371" s="4">
        <v>3747</v>
      </c>
      <c r="C1371" s="4" t="s">
        <v>2644</v>
      </c>
      <c r="D1371" s="4" t="s">
        <v>2645</v>
      </c>
      <c r="E1371" s="5">
        <v>630.57000000000005</v>
      </c>
      <c r="F1371" s="5">
        <v>3317939.3311902001</v>
      </c>
      <c r="G1371" s="5">
        <v>3121835.8539303099</v>
      </c>
      <c r="H1371" s="6">
        <v>6.2816716328311498E-2</v>
      </c>
      <c r="I1371" s="5">
        <v>196103.477259893</v>
      </c>
      <c r="J1371" s="5">
        <v>5261.80968201817</v>
      </c>
      <c r="K1371" s="5">
        <v>4950.8156967986197</v>
      </c>
      <c r="L1371" s="55" t="s">
        <v>4283</v>
      </c>
      <c r="M1371" s="60" t="s">
        <v>4364</v>
      </c>
    </row>
    <row r="1372" spans="1:13" ht="18.75" customHeight="1" x14ac:dyDescent="0.25">
      <c r="A1372" s="4" t="s">
        <v>5728</v>
      </c>
      <c r="B1372" s="4">
        <v>3748</v>
      </c>
      <c r="C1372" s="4" t="s">
        <v>5729</v>
      </c>
      <c r="D1372" s="4" t="s">
        <v>5730</v>
      </c>
      <c r="E1372" s="5">
        <v>73.56</v>
      </c>
      <c r="F1372" s="5">
        <v>953756.14693855995</v>
      </c>
      <c r="G1372" s="5">
        <v>672877.80347058596</v>
      </c>
      <c r="H1372" s="6">
        <v>0.417428457320561</v>
      </c>
      <c r="I1372" s="5">
        <v>280878.34346797399</v>
      </c>
      <c r="J1372" s="5">
        <v>12965.689871377899</v>
      </c>
      <c r="K1372" s="5">
        <v>9147.3328367398808</v>
      </c>
      <c r="L1372" s="55" t="s">
        <v>4283</v>
      </c>
      <c r="M1372" s="61" t="s">
        <v>4359</v>
      </c>
    </row>
    <row r="1373" spans="1:13" ht="18.75" customHeight="1" x14ac:dyDescent="0.25">
      <c r="A1373" s="4" t="s">
        <v>5731</v>
      </c>
      <c r="B1373" s="4">
        <v>3750</v>
      </c>
      <c r="C1373" s="4" t="s">
        <v>2646</v>
      </c>
      <c r="D1373" s="4" t="s">
        <v>2647</v>
      </c>
      <c r="E1373" s="5">
        <v>16266.11</v>
      </c>
      <c r="F1373" s="5">
        <v>38735440.566892199</v>
      </c>
      <c r="G1373" s="5">
        <v>46536035.499894798</v>
      </c>
      <c r="H1373" s="6">
        <v>-0.167624827710566</v>
      </c>
      <c r="I1373" s="5">
        <v>-7800594.9330026703</v>
      </c>
      <c r="J1373" s="5">
        <v>2381.3585772438601</v>
      </c>
      <c r="K1373" s="5">
        <v>2860.9197589279102</v>
      </c>
      <c r="L1373" s="55" t="s">
        <v>4283</v>
      </c>
      <c r="M1373" s="60" t="s">
        <v>4364</v>
      </c>
    </row>
    <row r="1374" spans="1:13" ht="18.75" customHeight="1" x14ac:dyDescent="0.25">
      <c r="A1374" s="4" t="s">
        <v>5732</v>
      </c>
      <c r="B1374" s="4">
        <v>3751</v>
      </c>
      <c r="C1374" s="4" t="s">
        <v>2648</v>
      </c>
      <c r="D1374" s="4" t="s">
        <v>2649</v>
      </c>
      <c r="E1374" s="5">
        <v>1617.66</v>
      </c>
      <c r="F1374" s="5">
        <v>5084745.7898597997</v>
      </c>
      <c r="G1374" s="5">
        <v>6226122.65061305</v>
      </c>
      <c r="H1374" s="6">
        <v>-0.18332065151991001</v>
      </c>
      <c r="I1374" s="5">
        <v>-1141376.8607532501</v>
      </c>
      <c r="J1374" s="5">
        <v>3143.2722511898701</v>
      </c>
      <c r="K1374" s="5">
        <v>3848.8450296187402</v>
      </c>
      <c r="L1374" s="55" t="s">
        <v>4283</v>
      </c>
      <c r="M1374" s="60" t="s">
        <v>4364</v>
      </c>
    </row>
    <row r="1375" spans="1:13" ht="18.75" customHeight="1" x14ac:dyDescent="0.25">
      <c r="A1375" s="4" t="s">
        <v>5733</v>
      </c>
      <c r="B1375" s="4">
        <v>3752</v>
      </c>
      <c r="C1375" s="4" t="s">
        <v>2650</v>
      </c>
      <c r="D1375" s="4" t="s">
        <v>2651</v>
      </c>
      <c r="E1375" s="5">
        <v>207.05</v>
      </c>
      <c r="F1375" s="5">
        <v>1416640.7241064</v>
      </c>
      <c r="G1375" s="5">
        <v>1196170.8038492</v>
      </c>
      <c r="H1375" s="6">
        <v>0.18431307598190499</v>
      </c>
      <c r="I1375" s="5">
        <v>220469.92025719499</v>
      </c>
      <c r="J1375" s="5">
        <v>6842.0223332837504</v>
      </c>
      <c r="K1375" s="5">
        <v>5777.2074564076502</v>
      </c>
      <c r="L1375" s="55" t="s">
        <v>4281</v>
      </c>
      <c r="M1375" s="60" t="s">
        <v>4282</v>
      </c>
    </row>
    <row r="1376" spans="1:13" ht="18.75" customHeight="1" x14ac:dyDescent="0.25">
      <c r="A1376" s="4" t="s">
        <v>5734</v>
      </c>
      <c r="B1376" s="4">
        <v>3754</v>
      </c>
      <c r="C1376" s="4" t="s">
        <v>2652</v>
      </c>
      <c r="D1376" s="4" t="s">
        <v>2653</v>
      </c>
      <c r="E1376" s="5">
        <v>14969.41</v>
      </c>
      <c r="F1376" s="5">
        <v>67641643.686338395</v>
      </c>
      <c r="G1376" s="5">
        <v>65377012.108656399</v>
      </c>
      <c r="H1376" s="6">
        <v>3.4639569852445998E-2</v>
      </c>
      <c r="I1376" s="5">
        <v>2264631.5776820001</v>
      </c>
      <c r="J1376" s="5">
        <v>4518.65796222686</v>
      </c>
      <c r="K1376" s="5">
        <v>4367.3740052985704</v>
      </c>
      <c r="L1376" s="55" t="s">
        <v>4281</v>
      </c>
      <c r="M1376" s="60" t="s">
        <v>4364</v>
      </c>
    </row>
    <row r="1377" spans="1:13" ht="18.75" customHeight="1" x14ac:dyDescent="0.25">
      <c r="A1377" s="4" t="s">
        <v>5735</v>
      </c>
      <c r="B1377" s="4">
        <v>3755</v>
      </c>
      <c r="C1377" s="4" t="s">
        <v>2654</v>
      </c>
      <c r="D1377" s="4" t="s">
        <v>2655</v>
      </c>
      <c r="E1377" s="5">
        <v>3271.12</v>
      </c>
      <c r="F1377" s="5">
        <v>17065026.458493602</v>
      </c>
      <c r="G1377" s="5">
        <v>16999684.119536601</v>
      </c>
      <c r="H1377" s="6">
        <v>3.8437384187559598E-3</v>
      </c>
      <c r="I1377" s="5">
        <v>65342.338956978201</v>
      </c>
      <c r="J1377" s="5">
        <v>5216.8757057196299</v>
      </c>
      <c r="K1377" s="5">
        <v>5196.9001808361099</v>
      </c>
      <c r="L1377" s="55" t="s">
        <v>4283</v>
      </c>
      <c r="M1377" s="60" t="s">
        <v>4364</v>
      </c>
    </row>
    <row r="1378" spans="1:13" ht="18.75" customHeight="1" x14ac:dyDescent="0.25">
      <c r="A1378" s="4" t="s">
        <v>5736</v>
      </c>
      <c r="B1378" s="4">
        <v>3756</v>
      </c>
      <c r="C1378" s="4" t="s">
        <v>2656</v>
      </c>
      <c r="D1378" s="4" t="s">
        <v>2657</v>
      </c>
      <c r="E1378" s="5">
        <v>446.8</v>
      </c>
      <c r="F1378" s="5">
        <v>4969949.6251138002</v>
      </c>
      <c r="G1378" s="5">
        <v>3538204.0482973899</v>
      </c>
      <c r="H1378" s="6">
        <v>0.40465319616187001</v>
      </c>
      <c r="I1378" s="5">
        <v>1431745.5768164101</v>
      </c>
      <c r="J1378" s="5">
        <v>11123.432464444501</v>
      </c>
      <c r="K1378" s="5">
        <v>7918.9884697793004</v>
      </c>
      <c r="L1378" s="55" t="s">
        <v>4283</v>
      </c>
      <c r="M1378" s="60" t="s">
        <v>4381</v>
      </c>
    </row>
    <row r="1379" spans="1:13" ht="18.75" customHeight="1" x14ac:dyDescent="0.25">
      <c r="A1379" s="4" t="s">
        <v>5737</v>
      </c>
      <c r="B1379" s="4">
        <v>3757</v>
      </c>
      <c r="C1379" s="4" t="s">
        <v>2658</v>
      </c>
      <c r="D1379" s="4" t="s">
        <v>2659</v>
      </c>
      <c r="E1379" s="5">
        <v>155.41</v>
      </c>
      <c r="F1379" s="5">
        <v>2829614.41410148</v>
      </c>
      <c r="G1379" s="5">
        <v>2437701.4666436301</v>
      </c>
      <c r="H1379" s="6">
        <v>0.16077151071228399</v>
      </c>
      <c r="I1379" s="5">
        <v>391912.947457848</v>
      </c>
      <c r="J1379" s="5">
        <v>18207.415314982802</v>
      </c>
      <c r="K1379" s="5">
        <v>15685.6152541254</v>
      </c>
      <c r="L1379" s="55" t="s">
        <v>4283</v>
      </c>
      <c r="M1379" s="60" t="s">
        <v>4364</v>
      </c>
    </row>
    <row r="1380" spans="1:13" ht="18.75" customHeight="1" x14ac:dyDescent="0.25">
      <c r="A1380" s="4" t="s">
        <v>5738</v>
      </c>
      <c r="B1380" s="4">
        <v>3911</v>
      </c>
      <c r="C1380" s="4" t="s">
        <v>2660</v>
      </c>
      <c r="D1380" s="4" t="s">
        <v>2661</v>
      </c>
      <c r="E1380" s="5">
        <v>19338.03</v>
      </c>
      <c r="F1380" s="5">
        <v>33836254.894901499</v>
      </c>
      <c r="G1380" s="5">
        <v>36790924.269906297</v>
      </c>
      <c r="H1380" s="6">
        <v>-8.0309734904420102E-2</v>
      </c>
      <c r="I1380" s="5">
        <v>-2954669.3750047698</v>
      </c>
      <c r="J1380" s="5">
        <v>1749.72605249353</v>
      </c>
      <c r="K1380" s="5">
        <v>1902.5166612062501</v>
      </c>
      <c r="L1380" s="55" t="s">
        <v>4284</v>
      </c>
      <c r="M1380" s="60" t="s">
        <v>4364</v>
      </c>
    </row>
    <row r="1381" spans="1:13" ht="18.75" customHeight="1" x14ac:dyDescent="0.25">
      <c r="A1381" s="4" t="s">
        <v>5739</v>
      </c>
      <c r="B1381" s="4">
        <v>3912</v>
      </c>
      <c r="C1381" s="4" t="s">
        <v>2662</v>
      </c>
      <c r="D1381" s="4" t="s">
        <v>2663</v>
      </c>
      <c r="E1381" s="5">
        <v>19911.46</v>
      </c>
      <c r="F1381" s="5">
        <v>55635907.455006599</v>
      </c>
      <c r="G1381" s="5">
        <v>51518486.548485003</v>
      </c>
      <c r="H1381" s="6">
        <v>7.9921231821253394E-2</v>
      </c>
      <c r="I1381" s="5">
        <v>4117420.9065216002</v>
      </c>
      <c r="J1381" s="5">
        <v>2794.1651418332199</v>
      </c>
      <c r="K1381" s="5">
        <v>2587.3786527198399</v>
      </c>
      <c r="L1381" s="55" t="s">
        <v>4284</v>
      </c>
      <c r="M1381" s="60" t="s">
        <v>4364</v>
      </c>
    </row>
    <row r="1382" spans="1:13" ht="18.75" customHeight="1" x14ac:dyDescent="0.25">
      <c r="A1382" s="4" t="s">
        <v>5740</v>
      </c>
      <c r="B1382" s="4">
        <v>3913</v>
      </c>
      <c r="C1382" s="4" t="s">
        <v>2664</v>
      </c>
      <c r="D1382" s="4" t="s">
        <v>2665</v>
      </c>
      <c r="E1382" s="5">
        <v>9563.8799999999992</v>
      </c>
      <c r="F1382" s="5">
        <v>39264133.222488597</v>
      </c>
      <c r="G1382" s="5">
        <v>37028834.277613498</v>
      </c>
      <c r="H1382" s="6">
        <v>6.0366441139262803E-2</v>
      </c>
      <c r="I1382" s="5">
        <v>2235298.9448750801</v>
      </c>
      <c r="J1382" s="5">
        <v>4105.4606731251997</v>
      </c>
      <c r="K1382" s="5">
        <v>3871.7376501601402</v>
      </c>
      <c r="L1382" s="55" t="s">
        <v>4284</v>
      </c>
      <c r="M1382" s="60" t="s">
        <v>4364</v>
      </c>
    </row>
    <row r="1383" spans="1:13" ht="18.75" customHeight="1" x14ac:dyDescent="0.25">
      <c r="A1383" s="4" t="s">
        <v>5741</v>
      </c>
      <c r="B1383" s="4">
        <v>3914</v>
      </c>
      <c r="C1383" s="4" t="s">
        <v>2666</v>
      </c>
      <c r="D1383" s="4" t="s">
        <v>2667</v>
      </c>
      <c r="E1383" s="5">
        <v>1194.18</v>
      </c>
      <c r="F1383" s="5">
        <v>8212147.763123</v>
      </c>
      <c r="G1383" s="5">
        <v>8042812.2754776403</v>
      </c>
      <c r="H1383" s="6">
        <v>2.10542633404067E-2</v>
      </c>
      <c r="I1383" s="5">
        <v>169335.487645363</v>
      </c>
      <c r="J1383" s="5">
        <v>6876.8089928846603</v>
      </c>
      <c r="K1383" s="5">
        <v>6735.0083534120804</v>
      </c>
      <c r="L1383" s="55" t="s">
        <v>4284</v>
      </c>
      <c r="M1383" s="60" t="s">
        <v>4364</v>
      </c>
    </row>
    <row r="1384" spans="1:13" ht="18.75" customHeight="1" x14ac:dyDescent="0.25">
      <c r="A1384" s="4" t="s">
        <v>5742</v>
      </c>
      <c r="B1384" s="4">
        <v>3915</v>
      </c>
      <c r="C1384" s="4" t="s">
        <v>2668</v>
      </c>
      <c r="D1384" s="4" t="s">
        <v>2669</v>
      </c>
      <c r="E1384" s="5">
        <v>7324.58</v>
      </c>
      <c r="F1384" s="5">
        <v>3821657.36442672</v>
      </c>
      <c r="G1384" s="5">
        <v>4189330.4102987899</v>
      </c>
      <c r="H1384" s="6">
        <v>-8.7764155572022801E-2</v>
      </c>
      <c r="I1384" s="5">
        <v>-367673.04587206902</v>
      </c>
      <c r="J1384" s="5">
        <v>521.75788433285197</v>
      </c>
      <c r="K1384" s="5">
        <v>571.95503500525501</v>
      </c>
      <c r="L1384" s="55" t="s">
        <v>4284</v>
      </c>
      <c r="M1384" s="60" t="s">
        <v>4364</v>
      </c>
    </row>
    <row r="1385" spans="1:13" ht="18.75" customHeight="1" x14ac:dyDescent="0.25">
      <c r="A1385" s="4" t="s">
        <v>5743</v>
      </c>
      <c r="B1385" s="4">
        <v>3916</v>
      </c>
      <c r="C1385" s="4" t="s">
        <v>2670</v>
      </c>
      <c r="D1385" s="4" t="s">
        <v>2671</v>
      </c>
      <c r="E1385" s="5">
        <v>7082.84</v>
      </c>
      <c r="F1385" s="5">
        <v>14050199.4347762</v>
      </c>
      <c r="G1385" s="5">
        <v>16336060.4420707</v>
      </c>
      <c r="H1385" s="6">
        <v>-0.139927310834848</v>
      </c>
      <c r="I1385" s="5">
        <v>-2285861.00729449</v>
      </c>
      <c r="J1385" s="5">
        <v>1983.69572583543</v>
      </c>
      <c r="K1385" s="5">
        <v>2306.4279924537</v>
      </c>
      <c r="L1385" s="55" t="s">
        <v>4284</v>
      </c>
      <c r="M1385" s="60" t="s">
        <v>4364</v>
      </c>
    </row>
    <row r="1386" spans="1:13" ht="18.75" customHeight="1" x14ac:dyDescent="0.25">
      <c r="A1386" s="4" t="s">
        <v>5744</v>
      </c>
      <c r="B1386" s="4">
        <v>3917</v>
      </c>
      <c r="C1386" s="4" t="s">
        <v>2672</v>
      </c>
      <c r="D1386" s="4" t="s">
        <v>2673</v>
      </c>
      <c r="E1386" s="5">
        <v>2917.8</v>
      </c>
      <c r="F1386" s="5">
        <v>9321860.5140045192</v>
      </c>
      <c r="G1386" s="5">
        <v>8807387.2363064997</v>
      </c>
      <c r="H1386" s="6">
        <v>5.8413836464146898E-2</v>
      </c>
      <c r="I1386" s="5">
        <v>514473.27769802301</v>
      </c>
      <c r="J1386" s="5">
        <v>3194.8250442129402</v>
      </c>
      <c r="K1386" s="5">
        <v>3018.5027199624701</v>
      </c>
      <c r="L1386" s="55" t="s">
        <v>4284</v>
      </c>
      <c r="M1386" s="60" t="s">
        <v>4364</v>
      </c>
    </row>
    <row r="1387" spans="1:13" ht="18.75" customHeight="1" x14ac:dyDescent="0.25">
      <c r="A1387" s="4" t="s">
        <v>5745</v>
      </c>
      <c r="B1387" s="4">
        <v>3918</v>
      </c>
      <c r="C1387" s="4" t="s">
        <v>2674</v>
      </c>
      <c r="D1387" s="4" t="s">
        <v>2675</v>
      </c>
      <c r="E1387" s="5">
        <v>402.12</v>
      </c>
      <c r="F1387" s="5">
        <v>1659269.1948158401</v>
      </c>
      <c r="G1387" s="5">
        <v>1572356.7616042299</v>
      </c>
      <c r="H1387" s="6">
        <v>5.5275262799096003E-2</v>
      </c>
      <c r="I1387" s="5">
        <v>86912.433211609299</v>
      </c>
      <c r="J1387" s="5">
        <v>4126.3035780758</v>
      </c>
      <c r="K1387" s="5">
        <v>3910.1680135388201</v>
      </c>
      <c r="L1387" s="55" t="s">
        <v>4281</v>
      </c>
      <c r="M1387" s="60" t="s">
        <v>4364</v>
      </c>
    </row>
    <row r="1388" spans="1:13" ht="18.75" customHeight="1" x14ac:dyDescent="0.25">
      <c r="A1388" s="4" t="s">
        <v>5746</v>
      </c>
      <c r="B1388" s="4">
        <v>3920</v>
      </c>
      <c r="C1388" s="4" t="s">
        <v>2676</v>
      </c>
      <c r="D1388" s="4" t="s">
        <v>2677</v>
      </c>
      <c r="E1388" s="5">
        <v>2280.31</v>
      </c>
      <c r="F1388" s="5">
        <v>1140518.0481499201</v>
      </c>
      <c r="G1388" s="5">
        <v>1263689.11670743</v>
      </c>
      <c r="H1388" s="6">
        <v>-9.7469438431527597E-2</v>
      </c>
      <c r="I1388" s="5">
        <v>-123171.06855750601</v>
      </c>
      <c r="J1388" s="5">
        <v>500.159209997728</v>
      </c>
      <c r="K1388" s="5">
        <v>554.17426433573803</v>
      </c>
      <c r="L1388" s="55" t="s">
        <v>4284</v>
      </c>
      <c r="M1388" s="60" t="s">
        <v>4364</v>
      </c>
    </row>
    <row r="1389" spans="1:13" ht="18.75" customHeight="1" x14ac:dyDescent="0.25">
      <c r="A1389" s="4" t="s">
        <v>5747</v>
      </c>
      <c r="B1389" s="4">
        <v>3921</v>
      </c>
      <c r="C1389" s="4" t="s">
        <v>2678</v>
      </c>
      <c r="D1389" s="4" t="s">
        <v>2679</v>
      </c>
      <c r="E1389" s="5">
        <v>4089.3</v>
      </c>
      <c r="F1389" s="5">
        <v>7064397.4509843998</v>
      </c>
      <c r="G1389" s="5">
        <v>6820352.1340113003</v>
      </c>
      <c r="H1389" s="6">
        <v>3.5781923305119499E-2</v>
      </c>
      <c r="I1389" s="5">
        <v>244045.31697310001</v>
      </c>
      <c r="J1389" s="5">
        <v>1727.5322062417499</v>
      </c>
      <c r="K1389" s="5">
        <v>1667.8532105766999</v>
      </c>
      <c r="L1389" s="55" t="s">
        <v>4284</v>
      </c>
      <c r="M1389" s="60" t="s">
        <v>4361</v>
      </c>
    </row>
    <row r="1390" spans="1:13" ht="18.75" customHeight="1" x14ac:dyDescent="0.25">
      <c r="A1390" s="4" t="s">
        <v>5748</v>
      </c>
      <c r="B1390" s="4">
        <v>3922</v>
      </c>
      <c r="C1390" s="4" t="s">
        <v>2680</v>
      </c>
      <c r="D1390" s="4" t="s">
        <v>2681</v>
      </c>
      <c r="E1390" s="5">
        <v>3793.77</v>
      </c>
      <c r="F1390" s="5">
        <v>12180154.3805706</v>
      </c>
      <c r="G1390" s="5">
        <v>10892228.1705459</v>
      </c>
      <c r="H1390" s="6">
        <v>0.118242676324706</v>
      </c>
      <c r="I1390" s="5">
        <v>1287926.2100247</v>
      </c>
      <c r="J1390" s="5">
        <v>3210.5674251656301</v>
      </c>
      <c r="K1390" s="5">
        <v>2871.0828992126299</v>
      </c>
      <c r="L1390" s="55" t="s">
        <v>4284</v>
      </c>
      <c r="M1390" s="60" t="s">
        <v>4364</v>
      </c>
    </row>
    <row r="1391" spans="1:13" ht="18.75" customHeight="1" x14ac:dyDescent="0.25">
      <c r="A1391" s="4" t="s">
        <v>5749</v>
      </c>
      <c r="B1391" s="4">
        <v>3923</v>
      </c>
      <c r="C1391" s="4" t="s">
        <v>2682</v>
      </c>
      <c r="D1391" s="4" t="s">
        <v>2683</v>
      </c>
      <c r="E1391" s="5">
        <v>3402.93</v>
      </c>
      <c r="F1391" s="5">
        <v>16466999.213741699</v>
      </c>
      <c r="G1391" s="5">
        <v>15785972.1023697</v>
      </c>
      <c r="H1391" s="6">
        <v>4.3141284360291202E-2</v>
      </c>
      <c r="I1391" s="5">
        <v>681027.111371957</v>
      </c>
      <c r="J1391" s="5">
        <v>4839.0649275012101</v>
      </c>
      <c r="K1391" s="5">
        <v>4638.9353005703097</v>
      </c>
      <c r="L1391" s="55" t="s">
        <v>4284</v>
      </c>
      <c r="M1391" s="60" t="s">
        <v>4364</v>
      </c>
    </row>
    <row r="1392" spans="1:13" ht="18.75" customHeight="1" x14ac:dyDescent="0.25">
      <c r="A1392" s="4" t="s">
        <v>5750</v>
      </c>
      <c r="B1392" s="4">
        <v>3924</v>
      </c>
      <c r="C1392" s="4" t="s">
        <v>2684</v>
      </c>
      <c r="D1392" s="4" t="s">
        <v>2685</v>
      </c>
      <c r="E1392" s="5">
        <v>411.15</v>
      </c>
      <c r="F1392" s="5">
        <v>3443997.9986522398</v>
      </c>
      <c r="G1392" s="5">
        <v>3481767.4532012502</v>
      </c>
      <c r="H1392" s="6">
        <v>-1.08477820695028E-2</v>
      </c>
      <c r="I1392" s="5">
        <v>-37769.454549014998</v>
      </c>
      <c r="J1392" s="5">
        <v>8376.5000575270296</v>
      </c>
      <c r="K1392" s="5">
        <v>8468.3630139882207</v>
      </c>
      <c r="L1392" s="55" t="s">
        <v>4281</v>
      </c>
      <c r="M1392" s="60" t="s">
        <v>4364</v>
      </c>
    </row>
    <row r="1393" spans="1:13" ht="18.75" customHeight="1" x14ac:dyDescent="0.25">
      <c r="A1393" s="4" t="s">
        <v>5751</v>
      </c>
      <c r="B1393" s="4">
        <v>3925</v>
      </c>
      <c r="C1393" s="4" t="s">
        <v>2686</v>
      </c>
      <c r="D1393" s="4" t="s">
        <v>2687</v>
      </c>
      <c r="E1393" s="5">
        <v>14809.57</v>
      </c>
      <c r="F1393" s="5">
        <v>8851490.3271961603</v>
      </c>
      <c r="G1393" s="5">
        <v>10727735.1177829</v>
      </c>
      <c r="H1393" s="6">
        <v>-0.17489663661405599</v>
      </c>
      <c r="I1393" s="5">
        <v>-1876244.79058672</v>
      </c>
      <c r="J1393" s="5">
        <v>597.68719329434703</v>
      </c>
      <c r="K1393" s="5">
        <v>724.37856857308304</v>
      </c>
      <c r="L1393" s="55" t="s">
        <v>4283</v>
      </c>
      <c r="M1393" s="60" t="s">
        <v>4364</v>
      </c>
    </row>
    <row r="1394" spans="1:13" ht="18.75" customHeight="1" x14ac:dyDescent="0.25">
      <c r="A1394" s="4" t="s">
        <v>5752</v>
      </c>
      <c r="B1394" s="4">
        <v>3926</v>
      </c>
      <c r="C1394" s="4" t="s">
        <v>2688</v>
      </c>
      <c r="D1394" s="4" t="s">
        <v>2689</v>
      </c>
      <c r="E1394" s="5">
        <v>4379.38</v>
      </c>
      <c r="F1394" s="5">
        <v>10279384.2430864</v>
      </c>
      <c r="G1394" s="5">
        <v>11832302.607302999</v>
      </c>
      <c r="H1394" s="6">
        <v>-0.131243969644433</v>
      </c>
      <c r="I1394" s="5">
        <v>-1552918.3642166201</v>
      </c>
      <c r="J1394" s="5">
        <v>2347.2236351004899</v>
      </c>
      <c r="K1394" s="5">
        <v>2701.82140104376</v>
      </c>
      <c r="L1394" s="55" t="s">
        <v>4284</v>
      </c>
      <c r="M1394" s="60" t="s">
        <v>4364</v>
      </c>
    </row>
    <row r="1395" spans="1:13" ht="18.75" customHeight="1" x14ac:dyDescent="0.25">
      <c r="A1395" s="4" t="s">
        <v>5753</v>
      </c>
      <c r="B1395" s="4">
        <v>3927</v>
      </c>
      <c r="C1395" s="4" t="s">
        <v>2690</v>
      </c>
      <c r="D1395" s="4" t="s">
        <v>2691</v>
      </c>
      <c r="E1395" s="5">
        <v>4953.78</v>
      </c>
      <c r="F1395" s="5">
        <v>15181870.494716199</v>
      </c>
      <c r="G1395" s="5">
        <v>17369100.405392099</v>
      </c>
      <c r="H1395" s="6">
        <v>-0.125926493579188</v>
      </c>
      <c r="I1395" s="5">
        <v>-2187229.9106758898</v>
      </c>
      <c r="J1395" s="5">
        <v>3064.7042247972699</v>
      </c>
      <c r="K1395" s="5">
        <v>3506.23168679112</v>
      </c>
      <c r="L1395" s="55" t="s">
        <v>4284</v>
      </c>
      <c r="M1395" s="60" t="s">
        <v>4364</v>
      </c>
    </row>
    <row r="1396" spans="1:13" ht="18.75" customHeight="1" x14ac:dyDescent="0.25">
      <c r="A1396" s="4" t="s">
        <v>5754</v>
      </c>
      <c r="B1396" s="4">
        <v>3928</v>
      </c>
      <c r="C1396" s="4" t="s">
        <v>2692</v>
      </c>
      <c r="D1396" s="4" t="s">
        <v>2693</v>
      </c>
      <c r="E1396" s="5">
        <v>3733.84</v>
      </c>
      <c r="F1396" s="5">
        <v>15872297.4513555</v>
      </c>
      <c r="G1396" s="5">
        <v>17234577.216812201</v>
      </c>
      <c r="H1396" s="6">
        <v>-7.9043410715512102E-2</v>
      </c>
      <c r="I1396" s="5">
        <v>-1362279.7654567</v>
      </c>
      <c r="J1396" s="5">
        <v>4250.9313337892099</v>
      </c>
      <c r="K1396" s="5">
        <v>4615.7781846067901</v>
      </c>
      <c r="L1396" s="55" t="s">
        <v>4284</v>
      </c>
      <c r="M1396" s="60" t="s">
        <v>4361</v>
      </c>
    </row>
    <row r="1397" spans="1:13" ht="18.75" customHeight="1" x14ac:dyDescent="0.25">
      <c r="A1397" s="4" t="s">
        <v>5755</v>
      </c>
      <c r="B1397" s="4">
        <v>3929</v>
      </c>
      <c r="C1397" s="4" t="s">
        <v>2694</v>
      </c>
      <c r="D1397" s="4" t="s">
        <v>2695</v>
      </c>
      <c r="E1397" s="5">
        <v>1099.8399999999999</v>
      </c>
      <c r="F1397" s="5">
        <v>8755498.1508429199</v>
      </c>
      <c r="G1397" s="5">
        <v>9069019.57424099</v>
      </c>
      <c r="H1397" s="6">
        <v>-3.4570597276973501E-2</v>
      </c>
      <c r="I1397" s="5">
        <v>-313521.42339807597</v>
      </c>
      <c r="J1397" s="5">
        <v>7960.7016937399303</v>
      </c>
      <c r="K1397" s="5">
        <v>8245.7626329656996</v>
      </c>
      <c r="L1397" s="55" t="s">
        <v>4284</v>
      </c>
      <c r="M1397" s="60" t="s">
        <v>4364</v>
      </c>
    </row>
    <row r="1398" spans="1:13" ht="18.75" customHeight="1" x14ac:dyDescent="0.25">
      <c r="A1398" s="4" t="s">
        <v>5756</v>
      </c>
      <c r="B1398" s="4">
        <v>3930</v>
      </c>
      <c r="C1398" s="4" t="s">
        <v>2696</v>
      </c>
      <c r="D1398" s="4" t="s">
        <v>2697</v>
      </c>
      <c r="E1398" s="5">
        <v>2775.95</v>
      </c>
      <c r="F1398" s="5">
        <v>1667579.2399311999</v>
      </c>
      <c r="G1398" s="5">
        <v>1831322.57814666</v>
      </c>
      <c r="H1398" s="6">
        <v>-8.9412613686644798E-2</v>
      </c>
      <c r="I1398" s="5">
        <v>-163743.338215458</v>
      </c>
      <c r="J1398" s="5">
        <v>600.72380263736795</v>
      </c>
      <c r="K1398" s="5">
        <v>659.71021745588303</v>
      </c>
      <c r="L1398" s="55" t="s">
        <v>4284</v>
      </c>
      <c r="M1398" s="60" t="s">
        <v>4381</v>
      </c>
    </row>
    <row r="1399" spans="1:13" ht="18.75" customHeight="1" x14ac:dyDescent="0.25">
      <c r="A1399" s="4" t="s">
        <v>5757</v>
      </c>
      <c r="B1399" s="4">
        <v>3931</v>
      </c>
      <c r="C1399" s="4" t="s">
        <v>2698</v>
      </c>
      <c r="D1399" s="4" t="s">
        <v>2699</v>
      </c>
      <c r="E1399" s="5">
        <v>3406.87</v>
      </c>
      <c r="F1399" s="5">
        <v>4664191.6432816004</v>
      </c>
      <c r="G1399" s="5">
        <v>4568109.6942978101</v>
      </c>
      <c r="H1399" s="6">
        <v>2.10331965328521E-2</v>
      </c>
      <c r="I1399" s="5">
        <v>96081.948983792201</v>
      </c>
      <c r="J1399" s="5">
        <v>1369.0547755804</v>
      </c>
      <c r="K1399" s="5">
        <v>1340.85236428094</v>
      </c>
      <c r="L1399" s="55" t="s">
        <v>4284</v>
      </c>
      <c r="M1399" s="60" t="s">
        <v>4361</v>
      </c>
    </row>
    <row r="1400" spans="1:13" ht="18.75" customHeight="1" x14ac:dyDescent="0.25">
      <c r="A1400" s="4" t="s">
        <v>5758</v>
      </c>
      <c r="B1400" s="4">
        <v>3932</v>
      </c>
      <c r="C1400" s="4" t="s">
        <v>2700</v>
      </c>
      <c r="D1400" s="4" t="s">
        <v>2701</v>
      </c>
      <c r="E1400" s="5">
        <v>1779.51</v>
      </c>
      <c r="F1400" s="5">
        <v>4642609.9770206399</v>
      </c>
      <c r="G1400" s="5">
        <v>4218742.1774454098</v>
      </c>
      <c r="H1400" s="6">
        <v>0.100472553606462</v>
      </c>
      <c r="I1400" s="5">
        <v>423867.79957522702</v>
      </c>
      <c r="J1400" s="5">
        <v>2608.9260397641101</v>
      </c>
      <c r="K1400" s="5">
        <v>2370.73249234082</v>
      </c>
      <c r="L1400" s="55" t="s">
        <v>4281</v>
      </c>
      <c r="M1400" s="60" t="s">
        <v>4364</v>
      </c>
    </row>
    <row r="1401" spans="1:13" ht="18.75" customHeight="1" x14ac:dyDescent="0.25">
      <c r="A1401" s="4" t="s">
        <v>5759</v>
      </c>
      <c r="B1401" s="4">
        <v>3933</v>
      </c>
      <c r="C1401" s="4" t="s">
        <v>2702</v>
      </c>
      <c r="D1401" s="4" t="s">
        <v>2703</v>
      </c>
      <c r="E1401" s="5">
        <v>463.72</v>
      </c>
      <c r="F1401" s="5">
        <v>1675672.7196633599</v>
      </c>
      <c r="G1401" s="5">
        <v>2038243.02971228</v>
      </c>
      <c r="H1401" s="6">
        <v>-0.17788374828888701</v>
      </c>
      <c r="I1401" s="5">
        <v>-362570.31004891801</v>
      </c>
      <c r="J1401" s="5">
        <v>3613.5442069855899</v>
      </c>
      <c r="K1401" s="5">
        <v>4395.4175573886796</v>
      </c>
      <c r="L1401" s="55" t="s">
        <v>4281</v>
      </c>
      <c r="M1401" s="60" t="s">
        <v>4361</v>
      </c>
    </row>
    <row r="1402" spans="1:13" ht="18.75" customHeight="1" x14ac:dyDescent="0.25">
      <c r="A1402" s="4" t="s">
        <v>5760</v>
      </c>
      <c r="B1402" s="4">
        <v>3935</v>
      </c>
      <c r="C1402" s="4" t="s">
        <v>2704</v>
      </c>
      <c r="D1402" s="4" t="s">
        <v>2705</v>
      </c>
      <c r="E1402" s="5">
        <v>9279.42</v>
      </c>
      <c r="F1402" s="5">
        <v>4655152.7601969596</v>
      </c>
      <c r="G1402" s="5">
        <v>4913079.9033513404</v>
      </c>
      <c r="H1402" s="6">
        <v>-5.2498055848520499E-2</v>
      </c>
      <c r="I1402" s="5">
        <v>-257927.143154383</v>
      </c>
      <c r="J1402" s="5">
        <v>501.66419455062498</v>
      </c>
      <c r="K1402" s="5">
        <v>529.45980496101504</v>
      </c>
      <c r="L1402" s="55" t="s">
        <v>4284</v>
      </c>
      <c r="M1402" s="60" t="s">
        <v>4381</v>
      </c>
    </row>
    <row r="1403" spans="1:13" ht="18.75" customHeight="1" x14ac:dyDescent="0.25">
      <c r="A1403" s="4" t="s">
        <v>5761</v>
      </c>
      <c r="B1403" s="4">
        <v>3936</v>
      </c>
      <c r="C1403" s="4" t="s">
        <v>2706</v>
      </c>
      <c r="D1403" s="4" t="s">
        <v>2707</v>
      </c>
      <c r="E1403" s="5">
        <v>304.76</v>
      </c>
      <c r="F1403" s="5">
        <v>716882.03033367998</v>
      </c>
      <c r="G1403" s="5">
        <v>676736.58748780296</v>
      </c>
      <c r="H1403" s="6">
        <v>5.9322110830309902E-2</v>
      </c>
      <c r="I1403" s="5">
        <v>40145.4428458771</v>
      </c>
      <c r="J1403" s="5">
        <v>2352.28386380654</v>
      </c>
      <c r="K1403" s="5">
        <v>2220.55580616814</v>
      </c>
      <c r="L1403" s="55" t="s">
        <v>4284</v>
      </c>
      <c r="M1403" s="60" t="s">
        <v>4364</v>
      </c>
    </row>
    <row r="1404" spans="1:13" ht="18.75" customHeight="1" x14ac:dyDescent="0.25">
      <c r="A1404" s="4" t="s">
        <v>5762</v>
      </c>
      <c r="B1404" s="4">
        <v>3937</v>
      </c>
      <c r="C1404" s="4" t="s">
        <v>2708</v>
      </c>
      <c r="D1404" s="4" t="s">
        <v>2709</v>
      </c>
      <c r="E1404" s="5">
        <v>341.79</v>
      </c>
      <c r="F1404" s="5">
        <v>1929342.1203999999</v>
      </c>
      <c r="G1404" s="5">
        <v>1445646.2694683301</v>
      </c>
      <c r="H1404" s="6">
        <v>0.334587970202114</v>
      </c>
      <c r="I1404" s="5">
        <v>483695.85093166702</v>
      </c>
      <c r="J1404" s="5">
        <v>5644.8173451534603</v>
      </c>
      <c r="K1404" s="5">
        <v>4229.6330187200701</v>
      </c>
      <c r="L1404" s="55" t="s">
        <v>4284</v>
      </c>
      <c r="M1404" s="60" t="s">
        <v>4282</v>
      </c>
    </row>
    <row r="1405" spans="1:13" ht="18.75" customHeight="1" x14ac:dyDescent="0.25">
      <c r="A1405" s="4" t="s">
        <v>5763</v>
      </c>
      <c r="B1405" s="4">
        <v>3938</v>
      </c>
      <c r="C1405" s="4" t="s">
        <v>2710</v>
      </c>
      <c r="D1405" s="4" t="s">
        <v>2711</v>
      </c>
      <c r="E1405" s="5">
        <v>126.46</v>
      </c>
      <c r="F1405" s="5">
        <v>1110528.22311064</v>
      </c>
      <c r="G1405" s="5">
        <v>1049580.9871087701</v>
      </c>
      <c r="H1405" s="6">
        <v>5.8068159342102597E-2</v>
      </c>
      <c r="I1405" s="5">
        <v>60947.2360018732</v>
      </c>
      <c r="J1405" s="5">
        <v>8781.6560423109295</v>
      </c>
      <c r="K1405" s="5">
        <v>8299.7073154259597</v>
      </c>
      <c r="L1405" s="55" t="s">
        <v>4283</v>
      </c>
      <c r="M1405" s="60" t="s">
        <v>4381</v>
      </c>
    </row>
    <row r="1406" spans="1:13" ht="18.75" customHeight="1" x14ac:dyDescent="0.25">
      <c r="A1406" s="4" t="s">
        <v>5764</v>
      </c>
      <c r="B1406" s="4">
        <v>3939</v>
      </c>
      <c r="C1406" s="4" t="s">
        <v>2712</v>
      </c>
      <c r="D1406" s="4" t="s">
        <v>2713</v>
      </c>
      <c r="E1406" s="5">
        <v>69.77</v>
      </c>
      <c r="F1406" s="5">
        <v>874941.23276000004</v>
      </c>
      <c r="G1406" s="5">
        <v>722995.41589512699</v>
      </c>
      <c r="H1406" s="6">
        <v>0.210161521808201</v>
      </c>
      <c r="I1406" s="5">
        <v>151945.81686487299</v>
      </c>
      <c r="J1406" s="5">
        <v>12540.3645228608</v>
      </c>
      <c r="K1406" s="5">
        <v>10362.5543341712</v>
      </c>
      <c r="L1406" s="55" t="s">
        <v>4283</v>
      </c>
      <c r="M1406" s="61" t="s">
        <v>4316</v>
      </c>
    </row>
    <row r="1407" spans="1:13" ht="18.75" customHeight="1" x14ac:dyDescent="0.25">
      <c r="A1407" s="4" t="s">
        <v>5765</v>
      </c>
      <c r="B1407" s="4">
        <v>3940</v>
      </c>
      <c r="C1407" s="4" t="s">
        <v>2714</v>
      </c>
      <c r="D1407" s="4" t="s">
        <v>2715</v>
      </c>
      <c r="E1407" s="5">
        <v>459.66</v>
      </c>
      <c r="F1407" s="5">
        <v>340769.97856000002</v>
      </c>
      <c r="G1407" s="5">
        <v>319681.65151137899</v>
      </c>
      <c r="H1407" s="6">
        <v>6.5966648223067595E-2</v>
      </c>
      <c r="I1407" s="5">
        <v>21088.3270486205</v>
      </c>
      <c r="J1407" s="5">
        <v>741.35225723360702</v>
      </c>
      <c r="K1407" s="5">
        <v>695.47415809811503</v>
      </c>
      <c r="L1407" s="55" t="s">
        <v>4283</v>
      </c>
      <c r="M1407" s="60" t="s">
        <v>4381</v>
      </c>
    </row>
    <row r="1408" spans="1:13" ht="18.75" customHeight="1" x14ac:dyDescent="0.25">
      <c r="A1408" s="4" t="s">
        <v>5766</v>
      </c>
      <c r="B1408" s="4">
        <v>3941</v>
      </c>
      <c r="C1408" s="4" t="s">
        <v>2716</v>
      </c>
      <c r="D1408" s="4" t="s">
        <v>2717</v>
      </c>
      <c r="E1408" s="5">
        <v>856</v>
      </c>
      <c r="F1408" s="5">
        <v>1291266.2608225599</v>
      </c>
      <c r="G1408" s="5">
        <v>1191822.6985990601</v>
      </c>
      <c r="H1408" s="6">
        <v>8.3438218067496198E-2</v>
      </c>
      <c r="I1408" s="5">
        <v>99443.562223500106</v>
      </c>
      <c r="J1408" s="5">
        <v>1508.4886224562599</v>
      </c>
      <c r="K1408" s="5">
        <v>1392.31623668115</v>
      </c>
      <c r="L1408" s="55" t="s">
        <v>4284</v>
      </c>
      <c r="M1408" s="60" t="s">
        <v>4364</v>
      </c>
    </row>
    <row r="1409" spans="1:13" ht="18.75" customHeight="1" x14ac:dyDescent="0.25">
      <c r="A1409" s="4" t="s">
        <v>5767</v>
      </c>
      <c r="B1409" s="4">
        <v>3942</v>
      </c>
      <c r="C1409" s="4" t="s">
        <v>2718</v>
      </c>
      <c r="D1409" s="4" t="s">
        <v>2719</v>
      </c>
      <c r="E1409" s="5">
        <v>628.1</v>
      </c>
      <c r="F1409" s="5">
        <v>2293380.0291694002</v>
      </c>
      <c r="G1409" s="5">
        <v>2091665.57544709</v>
      </c>
      <c r="H1409" s="6">
        <v>9.6437239341757006E-2</v>
      </c>
      <c r="I1409" s="5">
        <v>201714.45372230501</v>
      </c>
      <c r="J1409" s="5">
        <v>3651.2976105228499</v>
      </c>
      <c r="K1409" s="5">
        <v>3330.1473896626198</v>
      </c>
      <c r="L1409" s="55" t="s">
        <v>4284</v>
      </c>
      <c r="M1409" s="60" t="s">
        <v>4364</v>
      </c>
    </row>
    <row r="1410" spans="1:13" ht="18.75" customHeight="1" x14ac:dyDescent="0.25">
      <c r="A1410" s="4" t="s">
        <v>5768</v>
      </c>
      <c r="B1410" s="4">
        <v>3943</v>
      </c>
      <c r="C1410" s="4" t="s">
        <v>2720</v>
      </c>
      <c r="D1410" s="4" t="s">
        <v>2721</v>
      </c>
      <c r="E1410" s="5">
        <v>294.17</v>
      </c>
      <c r="F1410" s="5">
        <v>1984387.40516056</v>
      </c>
      <c r="G1410" s="5">
        <v>1617880.4387765201</v>
      </c>
      <c r="H1410" s="6">
        <v>0.22653526033184701</v>
      </c>
      <c r="I1410" s="5">
        <v>366506.966384042</v>
      </c>
      <c r="J1410" s="5">
        <v>6745.7164400195797</v>
      </c>
      <c r="K1410" s="5">
        <v>5499.8145248547398</v>
      </c>
      <c r="L1410" s="55" t="s">
        <v>4281</v>
      </c>
      <c r="M1410" s="60" t="s">
        <v>4364</v>
      </c>
    </row>
    <row r="1411" spans="1:13" ht="18.75" customHeight="1" x14ac:dyDescent="0.25">
      <c r="A1411" s="4" t="s">
        <v>5769</v>
      </c>
      <c r="B1411" s="4">
        <v>3945</v>
      </c>
      <c r="C1411" s="4" t="s">
        <v>2722</v>
      </c>
      <c r="D1411" s="4" t="s">
        <v>2723</v>
      </c>
      <c r="E1411" s="5">
        <v>2378.94</v>
      </c>
      <c r="F1411" s="5">
        <v>4359621.0947263204</v>
      </c>
      <c r="G1411" s="5">
        <v>3999340.1066338499</v>
      </c>
      <c r="H1411" s="6">
        <v>9.0085108664517105E-2</v>
      </c>
      <c r="I1411" s="5">
        <v>360280.98809247202</v>
      </c>
      <c r="J1411" s="5">
        <v>1832.58976465414</v>
      </c>
      <c r="K1411" s="5">
        <v>1681.14374748159</v>
      </c>
      <c r="L1411" s="55" t="s">
        <v>4284</v>
      </c>
      <c r="M1411" s="60" t="s">
        <v>4364</v>
      </c>
    </row>
    <row r="1412" spans="1:13" ht="18.75" customHeight="1" x14ac:dyDescent="0.25">
      <c r="A1412" s="4" t="s">
        <v>5770</v>
      </c>
      <c r="B1412" s="4">
        <v>3946</v>
      </c>
      <c r="C1412" s="4" t="s">
        <v>2724</v>
      </c>
      <c r="D1412" s="4" t="s">
        <v>2725</v>
      </c>
      <c r="E1412" s="5">
        <v>1515.45</v>
      </c>
      <c r="F1412" s="5">
        <v>4584917.3608723199</v>
      </c>
      <c r="G1412" s="5">
        <v>3959798.9829977001</v>
      </c>
      <c r="H1412" s="6">
        <v>0.157866189813853</v>
      </c>
      <c r="I1412" s="5">
        <v>625118.377874617</v>
      </c>
      <c r="J1412" s="5">
        <v>3025.44944463514</v>
      </c>
      <c r="K1412" s="5">
        <v>2612.95257712079</v>
      </c>
      <c r="L1412" s="55" t="s">
        <v>4284</v>
      </c>
      <c r="M1412" s="60" t="s">
        <v>4364</v>
      </c>
    </row>
    <row r="1413" spans="1:13" ht="18.75" customHeight="1" x14ac:dyDescent="0.25">
      <c r="A1413" s="4" t="s">
        <v>5771</v>
      </c>
      <c r="B1413" s="4">
        <v>3947</v>
      </c>
      <c r="C1413" s="4" t="s">
        <v>2726</v>
      </c>
      <c r="D1413" s="4" t="s">
        <v>2727</v>
      </c>
      <c r="E1413" s="5">
        <v>501.86</v>
      </c>
      <c r="F1413" s="5">
        <v>2855040.6994171198</v>
      </c>
      <c r="G1413" s="5">
        <v>2604325.76125242</v>
      </c>
      <c r="H1413" s="6">
        <v>9.6268654979680998E-2</v>
      </c>
      <c r="I1413" s="5">
        <v>250714.93816470401</v>
      </c>
      <c r="J1413" s="5">
        <v>5688.9186215620302</v>
      </c>
      <c r="K1413" s="5">
        <v>5189.3471511027301</v>
      </c>
      <c r="L1413" s="55" t="s">
        <v>4281</v>
      </c>
      <c r="M1413" s="60" t="s">
        <v>4364</v>
      </c>
    </row>
    <row r="1414" spans="1:13" ht="18.75" customHeight="1" x14ac:dyDescent="0.25">
      <c r="A1414" s="4" t="s">
        <v>5772</v>
      </c>
      <c r="B1414" s="4">
        <v>3948</v>
      </c>
      <c r="C1414" s="4" t="s">
        <v>2728</v>
      </c>
      <c r="D1414" s="4" t="s">
        <v>2729</v>
      </c>
      <c r="E1414" s="5">
        <v>249.16</v>
      </c>
      <c r="F1414" s="5">
        <v>2208816.7379822801</v>
      </c>
      <c r="G1414" s="5">
        <v>2118045.2895261999</v>
      </c>
      <c r="H1414" s="6">
        <v>4.2856235843938599E-2</v>
      </c>
      <c r="I1414" s="5">
        <v>90771.448456078302</v>
      </c>
      <c r="J1414" s="5">
        <v>8865.0535317959493</v>
      </c>
      <c r="K1414" s="5">
        <v>8500.7436567916302</v>
      </c>
      <c r="L1414" s="55" t="s">
        <v>4281</v>
      </c>
      <c r="M1414" s="60" t="s">
        <v>4364</v>
      </c>
    </row>
    <row r="1415" spans="1:13" ht="18.75" customHeight="1" x14ac:dyDescent="0.25">
      <c r="A1415" s="4" t="s">
        <v>5773</v>
      </c>
      <c r="B1415" s="4">
        <v>3949</v>
      </c>
      <c r="C1415" s="4" t="s">
        <v>2730</v>
      </c>
      <c r="D1415" s="4" t="s">
        <v>2731</v>
      </c>
      <c r="E1415" s="5">
        <v>3672.78</v>
      </c>
      <c r="F1415" s="5">
        <v>2421798.0501596802</v>
      </c>
      <c r="G1415" s="5">
        <v>2736730.05779316</v>
      </c>
      <c r="H1415" s="6">
        <v>-0.11507602174232499</v>
      </c>
      <c r="I1415" s="5">
        <v>-314932.00763347902</v>
      </c>
      <c r="J1415" s="5">
        <v>659.39099269754297</v>
      </c>
      <c r="K1415" s="5">
        <v>745.13857562749695</v>
      </c>
      <c r="L1415" s="55" t="s">
        <v>4284</v>
      </c>
      <c r="M1415" s="60" t="s">
        <v>4282</v>
      </c>
    </row>
    <row r="1416" spans="1:13" ht="18.75" customHeight="1" x14ac:dyDescent="0.25">
      <c r="A1416" s="4" t="s">
        <v>5774</v>
      </c>
      <c r="B1416" s="4">
        <v>3950</v>
      </c>
      <c r="C1416" s="4" t="s">
        <v>2732</v>
      </c>
      <c r="D1416" s="4" t="s">
        <v>2733</v>
      </c>
      <c r="E1416" s="5">
        <v>12553.25</v>
      </c>
      <c r="F1416" s="5">
        <v>19236238.853838202</v>
      </c>
      <c r="G1416" s="5">
        <v>20921498.606314801</v>
      </c>
      <c r="H1416" s="6">
        <v>-8.0551579224249395E-2</v>
      </c>
      <c r="I1416" s="5">
        <v>-1685259.75247659</v>
      </c>
      <c r="J1416" s="5">
        <v>1532.37120696539</v>
      </c>
      <c r="K1416" s="5">
        <v>1666.6200869348399</v>
      </c>
      <c r="L1416" s="55" t="s">
        <v>4284</v>
      </c>
      <c r="M1416" s="60" t="s">
        <v>4364</v>
      </c>
    </row>
    <row r="1417" spans="1:13" ht="18.75" customHeight="1" x14ac:dyDescent="0.25">
      <c r="A1417" s="4" t="s">
        <v>5775</v>
      </c>
      <c r="B1417" s="4">
        <v>3951</v>
      </c>
      <c r="C1417" s="4" t="s">
        <v>2734</v>
      </c>
      <c r="D1417" s="4" t="s">
        <v>2735</v>
      </c>
      <c r="E1417" s="5">
        <v>3349.48</v>
      </c>
      <c r="F1417" s="5">
        <v>5874093.4655711995</v>
      </c>
      <c r="G1417" s="5">
        <v>5259612.4416197799</v>
      </c>
      <c r="H1417" s="6">
        <v>0.116830095519771</v>
      </c>
      <c r="I1417" s="5">
        <v>614481.02395141695</v>
      </c>
      <c r="J1417" s="5">
        <v>1753.7329572265501</v>
      </c>
      <c r="K1417" s="5">
        <v>1570.2773092001701</v>
      </c>
      <c r="L1417" s="55" t="s">
        <v>4284</v>
      </c>
      <c r="M1417" s="60" t="s">
        <v>4282</v>
      </c>
    </row>
    <row r="1418" spans="1:13" ht="18.75" customHeight="1" x14ac:dyDescent="0.25">
      <c r="A1418" s="4" t="s">
        <v>5776</v>
      </c>
      <c r="B1418" s="4">
        <v>3952</v>
      </c>
      <c r="C1418" s="4" t="s">
        <v>2736</v>
      </c>
      <c r="D1418" s="4" t="s">
        <v>2737</v>
      </c>
      <c r="E1418" s="5">
        <v>2347.58</v>
      </c>
      <c r="F1418" s="5">
        <v>3694763.0384</v>
      </c>
      <c r="G1418" s="5">
        <v>3920802.8662076802</v>
      </c>
      <c r="H1418" s="6">
        <v>-5.7651413631593297E-2</v>
      </c>
      <c r="I1418" s="5">
        <v>-226039.827807675</v>
      </c>
      <c r="J1418" s="5">
        <v>1573.86033208666</v>
      </c>
      <c r="K1418" s="5">
        <v>1670.1466472740799</v>
      </c>
      <c r="L1418" s="55" t="s">
        <v>4284</v>
      </c>
      <c r="M1418" s="60" t="s">
        <v>4364</v>
      </c>
    </row>
    <row r="1419" spans="1:13" ht="18.75" customHeight="1" x14ac:dyDescent="0.25">
      <c r="A1419" s="4" t="s">
        <v>5777</v>
      </c>
      <c r="B1419" s="4">
        <v>3953</v>
      </c>
      <c r="C1419" s="4" t="s">
        <v>2738</v>
      </c>
      <c r="D1419" s="4" t="s">
        <v>2739</v>
      </c>
      <c r="E1419" s="5">
        <v>609.09</v>
      </c>
      <c r="F1419" s="5">
        <v>1734233.3159362001</v>
      </c>
      <c r="G1419" s="5">
        <v>1731249.2937070599</v>
      </c>
      <c r="H1419" s="6">
        <v>1.72362365142242E-3</v>
      </c>
      <c r="I1419" s="5">
        <v>2984.02222914202</v>
      </c>
      <c r="J1419" s="5">
        <v>2847.2529772877601</v>
      </c>
      <c r="K1419" s="5">
        <v>2842.3538290023798</v>
      </c>
      <c r="L1419" s="55" t="s">
        <v>4284</v>
      </c>
      <c r="M1419" s="60" t="s">
        <v>4364</v>
      </c>
    </row>
    <row r="1420" spans="1:13" ht="18.75" customHeight="1" x14ac:dyDescent="0.25">
      <c r="A1420" s="4" t="s">
        <v>5778</v>
      </c>
      <c r="B1420" s="4">
        <v>3954</v>
      </c>
      <c r="C1420" s="4" t="s">
        <v>2740</v>
      </c>
      <c r="D1420" s="4" t="s">
        <v>2741</v>
      </c>
      <c r="E1420" s="5">
        <v>153.38</v>
      </c>
      <c r="F1420" s="5">
        <v>886187.09691547998</v>
      </c>
      <c r="G1420" s="5">
        <v>765577.43203601299</v>
      </c>
      <c r="H1420" s="6">
        <v>0.15754077880628201</v>
      </c>
      <c r="I1420" s="5">
        <v>120609.664879467</v>
      </c>
      <c r="J1420" s="5">
        <v>5777.7226295180599</v>
      </c>
      <c r="K1420" s="5">
        <v>4991.3771810927901</v>
      </c>
      <c r="L1420" s="55" t="s">
        <v>4281</v>
      </c>
      <c r="M1420" s="60" t="s">
        <v>4381</v>
      </c>
    </row>
    <row r="1421" spans="1:13" ht="18.75" customHeight="1" x14ac:dyDescent="0.25">
      <c r="A1421" s="4" t="s">
        <v>5779</v>
      </c>
      <c r="B1421" s="4">
        <v>3955</v>
      </c>
      <c r="C1421" s="4" t="s">
        <v>2742</v>
      </c>
      <c r="D1421" s="4" t="s">
        <v>2743</v>
      </c>
      <c r="E1421" s="5">
        <v>72.790000000000006</v>
      </c>
      <c r="F1421" s="5">
        <v>678666.32981263997</v>
      </c>
      <c r="G1421" s="5">
        <v>666017.58143806003</v>
      </c>
      <c r="H1421" s="6">
        <v>1.8991613325385098E-2</v>
      </c>
      <c r="I1421" s="5">
        <v>12648.7483745798</v>
      </c>
      <c r="J1421" s="5">
        <v>9323.6204123181797</v>
      </c>
      <c r="K1421" s="5">
        <v>9149.8499991490607</v>
      </c>
      <c r="L1421" s="55" t="s">
        <v>4283</v>
      </c>
      <c r="M1421" s="61" t="s">
        <v>4317</v>
      </c>
    </row>
    <row r="1422" spans="1:13" ht="18.75" customHeight="1" x14ac:dyDescent="0.25">
      <c r="A1422" s="4" t="s">
        <v>5780</v>
      </c>
      <c r="B1422" s="4">
        <v>3956</v>
      </c>
      <c r="C1422" s="4" t="s">
        <v>2744</v>
      </c>
      <c r="D1422" s="4" t="s">
        <v>2745</v>
      </c>
      <c r="E1422" s="5">
        <v>2176.4899999999998</v>
      </c>
      <c r="F1422" s="5">
        <v>1219743.57564144</v>
      </c>
      <c r="G1422" s="5">
        <v>1341303.7135701701</v>
      </c>
      <c r="H1422" s="6">
        <v>-9.0628346659216805E-2</v>
      </c>
      <c r="I1422" s="5">
        <v>-121560.137928732</v>
      </c>
      <c r="J1422" s="5">
        <v>560.41772562310905</v>
      </c>
      <c r="K1422" s="5">
        <v>616.26918275304399</v>
      </c>
      <c r="L1422" s="55" t="s">
        <v>4284</v>
      </c>
      <c r="M1422" s="60" t="s">
        <v>4361</v>
      </c>
    </row>
    <row r="1423" spans="1:13" ht="18.75" customHeight="1" x14ac:dyDescent="0.25">
      <c r="A1423" s="4" t="s">
        <v>5781</v>
      </c>
      <c r="B1423" s="4">
        <v>3957</v>
      </c>
      <c r="C1423" s="4" t="s">
        <v>2746</v>
      </c>
      <c r="D1423" s="4" t="s">
        <v>2747</v>
      </c>
      <c r="E1423" s="5">
        <v>6235.69</v>
      </c>
      <c r="F1423" s="5">
        <v>7459785.9134191601</v>
      </c>
      <c r="G1423" s="5">
        <v>8494107.6874819603</v>
      </c>
      <c r="H1423" s="6">
        <v>-0.121769326704807</v>
      </c>
      <c r="I1423" s="5">
        <v>-1034321.7740628</v>
      </c>
      <c r="J1423" s="5">
        <v>1196.3048056300399</v>
      </c>
      <c r="K1423" s="5">
        <v>1362.17606832315</v>
      </c>
      <c r="L1423" s="55" t="s">
        <v>4284</v>
      </c>
      <c r="M1423" s="60" t="s">
        <v>4364</v>
      </c>
    </row>
    <row r="1424" spans="1:13" ht="18.75" customHeight="1" x14ac:dyDescent="0.25">
      <c r="A1424" s="4" t="s">
        <v>5782</v>
      </c>
      <c r="B1424" s="4">
        <v>3958</v>
      </c>
      <c r="C1424" s="4" t="s">
        <v>2748</v>
      </c>
      <c r="D1424" s="4" t="s">
        <v>2749</v>
      </c>
      <c r="E1424" s="5">
        <v>8668.6</v>
      </c>
      <c r="F1424" s="5">
        <v>21136490.0428106</v>
      </c>
      <c r="G1424" s="5">
        <v>21028006.215428799</v>
      </c>
      <c r="H1424" s="6">
        <v>5.1590163266255198E-3</v>
      </c>
      <c r="I1424" s="5">
        <v>108483.827381782</v>
      </c>
      <c r="J1424" s="5">
        <v>2438.2818497578201</v>
      </c>
      <c r="K1424" s="5">
        <v>2425.7672767723502</v>
      </c>
      <c r="L1424" s="55" t="s">
        <v>4284</v>
      </c>
      <c r="M1424" s="60" t="s">
        <v>4364</v>
      </c>
    </row>
    <row r="1425" spans="1:13" ht="18.75" customHeight="1" x14ac:dyDescent="0.25">
      <c r="A1425" s="4" t="s">
        <v>5783</v>
      </c>
      <c r="B1425" s="4">
        <v>3959</v>
      </c>
      <c r="C1425" s="4" t="s">
        <v>2750</v>
      </c>
      <c r="D1425" s="4" t="s">
        <v>2751</v>
      </c>
      <c r="E1425" s="5">
        <v>25279.55</v>
      </c>
      <c r="F1425" s="5">
        <v>88446117.354924902</v>
      </c>
      <c r="G1425" s="5">
        <v>102512431.832101</v>
      </c>
      <c r="H1425" s="6">
        <v>-0.13721569399714101</v>
      </c>
      <c r="I1425" s="5">
        <v>-14066314.4771764</v>
      </c>
      <c r="J1425" s="5">
        <v>3498.7219849611602</v>
      </c>
      <c r="K1425" s="5">
        <v>4055.15255738734</v>
      </c>
      <c r="L1425" s="55" t="s">
        <v>4284</v>
      </c>
      <c r="M1425" s="60" t="s">
        <v>4364</v>
      </c>
    </row>
    <row r="1426" spans="1:13" ht="18.75" customHeight="1" x14ac:dyDescent="0.25">
      <c r="A1426" s="4" t="s">
        <v>5784</v>
      </c>
      <c r="B1426" s="4">
        <v>3960</v>
      </c>
      <c r="C1426" s="4" t="s">
        <v>2752</v>
      </c>
      <c r="D1426" s="4" t="s">
        <v>2753</v>
      </c>
      <c r="E1426" s="5">
        <v>4224.01</v>
      </c>
      <c r="F1426" s="5">
        <v>22090292.3924165</v>
      </c>
      <c r="G1426" s="5">
        <v>27395794.368306201</v>
      </c>
      <c r="H1426" s="6">
        <v>-0.19366118406946201</v>
      </c>
      <c r="I1426" s="5">
        <v>-5305501.97588968</v>
      </c>
      <c r="J1426" s="5">
        <v>5229.6969922932303</v>
      </c>
      <c r="K1426" s="5">
        <v>6485.7314183219696</v>
      </c>
      <c r="L1426" s="55" t="s">
        <v>4284</v>
      </c>
      <c r="M1426" s="60" t="s">
        <v>4364</v>
      </c>
    </row>
    <row r="1427" spans="1:13" ht="18.75" customHeight="1" x14ac:dyDescent="0.25">
      <c r="A1427" s="4" t="s">
        <v>5785</v>
      </c>
      <c r="B1427" s="4">
        <v>3961</v>
      </c>
      <c r="C1427" s="4" t="s">
        <v>2754</v>
      </c>
      <c r="D1427" s="4" t="s">
        <v>2755</v>
      </c>
      <c r="E1427" s="5">
        <v>16934.93</v>
      </c>
      <c r="F1427" s="5">
        <v>9507307.3838174809</v>
      </c>
      <c r="G1427" s="5">
        <v>10242695.7831933</v>
      </c>
      <c r="H1427" s="6">
        <v>-7.1796372258024405E-2</v>
      </c>
      <c r="I1427" s="5">
        <v>-735388.39937584498</v>
      </c>
      <c r="J1427" s="5">
        <v>561.40222509437501</v>
      </c>
      <c r="K1427" s="5">
        <v>604.82657933592395</v>
      </c>
      <c r="L1427" s="55" t="s">
        <v>4284</v>
      </c>
      <c r="M1427" s="60" t="s">
        <v>4364</v>
      </c>
    </row>
    <row r="1428" spans="1:13" ht="18.75" customHeight="1" x14ac:dyDescent="0.25">
      <c r="A1428" s="4" t="s">
        <v>5786</v>
      </c>
      <c r="B1428" s="4">
        <v>3962</v>
      </c>
      <c r="C1428" s="4" t="s">
        <v>2756</v>
      </c>
      <c r="D1428" s="4" t="s">
        <v>2757</v>
      </c>
      <c r="E1428" s="5">
        <v>1931.62</v>
      </c>
      <c r="F1428" s="5">
        <v>4266573.6738096001</v>
      </c>
      <c r="G1428" s="5">
        <v>4717853.5742740501</v>
      </c>
      <c r="H1428" s="6">
        <v>-9.5653647015505994E-2</v>
      </c>
      <c r="I1428" s="5">
        <v>-451279.90046445403</v>
      </c>
      <c r="J1428" s="5">
        <v>2208.8059110019599</v>
      </c>
      <c r="K1428" s="5">
        <v>2442.4335916350301</v>
      </c>
      <c r="L1428" s="55" t="s">
        <v>4284</v>
      </c>
      <c r="M1428" s="60" t="s">
        <v>4364</v>
      </c>
    </row>
    <row r="1429" spans="1:13" ht="18.75" customHeight="1" x14ac:dyDescent="0.25">
      <c r="A1429" s="4" t="s">
        <v>5787</v>
      </c>
      <c r="B1429" s="4">
        <v>3963</v>
      </c>
      <c r="C1429" s="4" t="s">
        <v>2758</v>
      </c>
      <c r="D1429" s="4" t="s">
        <v>2759</v>
      </c>
      <c r="E1429" s="5">
        <v>1046.32</v>
      </c>
      <c r="F1429" s="5">
        <v>5349855.1097965203</v>
      </c>
      <c r="G1429" s="5">
        <v>5163406.1041774796</v>
      </c>
      <c r="H1429" s="6">
        <v>3.6109692295594797E-2</v>
      </c>
      <c r="I1429" s="5">
        <v>186449.00561904401</v>
      </c>
      <c r="J1429" s="5">
        <v>5113.0200223607699</v>
      </c>
      <c r="K1429" s="5">
        <v>4934.8250097269201</v>
      </c>
      <c r="L1429" s="55" t="s">
        <v>4284</v>
      </c>
      <c r="M1429" s="60" t="s">
        <v>4364</v>
      </c>
    </row>
    <row r="1430" spans="1:13" ht="18.75" customHeight="1" x14ac:dyDescent="0.25">
      <c r="A1430" s="4" t="s">
        <v>5788</v>
      </c>
      <c r="B1430" s="4">
        <v>3964</v>
      </c>
      <c r="C1430" s="4" t="s">
        <v>2760</v>
      </c>
      <c r="D1430" s="4" t="s">
        <v>2761</v>
      </c>
      <c r="E1430" s="5">
        <v>312.32</v>
      </c>
      <c r="F1430" s="5">
        <v>2328449.3612893601</v>
      </c>
      <c r="G1430" s="5">
        <v>2084738.1723436599</v>
      </c>
      <c r="H1430" s="6">
        <v>0.116902540654167</v>
      </c>
      <c r="I1430" s="5">
        <v>243711.18894569899</v>
      </c>
      <c r="J1430" s="5">
        <v>7455.3322274889897</v>
      </c>
      <c r="K1430" s="5">
        <v>6675.00695550609</v>
      </c>
      <c r="L1430" s="55" t="s">
        <v>4284</v>
      </c>
      <c r="M1430" s="60" t="s">
        <v>4364</v>
      </c>
    </row>
    <row r="1431" spans="1:13" ht="18.75" customHeight="1" x14ac:dyDescent="0.25">
      <c r="A1431" s="4" t="s">
        <v>5789</v>
      </c>
      <c r="B1431" s="4">
        <v>3965</v>
      </c>
      <c r="C1431" s="4" t="s">
        <v>2762</v>
      </c>
      <c r="D1431" s="4" t="s">
        <v>2763</v>
      </c>
      <c r="E1431" s="5">
        <v>477.38</v>
      </c>
      <c r="F1431" s="5">
        <v>7448658.3486973997</v>
      </c>
      <c r="G1431" s="5">
        <v>8311827.8557631196</v>
      </c>
      <c r="H1431" s="6">
        <v>-0.10384833781984899</v>
      </c>
      <c r="I1431" s="5">
        <v>-863169.507065724</v>
      </c>
      <c r="J1431" s="5">
        <v>15603.2057243651</v>
      </c>
      <c r="K1431" s="5">
        <v>17411.344957399</v>
      </c>
      <c r="L1431" s="55" t="s">
        <v>4281</v>
      </c>
      <c r="M1431" s="60" t="s">
        <v>4364</v>
      </c>
    </row>
    <row r="1432" spans="1:13" ht="18.75" customHeight="1" x14ac:dyDescent="0.25">
      <c r="A1432" s="4" t="s">
        <v>5790</v>
      </c>
      <c r="B1432" s="4">
        <v>3966</v>
      </c>
      <c r="C1432" s="4" t="s">
        <v>2764</v>
      </c>
      <c r="D1432" s="4" t="s">
        <v>2765</v>
      </c>
      <c r="E1432" s="5">
        <v>1611.61</v>
      </c>
      <c r="F1432" s="5">
        <v>1044131.2719176</v>
      </c>
      <c r="G1432" s="5">
        <v>1097001.90793735</v>
      </c>
      <c r="H1432" s="6">
        <v>-4.8195573441762299E-2</v>
      </c>
      <c r="I1432" s="5">
        <v>-52870.636019747799</v>
      </c>
      <c r="J1432" s="5">
        <v>647.88085946202898</v>
      </c>
      <c r="K1432" s="5">
        <v>680.686957723859</v>
      </c>
      <c r="L1432" s="55" t="s">
        <v>4284</v>
      </c>
      <c r="M1432" s="60" t="s">
        <v>4364</v>
      </c>
    </row>
    <row r="1433" spans="1:13" ht="18.75" customHeight="1" x14ac:dyDescent="0.25">
      <c r="A1433" s="4" t="s">
        <v>5791</v>
      </c>
      <c r="B1433" s="4">
        <v>3967</v>
      </c>
      <c r="C1433" s="4" t="s">
        <v>2766</v>
      </c>
      <c r="D1433" s="4" t="s">
        <v>2767</v>
      </c>
      <c r="E1433" s="5">
        <v>2082.09</v>
      </c>
      <c r="F1433" s="5">
        <v>3830229.3447099202</v>
      </c>
      <c r="G1433" s="5">
        <v>3733828.5254538502</v>
      </c>
      <c r="H1433" s="6">
        <v>2.5818223466583599E-2</v>
      </c>
      <c r="I1433" s="5">
        <v>96400.819256071904</v>
      </c>
      <c r="J1433" s="5">
        <v>1839.6079634933701</v>
      </c>
      <c r="K1433" s="5">
        <v>1793.3079383954801</v>
      </c>
      <c r="L1433" s="55" t="s">
        <v>4284</v>
      </c>
      <c r="M1433" s="60" t="s">
        <v>4364</v>
      </c>
    </row>
    <row r="1434" spans="1:13" ht="18.75" customHeight="1" x14ac:dyDescent="0.25">
      <c r="A1434" s="4" t="s">
        <v>5792</v>
      </c>
      <c r="B1434" s="4">
        <v>3968</v>
      </c>
      <c r="C1434" s="4" t="s">
        <v>2768</v>
      </c>
      <c r="D1434" s="4" t="s">
        <v>2769</v>
      </c>
      <c r="E1434" s="5">
        <v>8368.0300000000007</v>
      </c>
      <c r="F1434" s="5">
        <v>32982958.854089402</v>
      </c>
      <c r="G1434" s="5">
        <v>28102256.556761701</v>
      </c>
      <c r="H1434" s="6">
        <v>0.17367652620598201</v>
      </c>
      <c r="I1434" s="5">
        <v>4880702.29732766</v>
      </c>
      <c r="J1434" s="5">
        <v>3941.5440496854599</v>
      </c>
      <c r="K1434" s="5">
        <v>3358.2882179869998</v>
      </c>
      <c r="L1434" s="55" t="s">
        <v>4284</v>
      </c>
      <c r="M1434" s="60" t="s">
        <v>4361</v>
      </c>
    </row>
    <row r="1435" spans="1:13" ht="18.75" customHeight="1" x14ac:dyDescent="0.25">
      <c r="A1435" s="4" t="s">
        <v>5793</v>
      </c>
      <c r="B1435" s="4">
        <v>3969</v>
      </c>
      <c r="C1435" s="4" t="s">
        <v>2770</v>
      </c>
      <c r="D1435" s="4" t="s">
        <v>2771</v>
      </c>
      <c r="E1435" s="5">
        <v>6904.39</v>
      </c>
      <c r="F1435" s="5">
        <v>37730295.692853801</v>
      </c>
      <c r="G1435" s="5">
        <v>34371110.129320301</v>
      </c>
      <c r="H1435" s="6">
        <v>9.7732821282019905E-2</v>
      </c>
      <c r="I1435" s="5">
        <v>3359185.5635334798</v>
      </c>
      <c r="J1435" s="5">
        <v>5464.6819911467601</v>
      </c>
      <c r="K1435" s="5">
        <v>4978.1530489037104</v>
      </c>
      <c r="L1435" s="55" t="s">
        <v>4284</v>
      </c>
      <c r="M1435" s="60" t="s">
        <v>4364</v>
      </c>
    </row>
    <row r="1436" spans="1:13" ht="18.75" customHeight="1" x14ac:dyDescent="0.25">
      <c r="A1436" s="4" t="s">
        <v>5794</v>
      </c>
      <c r="B1436" s="4">
        <v>3970</v>
      </c>
      <c r="C1436" s="4" t="s">
        <v>2772</v>
      </c>
      <c r="D1436" s="4" t="s">
        <v>2773</v>
      </c>
      <c r="E1436" s="5">
        <v>2884.17</v>
      </c>
      <c r="F1436" s="5">
        <v>20966829.784481201</v>
      </c>
      <c r="G1436" s="5">
        <v>21697710.522424001</v>
      </c>
      <c r="H1436" s="6">
        <v>-3.3684693930609598E-2</v>
      </c>
      <c r="I1436" s="5">
        <v>-730880.73794281902</v>
      </c>
      <c r="J1436" s="5">
        <v>7269.6234218097998</v>
      </c>
      <c r="K1436" s="5">
        <v>7523.0345376395899</v>
      </c>
      <c r="L1436" s="55" t="s">
        <v>4284</v>
      </c>
      <c r="M1436" s="60" t="s">
        <v>4282</v>
      </c>
    </row>
    <row r="1437" spans="1:13" ht="18.75" customHeight="1" x14ac:dyDescent="0.25">
      <c r="A1437" s="4" t="s">
        <v>5795</v>
      </c>
      <c r="B1437" s="4">
        <v>3971</v>
      </c>
      <c r="C1437" s="4" t="s">
        <v>2774</v>
      </c>
      <c r="D1437" s="4" t="s">
        <v>2775</v>
      </c>
      <c r="E1437" s="5">
        <v>4298.4399999999996</v>
      </c>
      <c r="F1437" s="5">
        <v>2548608.81208032</v>
      </c>
      <c r="G1437" s="5">
        <v>2708608.0374086499</v>
      </c>
      <c r="H1437" s="6">
        <v>-5.9070645556160498E-2</v>
      </c>
      <c r="I1437" s="5">
        <v>-159999.225328334</v>
      </c>
      <c r="J1437" s="5">
        <v>592.91482772362099</v>
      </c>
      <c r="K1437" s="5">
        <v>630.13745391552595</v>
      </c>
      <c r="L1437" s="55" t="s">
        <v>4284</v>
      </c>
      <c r="M1437" s="60" t="s">
        <v>4282</v>
      </c>
    </row>
    <row r="1438" spans="1:13" ht="18.75" customHeight="1" x14ac:dyDescent="0.25">
      <c r="A1438" s="4" t="s">
        <v>5796</v>
      </c>
      <c r="B1438" s="4">
        <v>3972</v>
      </c>
      <c r="C1438" s="4" t="s">
        <v>2776</v>
      </c>
      <c r="D1438" s="4" t="s">
        <v>2777</v>
      </c>
      <c r="E1438" s="5">
        <v>2924.31</v>
      </c>
      <c r="F1438" s="5">
        <v>1627204.3221969199</v>
      </c>
      <c r="G1438" s="5">
        <v>1875894.4463322901</v>
      </c>
      <c r="H1438" s="6">
        <v>-0.13257149122734699</v>
      </c>
      <c r="I1438" s="5">
        <v>-248690.12413536999</v>
      </c>
      <c r="J1438" s="5">
        <v>556.44043285319299</v>
      </c>
      <c r="K1438" s="5">
        <v>641.48275878148695</v>
      </c>
      <c r="L1438" s="55" t="s">
        <v>4281</v>
      </c>
      <c r="M1438" s="60" t="s">
        <v>4364</v>
      </c>
    </row>
    <row r="1439" spans="1:13" ht="18.75" customHeight="1" x14ac:dyDescent="0.25">
      <c r="A1439" s="4" t="s">
        <v>5797</v>
      </c>
      <c r="B1439" s="4">
        <v>3973</v>
      </c>
      <c r="C1439" s="4" t="s">
        <v>2778</v>
      </c>
      <c r="D1439" s="4" t="s">
        <v>2779</v>
      </c>
      <c r="E1439" s="5">
        <v>6841.25</v>
      </c>
      <c r="F1439" s="5">
        <v>4429057.1411520001</v>
      </c>
      <c r="G1439" s="5">
        <v>4560870.3173055602</v>
      </c>
      <c r="H1439" s="6">
        <v>-2.8900882284113898E-2</v>
      </c>
      <c r="I1439" s="5">
        <v>-131813.176153557</v>
      </c>
      <c r="J1439" s="5">
        <v>647.40466159722303</v>
      </c>
      <c r="K1439" s="5">
        <v>666.67207269220603</v>
      </c>
      <c r="L1439" s="55" t="s">
        <v>4283</v>
      </c>
      <c r="M1439" s="60" t="s">
        <v>4282</v>
      </c>
    </row>
    <row r="1440" spans="1:13" ht="18.75" customHeight="1" x14ac:dyDescent="0.25">
      <c r="A1440" s="4" t="s">
        <v>5798</v>
      </c>
      <c r="B1440" s="4">
        <v>3974</v>
      </c>
      <c r="C1440" s="4" t="s">
        <v>2780</v>
      </c>
      <c r="D1440" s="4" t="s">
        <v>2781</v>
      </c>
      <c r="E1440" s="5">
        <v>646.92999999999995</v>
      </c>
      <c r="F1440" s="5">
        <v>928706.63490772003</v>
      </c>
      <c r="G1440" s="5">
        <v>929058.47279017698</v>
      </c>
      <c r="H1440" s="6">
        <v>-3.7870370139447802E-4</v>
      </c>
      <c r="I1440" s="5">
        <v>-351.83788245753402</v>
      </c>
      <c r="J1440" s="5">
        <v>1435.5596971970999</v>
      </c>
      <c r="K1440" s="5">
        <v>1436.10355492894</v>
      </c>
      <c r="L1440" s="55" t="s">
        <v>4284</v>
      </c>
      <c r="M1440" s="60" t="s">
        <v>4364</v>
      </c>
    </row>
    <row r="1441" spans="1:13" ht="18.75" customHeight="1" x14ac:dyDescent="0.25">
      <c r="A1441" s="4" t="s">
        <v>5799</v>
      </c>
      <c r="B1441" s="4">
        <v>3975</v>
      </c>
      <c r="C1441" s="4" t="s">
        <v>2782</v>
      </c>
      <c r="D1441" s="4" t="s">
        <v>2783</v>
      </c>
      <c r="E1441" s="5">
        <v>232.7</v>
      </c>
      <c r="F1441" s="5">
        <v>767299.47086152004</v>
      </c>
      <c r="G1441" s="5">
        <v>813964.30740403396</v>
      </c>
      <c r="H1441" s="6">
        <v>-5.7330322863101399E-2</v>
      </c>
      <c r="I1441" s="5">
        <v>-46664.836542513898</v>
      </c>
      <c r="J1441" s="5">
        <v>3297.3763251462001</v>
      </c>
      <c r="K1441" s="5">
        <v>3497.91279503238</v>
      </c>
      <c r="L1441" s="55" t="s">
        <v>4281</v>
      </c>
      <c r="M1441" s="60" t="s">
        <v>4361</v>
      </c>
    </row>
    <row r="1442" spans="1:13" ht="18.75" customHeight="1" x14ac:dyDescent="0.25">
      <c r="A1442" s="4" t="s">
        <v>5800</v>
      </c>
      <c r="B1442" s="4">
        <v>3976</v>
      </c>
      <c r="C1442" s="4" t="s">
        <v>2784</v>
      </c>
      <c r="D1442" s="4" t="s">
        <v>2785</v>
      </c>
      <c r="E1442" s="5">
        <v>210.68</v>
      </c>
      <c r="F1442" s="5">
        <v>897258.90904211998</v>
      </c>
      <c r="G1442" s="5">
        <v>974619.55790421902</v>
      </c>
      <c r="H1442" s="6">
        <v>-7.9375227220405506E-2</v>
      </c>
      <c r="I1442" s="5">
        <v>-77360.648862098504</v>
      </c>
      <c r="J1442" s="5">
        <v>4258.8708422352402</v>
      </c>
      <c r="K1442" s="5">
        <v>4626.0658719585099</v>
      </c>
      <c r="L1442" s="55" t="s">
        <v>4281</v>
      </c>
      <c r="M1442" s="60" t="s">
        <v>4381</v>
      </c>
    </row>
    <row r="1443" spans="1:13" ht="18.75" customHeight="1" x14ac:dyDescent="0.25">
      <c r="A1443" s="4" t="s">
        <v>5801</v>
      </c>
      <c r="B1443" s="4">
        <v>3977</v>
      </c>
      <c r="C1443" s="4" t="s">
        <v>2786</v>
      </c>
      <c r="D1443" s="4" t="s">
        <v>2787</v>
      </c>
      <c r="E1443" s="5">
        <v>554.49</v>
      </c>
      <c r="F1443" s="5">
        <v>2656228.1058485201</v>
      </c>
      <c r="G1443" s="5">
        <v>2883787.84749828</v>
      </c>
      <c r="H1443" s="6">
        <v>-7.8910014773509105E-2</v>
      </c>
      <c r="I1443" s="5">
        <v>-227559.74164975499</v>
      </c>
      <c r="J1443" s="5">
        <v>4790.3985749941803</v>
      </c>
      <c r="K1443" s="5">
        <v>5200.7932469445404</v>
      </c>
      <c r="L1443" s="55" t="s">
        <v>4281</v>
      </c>
      <c r="M1443" s="60" t="s">
        <v>4364</v>
      </c>
    </row>
    <row r="1444" spans="1:13" ht="18.75" customHeight="1" x14ac:dyDescent="0.25">
      <c r="A1444" s="4" t="s">
        <v>5802</v>
      </c>
      <c r="B1444" s="4">
        <v>3978</v>
      </c>
      <c r="C1444" s="4" t="s">
        <v>2788</v>
      </c>
      <c r="D1444" s="4" t="s">
        <v>2789</v>
      </c>
      <c r="E1444" s="5">
        <v>3754.09</v>
      </c>
      <c r="F1444" s="5">
        <v>4017950.8927894798</v>
      </c>
      <c r="G1444" s="5">
        <v>3853668.8060573</v>
      </c>
      <c r="H1444" s="6">
        <v>4.2630048143722503E-2</v>
      </c>
      <c r="I1444" s="5">
        <v>164282.08673218501</v>
      </c>
      <c r="J1444" s="5">
        <v>1070.28624587836</v>
      </c>
      <c r="K1444" s="5">
        <v>1026.5254178928301</v>
      </c>
      <c r="L1444" s="55" t="s">
        <v>4284</v>
      </c>
      <c r="M1444" s="60" t="s">
        <v>4364</v>
      </c>
    </row>
    <row r="1445" spans="1:13" ht="18.75" customHeight="1" x14ac:dyDescent="0.25">
      <c r="A1445" s="4" t="s">
        <v>5803</v>
      </c>
      <c r="B1445" s="4">
        <v>3979</v>
      </c>
      <c r="C1445" s="4" t="s">
        <v>2790</v>
      </c>
      <c r="D1445" s="4" t="s">
        <v>2791</v>
      </c>
      <c r="E1445" s="5">
        <v>350.52</v>
      </c>
      <c r="F1445" s="5">
        <v>786702.15617487999</v>
      </c>
      <c r="G1445" s="5">
        <v>814052.37439113494</v>
      </c>
      <c r="H1445" s="6">
        <v>-3.3597614940575303E-2</v>
      </c>
      <c r="I1445" s="5">
        <v>-27350.218216254401</v>
      </c>
      <c r="J1445" s="5">
        <v>2244.3859299751198</v>
      </c>
      <c r="K1445" s="5">
        <v>2322.41348394139</v>
      </c>
      <c r="L1445" s="55" t="s">
        <v>4281</v>
      </c>
      <c r="M1445" s="60" t="s">
        <v>4364</v>
      </c>
    </row>
    <row r="1446" spans="1:13" ht="18.75" customHeight="1" x14ac:dyDescent="0.25">
      <c r="A1446" s="4" t="s">
        <v>5804</v>
      </c>
      <c r="B1446" s="4">
        <v>3980</v>
      </c>
      <c r="C1446" s="4" t="s">
        <v>2792</v>
      </c>
      <c r="D1446" s="4" t="s">
        <v>2793</v>
      </c>
      <c r="E1446" s="5">
        <v>99.58</v>
      </c>
      <c r="F1446" s="5">
        <v>369845.13283199997</v>
      </c>
      <c r="G1446" s="5">
        <v>451666.65320420201</v>
      </c>
      <c r="H1446" s="6">
        <v>-0.18115466305016201</v>
      </c>
      <c r="I1446" s="5">
        <v>-81821.520372201703</v>
      </c>
      <c r="J1446" s="5">
        <v>3714.0503397469402</v>
      </c>
      <c r="K1446" s="5">
        <v>4535.71654151639</v>
      </c>
      <c r="L1446" s="55" t="s">
        <v>4281</v>
      </c>
      <c r="M1446" s="60" t="s">
        <v>4282</v>
      </c>
    </row>
    <row r="1447" spans="1:13" ht="18.75" customHeight="1" x14ac:dyDescent="0.25">
      <c r="A1447" s="4" t="s">
        <v>5805</v>
      </c>
      <c r="B1447" s="4">
        <v>3982</v>
      </c>
      <c r="C1447" s="4" t="s">
        <v>2794</v>
      </c>
      <c r="D1447" s="4" t="s">
        <v>2795</v>
      </c>
      <c r="E1447" s="5">
        <v>90214.93</v>
      </c>
      <c r="F1447" s="5">
        <v>55708946.925231598</v>
      </c>
      <c r="G1447" s="5">
        <v>55345945.273790903</v>
      </c>
      <c r="H1447" s="6">
        <v>6.5587758894520799E-3</v>
      </c>
      <c r="I1447" s="5">
        <v>363001.65144068003</v>
      </c>
      <c r="J1447" s="5">
        <v>617.513608060568</v>
      </c>
      <c r="K1447" s="5">
        <v>613.48986552215797</v>
      </c>
      <c r="L1447" s="55" t="s">
        <v>4283</v>
      </c>
      <c r="M1447" s="60" t="s">
        <v>4364</v>
      </c>
    </row>
    <row r="1448" spans="1:13" ht="18.75" customHeight="1" x14ac:dyDescent="0.25">
      <c r="A1448" s="4" t="s">
        <v>5806</v>
      </c>
      <c r="B1448" s="4">
        <v>4112</v>
      </c>
      <c r="C1448" s="4" t="s">
        <v>2796</v>
      </c>
      <c r="D1448" s="4" t="s">
        <v>2797</v>
      </c>
      <c r="E1448" s="5">
        <v>3673.52</v>
      </c>
      <c r="F1448" s="5">
        <v>25398039.854603499</v>
      </c>
      <c r="G1448" s="5">
        <v>24025916.68902</v>
      </c>
      <c r="H1448" s="6">
        <v>5.71101275070416E-2</v>
      </c>
      <c r="I1448" s="5">
        <v>1372123.1655834899</v>
      </c>
      <c r="J1448" s="5">
        <v>6913.8155922939104</v>
      </c>
      <c r="K1448" s="5">
        <v>6540.2983212341396</v>
      </c>
      <c r="L1448" s="55" t="s">
        <v>4283</v>
      </c>
      <c r="M1448" s="60" t="s">
        <v>4364</v>
      </c>
    </row>
    <row r="1449" spans="1:13" ht="18.75" customHeight="1" x14ac:dyDescent="0.25">
      <c r="A1449" s="4" t="s">
        <v>5807</v>
      </c>
      <c r="B1449" s="4">
        <v>4113</v>
      </c>
      <c r="C1449" s="4" t="s">
        <v>2798</v>
      </c>
      <c r="D1449" s="4" t="s">
        <v>2799</v>
      </c>
      <c r="E1449" s="5">
        <v>3182.91</v>
      </c>
      <c r="F1449" s="5">
        <v>29040637.1836682</v>
      </c>
      <c r="G1449" s="5">
        <v>26658819.161729202</v>
      </c>
      <c r="H1449" s="6">
        <v>8.9344468241051397E-2</v>
      </c>
      <c r="I1449" s="5">
        <v>2381818.0219390499</v>
      </c>
      <c r="J1449" s="5">
        <v>9123.9265903428804</v>
      </c>
      <c r="K1449" s="5">
        <v>8375.6119908288892</v>
      </c>
      <c r="L1449" s="55" t="s">
        <v>4283</v>
      </c>
      <c r="M1449" s="60" t="s">
        <v>4364</v>
      </c>
    </row>
    <row r="1450" spans="1:13" ht="18.75" customHeight="1" x14ac:dyDescent="0.25">
      <c r="A1450" s="4" t="s">
        <v>5808</v>
      </c>
      <c r="B1450" s="4">
        <v>4114</v>
      </c>
      <c r="C1450" s="4" t="s">
        <v>2800</v>
      </c>
      <c r="D1450" s="4" t="s">
        <v>2801</v>
      </c>
      <c r="E1450" s="5">
        <v>1934.26</v>
      </c>
      <c r="F1450" s="5">
        <v>23479160.568606399</v>
      </c>
      <c r="G1450" s="5">
        <v>22357837.965865601</v>
      </c>
      <c r="H1450" s="6">
        <v>5.0153445268400897E-2</v>
      </c>
      <c r="I1450" s="5">
        <v>1121322.60274082</v>
      </c>
      <c r="J1450" s="5">
        <v>12138.575252864901</v>
      </c>
      <c r="K1450" s="5">
        <v>11558.858667327901</v>
      </c>
      <c r="L1450" s="55" t="s">
        <v>4281</v>
      </c>
      <c r="M1450" s="60" t="s">
        <v>4364</v>
      </c>
    </row>
    <row r="1451" spans="1:13" ht="18.75" customHeight="1" x14ac:dyDescent="0.25">
      <c r="A1451" s="4" t="s">
        <v>5809</v>
      </c>
      <c r="B1451" s="4">
        <v>4115</v>
      </c>
      <c r="C1451" s="4" t="s">
        <v>2802</v>
      </c>
      <c r="D1451" s="4" t="s">
        <v>2803</v>
      </c>
      <c r="E1451" s="5">
        <v>1233.71</v>
      </c>
      <c r="F1451" s="5">
        <v>20737071.856968202</v>
      </c>
      <c r="G1451" s="5">
        <v>22445246.685456101</v>
      </c>
      <c r="H1451" s="6">
        <v>-7.6104079069655203E-2</v>
      </c>
      <c r="I1451" s="5">
        <v>-1708174.8284878701</v>
      </c>
      <c r="J1451" s="5">
        <v>16808.708575733501</v>
      </c>
      <c r="K1451" s="5">
        <v>18193.2923340624</v>
      </c>
      <c r="L1451" s="55" t="s">
        <v>4281</v>
      </c>
      <c r="M1451" s="60" t="s">
        <v>4364</v>
      </c>
    </row>
    <row r="1452" spans="1:13" ht="18.75" customHeight="1" x14ac:dyDescent="0.25">
      <c r="A1452" s="4" t="s">
        <v>5810</v>
      </c>
      <c r="B1452" s="4">
        <v>4116</v>
      </c>
      <c r="C1452" s="4" t="s">
        <v>2804</v>
      </c>
      <c r="D1452" s="4" t="s">
        <v>2805</v>
      </c>
      <c r="E1452" s="5">
        <v>3308.39</v>
      </c>
      <c r="F1452" s="5">
        <v>13287690.9414075</v>
      </c>
      <c r="G1452" s="5">
        <v>16254705.905626399</v>
      </c>
      <c r="H1452" s="6">
        <v>-0.18253267585677399</v>
      </c>
      <c r="I1452" s="5">
        <v>-2967014.96421888</v>
      </c>
      <c r="J1452" s="5">
        <v>4016.3617171516898</v>
      </c>
      <c r="K1452" s="5">
        <v>4913.1770757457098</v>
      </c>
      <c r="L1452" s="55" t="s">
        <v>4283</v>
      </c>
      <c r="M1452" s="60" t="s">
        <v>4364</v>
      </c>
    </row>
    <row r="1453" spans="1:13" ht="18.75" customHeight="1" x14ac:dyDescent="0.25">
      <c r="A1453" s="4" t="s">
        <v>5811</v>
      </c>
      <c r="B1453" s="4">
        <v>4117</v>
      </c>
      <c r="C1453" s="4" t="s">
        <v>2806</v>
      </c>
      <c r="D1453" s="4" t="s">
        <v>2807</v>
      </c>
      <c r="E1453" s="5">
        <v>1607.12</v>
      </c>
      <c r="F1453" s="5">
        <v>11160651.663156301</v>
      </c>
      <c r="G1453" s="5">
        <v>11450945.720452599</v>
      </c>
      <c r="H1453" s="6">
        <v>-2.5351098885902801E-2</v>
      </c>
      <c r="I1453" s="5">
        <v>-290294.05729630002</v>
      </c>
      <c r="J1453" s="5">
        <v>6944.5042455798703</v>
      </c>
      <c r="K1453" s="5">
        <v>7125.1342279684304</v>
      </c>
      <c r="L1453" s="55" t="s">
        <v>4283</v>
      </c>
      <c r="M1453" s="60" t="s">
        <v>4364</v>
      </c>
    </row>
    <row r="1454" spans="1:13" ht="18.75" customHeight="1" x14ac:dyDescent="0.25">
      <c r="A1454" s="4" t="s">
        <v>5812</v>
      </c>
      <c r="B1454" s="4">
        <v>4118</v>
      </c>
      <c r="C1454" s="4" t="s">
        <v>2808</v>
      </c>
      <c r="D1454" s="4" t="s">
        <v>2809</v>
      </c>
      <c r="E1454" s="5">
        <v>694.98</v>
      </c>
      <c r="F1454" s="5">
        <v>7611958.7868710803</v>
      </c>
      <c r="G1454" s="5">
        <v>7362901.8122047596</v>
      </c>
      <c r="H1454" s="6">
        <v>3.3825926383193497E-2</v>
      </c>
      <c r="I1454" s="5">
        <v>249056.97466631999</v>
      </c>
      <c r="J1454" s="5">
        <v>10952.773873882799</v>
      </c>
      <c r="K1454" s="5">
        <v>10594.4082019695</v>
      </c>
      <c r="L1454" s="55" t="s">
        <v>4283</v>
      </c>
      <c r="M1454" s="60" t="s">
        <v>4364</v>
      </c>
    </row>
    <row r="1455" spans="1:13" ht="18.75" customHeight="1" x14ac:dyDescent="0.25">
      <c r="A1455" s="4" t="s">
        <v>5813</v>
      </c>
      <c r="B1455" s="4">
        <v>4119</v>
      </c>
      <c r="C1455" s="4" t="s">
        <v>2810</v>
      </c>
      <c r="D1455" s="4" t="s">
        <v>2811</v>
      </c>
      <c r="E1455" s="5">
        <v>571.74</v>
      </c>
      <c r="F1455" s="5">
        <v>9523932.2845633198</v>
      </c>
      <c r="G1455" s="5">
        <v>9970208.7292531207</v>
      </c>
      <c r="H1455" s="6">
        <v>-4.4760993155580103E-2</v>
      </c>
      <c r="I1455" s="5">
        <v>-446276.44468980498</v>
      </c>
      <c r="J1455" s="5">
        <v>16657.802995353301</v>
      </c>
      <c r="K1455" s="5">
        <v>17438.361369246701</v>
      </c>
      <c r="L1455" s="55" t="s">
        <v>4284</v>
      </c>
      <c r="M1455" s="60" t="s">
        <v>4364</v>
      </c>
    </row>
    <row r="1456" spans="1:13" ht="18.75" customHeight="1" x14ac:dyDescent="0.25">
      <c r="A1456" s="4" t="s">
        <v>5814</v>
      </c>
      <c r="B1456" s="4">
        <v>4120</v>
      </c>
      <c r="C1456" s="4" t="s">
        <v>2812</v>
      </c>
      <c r="D1456" s="4" t="s">
        <v>2813</v>
      </c>
      <c r="E1456" s="5">
        <v>1128.77</v>
      </c>
      <c r="F1456" s="5">
        <v>2847936.5223415601</v>
      </c>
      <c r="G1456" s="5">
        <v>3288012.9917562101</v>
      </c>
      <c r="H1456" s="6">
        <v>-0.13384267961167401</v>
      </c>
      <c r="I1456" s="5">
        <v>-440076.46941464802</v>
      </c>
      <c r="J1456" s="5">
        <v>2523.0441297532402</v>
      </c>
      <c r="K1456" s="5">
        <v>2912.9167073506601</v>
      </c>
      <c r="L1456" s="55" t="s">
        <v>4284</v>
      </c>
      <c r="M1456" s="60" t="s">
        <v>4282</v>
      </c>
    </row>
    <row r="1457" spans="1:13" ht="18.75" customHeight="1" x14ac:dyDescent="0.25">
      <c r="A1457" s="4" t="s">
        <v>5815</v>
      </c>
      <c r="B1457" s="4">
        <v>4121</v>
      </c>
      <c r="C1457" s="4" t="s">
        <v>2814</v>
      </c>
      <c r="D1457" s="4" t="s">
        <v>2815</v>
      </c>
      <c r="E1457" s="5">
        <v>463.86</v>
      </c>
      <c r="F1457" s="5">
        <v>2486357.4728693999</v>
      </c>
      <c r="G1457" s="5">
        <v>2452184.4467807598</v>
      </c>
      <c r="H1457" s="6">
        <v>1.3935748647906599E-2</v>
      </c>
      <c r="I1457" s="5">
        <v>34173.0260886424</v>
      </c>
      <c r="J1457" s="5">
        <v>5360.1463218846202</v>
      </c>
      <c r="K1457" s="5">
        <v>5286.4753304461601</v>
      </c>
      <c r="L1457" s="55" t="s">
        <v>4284</v>
      </c>
      <c r="M1457" s="60" t="s">
        <v>4361</v>
      </c>
    </row>
    <row r="1458" spans="1:13" ht="18.75" customHeight="1" x14ac:dyDescent="0.25">
      <c r="A1458" s="4" t="s">
        <v>5816</v>
      </c>
      <c r="B1458" s="4">
        <v>4122</v>
      </c>
      <c r="C1458" s="4" t="s">
        <v>2816</v>
      </c>
      <c r="D1458" s="4" t="s">
        <v>2817</v>
      </c>
      <c r="E1458" s="5">
        <v>283.62</v>
      </c>
      <c r="F1458" s="5">
        <v>2345432.61524064</v>
      </c>
      <c r="G1458" s="5">
        <v>2396024.9137556702</v>
      </c>
      <c r="H1458" s="6">
        <v>-2.1115097019476701E-2</v>
      </c>
      <c r="I1458" s="5">
        <v>-50592.298515034403</v>
      </c>
      <c r="J1458" s="5">
        <v>8269.6305452388406</v>
      </c>
      <c r="K1458" s="5">
        <v>8448.0111196519101</v>
      </c>
      <c r="L1458" s="55" t="s">
        <v>4281</v>
      </c>
      <c r="M1458" s="60" t="s">
        <v>4381</v>
      </c>
    </row>
    <row r="1459" spans="1:13" ht="18.75" customHeight="1" x14ac:dyDescent="0.25">
      <c r="A1459" s="4" t="s">
        <v>5817</v>
      </c>
      <c r="B1459" s="4">
        <v>4123</v>
      </c>
      <c r="C1459" s="4" t="s">
        <v>2818</v>
      </c>
      <c r="D1459" s="4" t="s">
        <v>2819</v>
      </c>
      <c r="E1459" s="5">
        <v>140.91</v>
      </c>
      <c r="F1459" s="5">
        <v>1891466.2832593999</v>
      </c>
      <c r="G1459" s="5">
        <v>2045314.0943901199</v>
      </c>
      <c r="H1459" s="6">
        <v>-7.52196503963352E-2</v>
      </c>
      <c r="I1459" s="5">
        <v>-153847.811130722</v>
      </c>
      <c r="J1459" s="5">
        <v>13423.2225055667</v>
      </c>
      <c r="K1459" s="5">
        <v>14515.038637358</v>
      </c>
      <c r="L1459" s="55" t="s">
        <v>4281</v>
      </c>
      <c r="M1459" s="60" t="s">
        <v>4364</v>
      </c>
    </row>
    <row r="1460" spans="1:13" ht="18.75" customHeight="1" x14ac:dyDescent="0.25">
      <c r="A1460" s="4" t="s">
        <v>5818</v>
      </c>
      <c r="B1460" s="4">
        <v>4124</v>
      </c>
      <c r="C1460" s="4" t="s">
        <v>2820</v>
      </c>
      <c r="D1460" s="4" t="s">
        <v>2821</v>
      </c>
      <c r="E1460" s="5">
        <v>521.76</v>
      </c>
      <c r="F1460" s="5">
        <v>1305281.78454064</v>
      </c>
      <c r="G1460" s="5">
        <v>692433.70209012402</v>
      </c>
      <c r="H1460" s="6">
        <v>0.88506391384564598</v>
      </c>
      <c r="I1460" s="5">
        <v>612848.08245051606</v>
      </c>
      <c r="J1460" s="5">
        <v>2501.6900194354498</v>
      </c>
      <c r="K1460" s="5">
        <v>1327.11151121229</v>
      </c>
      <c r="L1460" s="55" t="s">
        <v>4283</v>
      </c>
      <c r="M1460" s="60" t="s">
        <v>4282</v>
      </c>
    </row>
    <row r="1461" spans="1:13" ht="18.75" customHeight="1" x14ac:dyDescent="0.25">
      <c r="A1461" s="4" t="s">
        <v>5819</v>
      </c>
      <c r="B1461" s="4">
        <v>4130</v>
      </c>
      <c r="C1461" s="4" t="s">
        <v>2822</v>
      </c>
      <c r="D1461" s="4" t="s">
        <v>2823</v>
      </c>
      <c r="E1461" s="5">
        <v>619.48</v>
      </c>
      <c r="F1461" s="5">
        <v>977912.01496447995</v>
      </c>
      <c r="G1461" s="5">
        <v>1093735.4881816499</v>
      </c>
      <c r="H1461" s="6">
        <v>-0.10589715197934001</v>
      </c>
      <c r="I1461" s="5">
        <v>-115823.473217169</v>
      </c>
      <c r="J1461" s="5">
        <v>1578.60143178873</v>
      </c>
      <c r="K1461" s="5">
        <v>1765.5702979622399</v>
      </c>
      <c r="L1461" s="55" t="s">
        <v>4284</v>
      </c>
      <c r="M1461" s="60" t="s">
        <v>4364</v>
      </c>
    </row>
    <row r="1462" spans="1:13" ht="18.75" customHeight="1" x14ac:dyDescent="0.25">
      <c r="A1462" s="4" t="s">
        <v>5820</v>
      </c>
      <c r="B1462" s="4">
        <v>4131</v>
      </c>
      <c r="C1462" s="4" t="s">
        <v>2824</v>
      </c>
      <c r="D1462" s="4" t="s">
        <v>2825</v>
      </c>
      <c r="E1462" s="5">
        <v>86.97</v>
      </c>
      <c r="F1462" s="5">
        <v>341175.99781199999</v>
      </c>
      <c r="G1462" s="5">
        <v>351908.00866680499</v>
      </c>
      <c r="H1462" s="6">
        <v>-3.0496637162260701E-2</v>
      </c>
      <c r="I1462" s="5">
        <v>-10732.010854805199</v>
      </c>
      <c r="J1462" s="5">
        <v>3922.91592286996</v>
      </c>
      <c r="K1462" s="5">
        <v>4046.3149208555301</v>
      </c>
      <c r="L1462" s="55" t="s">
        <v>4281</v>
      </c>
      <c r="M1462" s="60" t="s">
        <v>4361</v>
      </c>
    </row>
    <row r="1463" spans="1:13" ht="18.75" customHeight="1" x14ac:dyDescent="0.25">
      <c r="A1463" s="4" t="s">
        <v>5821</v>
      </c>
      <c r="B1463" s="4">
        <v>4134</v>
      </c>
      <c r="C1463" s="4" t="s">
        <v>2826</v>
      </c>
      <c r="D1463" s="4" t="s">
        <v>2827</v>
      </c>
      <c r="E1463" s="5">
        <v>874</v>
      </c>
      <c r="F1463" s="5">
        <v>1409699.7068439999</v>
      </c>
      <c r="G1463" s="5">
        <v>1878244.35242247</v>
      </c>
      <c r="H1463" s="6">
        <v>-0.249458833710407</v>
      </c>
      <c r="I1463" s="5">
        <v>-468544.645578467</v>
      </c>
      <c r="J1463" s="5">
        <v>1612.9287263661299</v>
      </c>
      <c r="K1463" s="5">
        <v>2149.0209981950402</v>
      </c>
      <c r="L1463" s="55" t="s">
        <v>4283</v>
      </c>
      <c r="M1463" s="60" t="s">
        <v>4364</v>
      </c>
    </row>
    <row r="1464" spans="1:13" ht="18.75" customHeight="1" x14ac:dyDescent="0.25">
      <c r="A1464" s="4" t="s">
        <v>5822</v>
      </c>
      <c r="B1464" s="4">
        <v>4135</v>
      </c>
      <c r="C1464" s="4" t="s">
        <v>2828</v>
      </c>
      <c r="D1464" s="4" t="s">
        <v>2829</v>
      </c>
      <c r="E1464" s="5">
        <v>215.55</v>
      </c>
      <c r="F1464" s="5">
        <v>895562.72096928</v>
      </c>
      <c r="G1464" s="5">
        <v>824230.15373067802</v>
      </c>
      <c r="H1464" s="6">
        <v>8.6544476583067201E-2</v>
      </c>
      <c r="I1464" s="5">
        <v>71332.567238602598</v>
      </c>
      <c r="J1464" s="5">
        <v>4154.7794988136402</v>
      </c>
      <c r="K1464" s="5">
        <v>3823.8466886136698</v>
      </c>
      <c r="L1464" s="55" t="s">
        <v>4283</v>
      </c>
      <c r="M1464" s="60" t="s">
        <v>4364</v>
      </c>
    </row>
    <row r="1465" spans="1:13" ht="18.75" customHeight="1" x14ac:dyDescent="0.25">
      <c r="A1465" s="4" t="s">
        <v>5823</v>
      </c>
      <c r="B1465" s="4">
        <v>4138</v>
      </c>
      <c r="C1465" s="4" t="s">
        <v>2830</v>
      </c>
      <c r="D1465" s="4" t="s">
        <v>2831</v>
      </c>
      <c r="E1465" s="5">
        <v>565.46</v>
      </c>
      <c r="F1465" s="5">
        <v>887371.29683999997</v>
      </c>
      <c r="G1465" s="5">
        <v>607230.43569368205</v>
      </c>
      <c r="H1465" s="6">
        <v>0.46134192998131401</v>
      </c>
      <c r="I1465" s="5">
        <v>280140.86114631803</v>
      </c>
      <c r="J1465" s="5">
        <v>1569.2910141124</v>
      </c>
      <c r="K1465" s="5">
        <v>1073.8698328682499</v>
      </c>
      <c r="L1465" s="55" t="s">
        <v>4284</v>
      </c>
      <c r="M1465" s="60" t="s">
        <v>4364</v>
      </c>
    </row>
    <row r="1466" spans="1:13" ht="18.75" customHeight="1" x14ac:dyDescent="0.25">
      <c r="A1466" s="4" t="s">
        <v>5824</v>
      </c>
      <c r="B1466" s="4">
        <v>4139</v>
      </c>
      <c r="C1466" s="4" t="s">
        <v>2832</v>
      </c>
      <c r="D1466" s="4" t="s">
        <v>2833</v>
      </c>
      <c r="E1466" s="5">
        <v>912.97</v>
      </c>
      <c r="F1466" s="5">
        <v>1801050.3552063201</v>
      </c>
      <c r="G1466" s="5">
        <v>1922360.19015146</v>
      </c>
      <c r="H1466" s="6">
        <v>-6.3104633339072597E-2</v>
      </c>
      <c r="I1466" s="5">
        <v>-121309.83494513801</v>
      </c>
      <c r="J1466" s="5">
        <v>1972.7377188804901</v>
      </c>
      <c r="K1466" s="5">
        <v>2105.6115646203698</v>
      </c>
      <c r="L1466" s="55" t="s">
        <v>4283</v>
      </c>
      <c r="M1466" s="60" t="s">
        <v>4364</v>
      </c>
    </row>
    <row r="1467" spans="1:13" ht="18.75" customHeight="1" x14ac:dyDescent="0.25">
      <c r="A1467" s="4" t="s">
        <v>5825</v>
      </c>
      <c r="B1467" s="4">
        <v>4140</v>
      </c>
      <c r="C1467" s="4" t="s">
        <v>2834</v>
      </c>
      <c r="D1467" s="4" t="s">
        <v>2835</v>
      </c>
      <c r="E1467" s="5">
        <v>559.61</v>
      </c>
      <c r="F1467" s="5">
        <v>3111941.0110495202</v>
      </c>
      <c r="G1467" s="5">
        <v>2854126.4012265201</v>
      </c>
      <c r="H1467" s="6">
        <v>9.0330480707583496E-2</v>
      </c>
      <c r="I1467" s="5">
        <v>257814.60982299701</v>
      </c>
      <c r="J1467" s="5">
        <v>5560.9102965449501</v>
      </c>
      <c r="K1467" s="5">
        <v>5100.2062172343603</v>
      </c>
      <c r="L1467" s="55" t="s">
        <v>4283</v>
      </c>
      <c r="M1467" s="60" t="s">
        <v>4361</v>
      </c>
    </row>
    <row r="1468" spans="1:13" ht="18.75" customHeight="1" x14ac:dyDescent="0.25">
      <c r="A1468" s="4" t="s">
        <v>5826</v>
      </c>
      <c r="B1468" s="4">
        <v>4141</v>
      </c>
      <c r="C1468" s="4" t="s">
        <v>2836</v>
      </c>
      <c r="D1468" s="4" t="s">
        <v>2837</v>
      </c>
      <c r="E1468" s="5">
        <v>342.69</v>
      </c>
      <c r="F1468" s="5">
        <v>3746541.2089948799</v>
      </c>
      <c r="G1468" s="5">
        <v>3728643.5453207502</v>
      </c>
      <c r="H1468" s="6">
        <v>4.8000468418560897E-3</v>
      </c>
      <c r="I1468" s="5">
        <v>17897.663674124102</v>
      </c>
      <c r="J1468" s="5">
        <v>10932.7415710843</v>
      </c>
      <c r="K1468" s="5">
        <v>10880.5145913822</v>
      </c>
      <c r="L1468" s="55" t="s">
        <v>4281</v>
      </c>
      <c r="M1468" s="60" t="s">
        <v>4381</v>
      </c>
    </row>
    <row r="1469" spans="1:13" ht="18.75" customHeight="1" x14ac:dyDescent="0.25">
      <c r="A1469" s="4" t="s">
        <v>5827</v>
      </c>
      <c r="B1469" s="4">
        <v>4142</v>
      </c>
      <c r="C1469" s="4" t="s">
        <v>2838</v>
      </c>
      <c r="D1469" s="4" t="s">
        <v>2839</v>
      </c>
      <c r="E1469" s="5">
        <v>264.31</v>
      </c>
      <c r="F1469" s="5">
        <v>4764769.9704653602</v>
      </c>
      <c r="G1469" s="5">
        <v>4841376.56502272</v>
      </c>
      <c r="H1469" s="6">
        <v>-1.58233084182745E-2</v>
      </c>
      <c r="I1469" s="5">
        <v>-76606.594557360702</v>
      </c>
      <c r="J1469" s="5">
        <v>18027.2027939365</v>
      </c>
      <c r="K1469" s="5">
        <v>18317.0389505608</v>
      </c>
      <c r="L1469" s="55" t="s">
        <v>4281</v>
      </c>
      <c r="M1469" s="60" t="s">
        <v>4361</v>
      </c>
    </row>
    <row r="1470" spans="1:13" ht="18.75" customHeight="1" x14ac:dyDescent="0.25">
      <c r="A1470" s="4" t="s">
        <v>5828</v>
      </c>
      <c r="B1470" s="4">
        <v>4143</v>
      </c>
      <c r="C1470" s="4" t="s">
        <v>2840</v>
      </c>
      <c r="D1470" s="4" t="s">
        <v>2841</v>
      </c>
      <c r="E1470" s="5">
        <v>798.03</v>
      </c>
      <c r="F1470" s="5">
        <v>926619.01171631995</v>
      </c>
      <c r="G1470" s="5">
        <v>1048528.5131536199</v>
      </c>
      <c r="H1470" s="6">
        <v>-0.116267225838842</v>
      </c>
      <c r="I1470" s="5">
        <v>-121909.501437297</v>
      </c>
      <c r="J1470" s="5">
        <v>1161.1330547928301</v>
      </c>
      <c r="K1470" s="5">
        <v>1313.89611061441</v>
      </c>
      <c r="L1470" s="55" t="s">
        <v>4284</v>
      </c>
      <c r="M1470" s="60" t="s">
        <v>4364</v>
      </c>
    </row>
    <row r="1471" spans="1:13" ht="18.75" customHeight="1" x14ac:dyDescent="0.25">
      <c r="A1471" s="4" t="s">
        <v>5829</v>
      </c>
      <c r="B1471" s="4">
        <v>4149</v>
      </c>
      <c r="C1471" s="4" t="s">
        <v>2804</v>
      </c>
      <c r="D1471" s="4" t="s">
        <v>2805</v>
      </c>
      <c r="E1471" s="5">
        <v>405.88</v>
      </c>
      <c r="F1471" s="5">
        <v>1895763.63461632</v>
      </c>
      <c r="G1471" s="5">
        <v>2059188.90385128</v>
      </c>
      <c r="H1471" s="6">
        <v>-7.9363903393859001E-2</v>
      </c>
      <c r="I1471" s="5">
        <v>-163425.26923496</v>
      </c>
      <c r="J1471" s="5">
        <v>4670.7490751363002</v>
      </c>
      <c r="K1471" s="5">
        <v>5073.3933769864998</v>
      </c>
      <c r="L1471" s="55" t="s">
        <v>4283</v>
      </c>
      <c r="M1471" s="60" t="s">
        <v>4364</v>
      </c>
    </row>
    <row r="1472" spans="1:13" ht="18.75" customHeight="1" x14ac:dyDescent="0.25">
      <c r="A1472" s="4" t="s">
        <v>5830</v>
      </c>
      <c r="B1472" s="4">
        <v>4150</v>
      </c>
      <c r="C1472" s="4" t="s">
        <v>2806</v>
      </c>
      <c r="D1472" s="4" t="s">
        <v>2807</v>
      </c>
      <c r="E1472" s="5">
        <v>108.49</v>
      </c>
      <c r="F1472" s="5">
        <v>821755.79205676005</v>
      </c>
      <c r="G1472" s="5">
        <v>662485.22198737599</v>
      </c>
      <c r="H1472" s="6">
        <v>0.240413770425839</v>
      </c>
      <c r="I1472" s="5">
        <v>159270.570069384</v>
      </c>
      <c r="J1472" s="5">
        <v>7574.4842110495001</v>
      </c>
      <c r="K1472" s="5">
        <v>6106.4173839743398</v>
      </c>
      <c r="L1472" s="55" t="s">
        <v>4283</v>
      </c>
      <c r="M1472" s="60" t="s">
        <v>4361</v>
      </c>
    </row>
    <row r="1473" spans="1:13" ht="18.75" customHeight="1" x14ac:dyDescent="0.25">
      <c r="A1473" s="4" t="s">
        <v>5831</v>
      </c>
      <c r="B1473" s="4">
        <v>4153</v>
      </c>
      <c r="C1473" s="4" t="s">
        <v>2842</v>
      </c>
      <c r="D1473" s="4" t="s">
        <v>2843</v>
      </c>
      <c r="E1473" s="5">
        <v>964.75</v>
      </c>
      <c r="F1473" s="5">
        <v>2629796.9469297598</v>
      </c>
      <c r="G1473" s="5">
        <v>2785932.7968873498</v>
      </c>
      <c r="H1473" s="6">
        <v>-5.6044370536159703E-2</v>
      </c>
      <c r="I1473" s="5">
        <v>-156135.849957595</v>
      </c>
      <c r="J1473" s="5">
        <v>2725.8843710077799</v>
      </c>
      <c r="K1473" s="5">
        <v>2887.7251069057802</v>
      </c>
      <c r="L1473" s="55" t="s">
        <v>4284</v>
      </c>
      <c r="M1473" s="60" t="s">
        <v>4364</v>
      </c>
    </row>
    <row r="1474" spans="1:13" ht="18.75" customHeight="1" x14ac:dyDescent="0.25">
      <c r="A1474" s="4" t="s">
        <v>5832</v>
      </c>
      <c r="B1474" s="4">
        <v>4154</v>
      </c>
      <c r="C1474" s="4" t="s">
        <v>2844</v>
      </c>
      <c r="D1474" s="4" t="s">
        <v>2845</v>
      </c>
      <c r="E1474" s="5">
        <v>258.77</v>
      </c>
      <c r="F1474" s="5">
        <v>934936.47327159997</v>
      </c>
      <c r="G1474" s="5">
        <v>960184.04364288296</v>
      </c>
      <c r="H1474" s="6">
        <v>-2.62945114933332E-2</v>
      </c>
      <c r="I1474" s="5">
        <v>-25247.570371282902</v>
      </c>
      <c r="J1474" s="5">
        <v>3613.0017902832601</v>
      </c>
      <c r="K1474" s="5">
        <v>3710.5694000188701</v>
      </c>
      <c r="L1474" s="55" t="s">
        <v>4284</v>
      </c>
      <c r="M1474" s="60" t="s">
        <v>4364</v>
      </c>
    </row>
    <row r="1475" spans="1:13" ht="18.75" customHeight="1" x14ac:dyDescent="0.25">
      <c r="A1475" s="4" t="s">
        <v>5833</v>
      </c>
      <c r="B1475" s="4">
        <v>4157</v>
      </c>
      <c r="C1475" s="4" t="s">
        <v>2846</v>
      </c>
      <c r="D1475" s="4" t="s">
        <v>2847</v>
      </c>
      <c r="E1475" s="5">
        <v>596.70000000000005</v>
      </c>
      <c r="F1475" s="5">
        <v>1614003.30559296</v>
      </c>
      <c r="G1475" s="5">
        <v>1257440.55517276</v>
      </c>
      <c r="H1475" s="6">
        <v>0.283562311517157</v>
      </c>
      <c r="I1475" s="5">
        <v>356562.75042020401</v>
      </c>
      <c r="J1475" s="5">
        <v>2704.8823623143298</v>
      </c>
      <c r="K1475" s="5">
        <v>2107.3245436111201</v>
      </c>
      <c r="L1475" s="55" t="s">
        <v>4281</v>
      </c>
      <c r="M1475" s="60" t="s">
        <v>4364</v>
      </c>
    </row>
    <row r="1476" spans="1:13" ht="18.75" customHeight="1" x14ac:dyDescent="0.25">
      <c r="A1476" s="4" t="s">
        <v>5834</v>
      </c>
      <c r="B1476" s="4">
        <v>4158</v>
      </c>
      <c r="C1476" s="4" t="s">
        <v>2848</v>
      </c>
      <c r="D1476" s="4" t="s">
        <v>2849</v>
      </c>
      <c r="E1476" s="5">
        <v>25461.95</v>
      </c>
      <c r="F1476" s="5">
        <v>43535308.947186999</v>
      </c>
      <c r="G1476" s="5">
        <v>56281043.678575799</v>
      </c>
      <c r="H1476" s="6">
        <v>-0.22646585596707</v>
      </c>
      <c r="I1476" s="5">
        <v>-12745734.731388699</v>
      </c>
      <c r="J1476" s="5">
        <v>1709.8183346989199</v>
      </c>
      <c r="K1476" s="5">
        <v>2210.3980126650099</v>
      </c>
      <c r="L1476" s="55" t="s">
        <v>4283</v>
      </c>
      <c r="M1476" s="60" t="s">
        <v>4364</v>
      </c>
    </row>
    <row r="1477" spans="1:13" ht="18.75" customHeight="1" x14ac:dyDescent="0.25">
      <c r="A1477" s="4" t="s">
        <v>5835</v>
      </c>
      <c r="B1477" s="4">
        <v>4159</v>
      </c>
      <c r="C1477" s="4" t="s">
        <v>2850</v>
      </c>
      <c r="D1477" s="4" t="s">
        <v>2851</v>
      </c>
      <c r="E1477" s="5">
        <v>3167.74</v>
      </c>
      <c r="F1477" s="5">
        <v>9942267.2339426391</v>
      </c>
      <c r="G1477" s="5">
        <v>9897649.5799822696</v>
      </c>
      <c r="H1477" s="6">
        <v>4.5079039826394496E-3</v>
      </c>
      <c r="I1477" s="5">
        <v>44617.653960371397</v>
      </c>
      <c r="J1477" s="5">
        <v>3138.5995169877101</v>
      </c>
      <c r="K1477" s="5">
        <v>3124.5145056040801</v>
      </c>
      <c r="L1477" s="55" t="s">
        <v>4284</v>
      </c>
      <c r="M1477" s="60" t="s">
        <v>4361</v>
      </c>
    </row>
    <row r="1478" spans="1:13" ht="18.75" customHeight="1" x14ac:dyDescent="0.25">
      <c r="A1478" s="4" t="s">
        <v>5836</v>
      </c>
      <c r="B1478" s="4">
        <v>4160</v>
      </c>
      <c r="C1478" s="4" t="s">
        <v>2852</v>
      </c>
      <c r="D1478" s="4" t="s">
        <v>2853</v>
      </c>
      <c r="E1478" s="5">
        <v>958.14</v>
      </c>
      <c r="F1478" s="5">
        <v>4375960.1982540004</v>
      </c>
      <c r="G1478" s="5">
        <v>4288679.3389137099</v>
      </c>
      <c r="H1478" s="6">
        <v>2.0351453779333499E-2</v>
      </c>
      <c r="I1478" s="5">
        <v>87280.859340284995</v>
      </c>
      <c r="J1478" s="5">
        <v>4567.1407083035901</v>
      </c>
      <c r="K1478" s="5">
        <v>4476.0466517562299</v>
      </c>
      <c r="L1478" s="55" t="s">
        <v>4284</v>
      </c>
      <c r="M1478" s="60" t="s">
        <v>4364</v>
      </c>
    </row>
    <row r="1479" spans="1:13" ht="18.75" customHeight="1" x14ac:dyDescent="0.25">
      <c r="A1479" s="4" t="s">
        <v>5837</v>
      </c>
      <c r="B1479" s="4">
        <v>4161</v>
      </c>
      <c r="C1479" s="4" t="s">
        <v>2854</v>
      </c>
      <c r="D1479" s="4" t="s">
        <v>2855</v>
      </c>
      <c r="E1479" s="5">
        <v>795.13</v>
      </c>
      <c r="F1479" s="5">
        <v>6632764.5471394798</v>
      </c>
      <c r="G1479" s="5">
        <v>5564160.8196020797</v>
      </c>
      <c r="H1479" s="6">
        <v>0.192051193734876</v>
      </c>
      <c r="I1479" s="5">
        <v>1068603.7275374001</v>
      </c>
      <c r="J1479" s="5">
        <v>8341.7360018355303</v>
      </c>
      <c r="K1479" s="5">
        <v>6997.8001328110804</v>
      </c>
      <c r="L1479" s="55" t="s">
        <v>4284</v>
      </c>
      <c r="M1479" s="60" t="s">
        <v>4361</v>
      </c>
    </row>
    <row r="1480" spans="1:13" ht="18.75" customHeight="1" x14ac:dyDescent="0.25">
      <c r="A1480" s="4" t="s">
        <v>5838</v>
      </c>
      <c r="B1480" s="4">
        <v>4162</v>
      </c>
      <c r="C1480" s="4" t="s">
        <v>2856</v>
      </c>
      <c r="D1480" s="4" t="s">
        <v>2857</v>
      </c>
      <c r="E1480" s="5">
        <v>13395.61</v>
      </c>
      <c r="F1480" s="5">
        <v>22578841.3399949</v>
      </c>
      <c r="G1480" s="5">
        <v>26554786.665170699</v>
      </c>
      <c r="H1480" s="6">
        <v>-0.14972612566270899</v>
      </c>
      <c r="I1480" s="5">
        <v>-3975945.3251757799</v>
      </c>
      <c r="J1480" s="5">
        <v>1685.54036284984</v>
      </c>
      <c r="K1480" s="5">
        <v>1982.34993891063</v>
      </c>
      <c r="L1480" s="55" t="s">
        <v>4281</v>
      </c>
      <c r="M1480" s="60" t="s">
        <v>4364</v>
      </c>
    </row>
    <row r="1481" spans="1:13" ht="18.75" customHeight="1" x14ac:dyDescent="0.25">
      <c r="A1481" s="4" t="s">
        <v>5839</v>
      </c>
      <c r="B1481" s="4">
        <v>4163</v>
      </c>
      <c r="C1481" s="4" t="s">
        <v>2858</v>
      </c>
      <c r="D1481" s="4" t="s">
        <v>2859</v>
      </c>
      <c r="E1481" s="5">
        <v>590.63</v>
      </c>
      <c r="F1481" s="5">
        <v>417573.32981551997</v>
      </c>
      <c r="G1481" s="5">
        <v>650425.69594532298</v>
      </c>
      <c r="H1481" s="6">
        <v>-0.35799994923536499</v>
      </c>
      <c r="I1481" s="5">
        <v>-232852.36612980301</v>
      </c>
      <c r="J1481" s="5">
        <v>706.99647802434697</v>
      </c>
      <c r="K1481" s="5">
        <v>1101.2405328976199</v>
      </c>
      <c r="L1481" s="55" t="s">
        <v>4281</v>
      </c>
      <c r="M1481" s="60" t="s">
        <v>4364</v>
      </c>
    </row>
    <row r="1482" spans="1:13" ht="18.75" customHeight="1" x14ac:dyDescent="0.25">
      <c r="A1482" s="4" t="s">
        <v>5840</v>
      </c>
      <c r="B1482" s="4">
        <v>4167</v>
      </c>
      <c r="C1482" s="4" t="s">
        <v>2860</v>
      </c>
      <c r="D1482" s="4" t="s">
        <v>2861</v>
      </c>
      <c r="E1482" s="5">
        <v>7279.35</v>
      </c>
      <c r="F1482" s="5">
        <v>5123001.7818251997</v>
      </c>
      <c r="G1482" s="5">
        <v>4778571.2108001998</v>
      </c>
      <c r="H1482" s="6">
        <v>7.2078149687617304E-2</v>
      </c>
      <c r="I1482" s="5">
        <v>344430.57102499501</v>
      </c>
      <c r="J1482" s="5">
        <v>703.77187273935203</v>
      </c>
      <c r="K1482" s="5">
        <v>656.45575646179998</v>
      </c>
      <c r="L1482" s="55" t="s">
        <v>4284</v>
      </c>
      <c r="M1482" s="60" t="s">
        <v>4364</v>
      </c>
    </row>
    <row r="1483" spans="1:13" ht="18.75" customHeight="1" x14ac:dyDescent="0.25">
      <c r="A1483" s="4" t="s">
        <v>5841</v>
      </c>
      <c r="B1483" s="4">
        <v>4168</v>
      </c>
      <c r="C1483" s="4" t="s">
        <v>2862</v>
      </c>
      <c r="D1483" s="4" t="s">
        <v>2863</v>
      </c>
      <c r="E1483" s="5">
        <v>26375.81</v>
      </c>
      <c r="F1483" s="5">
        <v>43787609.781037897</v>
      </c>
      <c r="G1483" s="5">
        <v>50179871.500790402</v>
      </c>
      <c r="H1483" s="6">
        <v>-0.12738696869025901</v>
      </c>
      <c r="I1483" s="5">
        <v>-6392261.7197524104</v>
      </c>
      <c r="J1483" s="5">
        <v>1660.14275129514</v>
      </c>
      <c r="K1483" s="5">
        <v>1902.49594233468</v>
      </c>
      <c r="L1483" s="55" t="s">
        <v>4284</v>
      </c>
      <c r="M1483" s="60" t="s">
        <v>4364</v>
      </c>
    </row>
    <row r="1484" spans="1:13" ht="18.75" customHeight="1" x14ac:dyDescent="0.25">
      <c r="A1484" s="4" t="s">
        <v>5842</v>
      </c>
      <c r="B1484" s="4">
        <v>4169</v>
      </c>
      <c r="C1484" s="4" t="s">
        <v>2864</v>
      </c>
      <c r="D1484" s="4" t="s">
        <v>2865</v>
      </c>
      <c r="E1484" s="5">
        <v>10932.85</v>
      </c>
      <c r="F1484" s="5">
        <v>36193556.222568601</v>
      </c>
      <c r="G1484" s="5">
        <v>36147860.0674925</v>
      </c>
      <c r="H1484" s="6">
        <v>1.2641455120945299E-3</v>
      </c>
      <c r="I1484" s="5">
        <v>45696.155076138697</v>
      </c>
      <c r="J1484" s="5">
        <v>3310.53258963295</v>
      </c>
      <c r="K1484" s="5">
        <v>3306.3528784802202</v>
      </c>
      <c r="L1484" s="55" t="s">
        <v>4284</v>
      </c>
      <c r="M1484" s="60" t="s">
        <v>4364</v>
      </c>
    </row>
    <row r="1485" spans="1:13" ht="18.75" customHeight="1" x14ac:dyDescent="0.25">
      <c r="A1485" s="4" t="s">
        <v>5843</v>
      </c>
      <c r="B1485" s="4">
        <v>4170</v>
      </c>
      <c r="C1485" s="4" t="s">
        <v>2866</v>
      </c>
      <c r="D1485" s="4" t="s">
        <v>2867</v>
      </c>
      <c r="E1485" s="5">
        <v>5425.66</v>
      </c>
      <c r="F1485" s="5">
        <v>31155331.220762201</v>
      </c>
      <c r="G1485" s="5">
        <v>29876067.943698399</v>
      </c>
      <c r="H1485" s="6">
        <v>4.2818997448878203E-2</v>
      </c>
      <c r="I1485" s="5">
        <v>1279263.2770637299</v>
      </c>
      <c r="J1485" s="5">
        <v>5742.21960476</v>
      </c>
      <c r="K1485" s="5">
        <v>5506.4393905439001</v>
      </c>
      <c r="L1485" s="55" t="s">
        <v>4284</v>
      </c>
      <c r="M1485" s="60" t="s">
        <v>4364</v>
      </c>
    </row>
    <row r="1486" spans="1:13" ht="18.75" customHeight="1" x14ac:dyDescent="0.25">
      <c r="A1486" s="4" t="s">
        <v>5844</v>
      </c>
      <c r="B1486" s="4">
        <v>4171</v>
      </c>
      <c r="C1486" s="4" t="s">
        <v>2868</v>
      </c>
      <c r="D1486" s="4" t="s">
        <v>2869</v>
      </c>
      <c r="E1486" s="5">
        <v>4217.37</v>
      </c>
      <c r="F1486" s="5">
        <v>36344866.238174103</v>
      </c>
      <c r="G1486" s="5">
        <v>38836549.329785697</v>
      </c>
      <c r="H1486" s="6">
        <v>-6.4158199804343605E-2</v>
      </c>
      <c r="I1486" s="5">
        <v>-2491683.0916116401</v>
      </c>
      <c r="J1486" s="5">
        <v>8617.8984149301796</v>
      </c>
      <c r="K1486" s="5">
        <v>9208.7128541687598</v>
      </c>
      <c r="L1486" s="55" t="s">
        <v>4284</v>
      </c>
      <c r="M1486" s="60" t="s">
        <v>4364</v>
      </c>
    </row>
    <row r="1487" spans="1:13" ht="18.75" customHeight="1" x14ac:dyDescent="0.25">
      <c r="A1487" s="4" t="s">
        <v>5845</v>
      </c>
      <c r="B1487" s="4">
        <v>4172</v>
      </c>
      <c r="C1487" s="4" t="s">
        <v>2870</v>
      </c>
      <c r="D1487" s="4" t="s">
        <v>2871</v>
      </c>
      <c r="E1487" s="5">
        <v>10490.17</v>
      </c>
      <c r="F1487" s="5">
        <v>17163650.9116548</v>
      </c>
      <c r="G1487" s="5">
        <v>13274755.4529613</v>
      </c>
      <c r="H1487" s="6">
        <v>0.29295420713953502</v>
      </c>
      <c r="I1487" s="5">
        <v>3888895.4586935001</v>
      </c>
      <c r="J1487" s="5">
        <v>1636.16518241886</v>
      </c>
      <c r="K1487" s="5">
        <v>1265.4471236368199</v>
      </c>
      <c r="L1487" s="55" t="s">
        <v>4283</v>
      </c>
      <c r="M1487" s="60" t="s">
        <v>4364</v>
      </c>
    </row>
    <row r="1488" spans="1:13" ht="18.75" customHeight="1" x14ac:dyDescent="0.25">
      <c r="A1488" s="4" t="s">
        <v>5846</v>
      </c>
      <c r="B1488" s="4">
        <v>4273</v>
      </c>
      <c r="C1488" s="4" t="s">
        <v>2872</v>
      </c>
      <c r="D1488" s="4" t="s">
        <v>2873</v>
      </c>
      <c r="E1488" s="5">
        <v>1804.14</v>
      </c>
      <c r="F1488" s="5">
        <v>3840474.9203038798</v>
      </c>
      <c r="G1488" s="5">
        <v>2929153.9772332399</v>
      </c>
      <c r="H1488" s="6">
        <v>0.31112087317834702</v>
      </c>
      <c r="I1488" s="5">
        <v>911320.94307063601</v>
      </c>
      <c r="J1488" s="5">
        <v>2128.7011652664901</v>
      </c>
      <c r="K1488" s="5">
        <v>1623.5735459738401</v>
      </c>
      <c r="L1488" s="55" t="s">
        <v>4283</v>
      </c>
      <c r="M1488" s="60" t="s">
        <v>4364</v>
      </c>
    </row>
    <row r="1489" spans="1:13" ht="18.75" customHeight="1" x14ac:dyDescent="0.25">
      <c r="A1489" s="4" t="s">
        <v>5847</v>
      </c>
      <c r="B1489" s="4">
        <v>4274</v>
      </c>
      <c r="C1489" s="4" t="s">
        <v>2874</v>
      </c>
      <c r="D1489" s="4" t="s">
        <v>2875</v>
      </c>
      <c r="E1489" s="5">
        <v>2356.3200000000002</v>
      </c>
      <c r="F1489" s="5">
        <v>14294780.1865316</v>
      </c>
      <c r="G1489" s="5">
        <v>11958058.578433599</v>
      </c>
      <c r="H1489" s="6">
        <v>0.19540978100845699</v>
      </c>
      <c r="I1489" s="5">
        <v>2336721.6080980101</v>
      </c>
      <c r="J1489" s="5">
        <v>6066.5699847777896</v>
      </c>
      <c r="K1489" s="5">
        <v>5074.8873575887801</v>
      </c>
      <c r="L1489" s="55" t="s">
        <v>4284</v>
      </c>
      <c r="M1489" s="60" t="s">
        <v>4364</v>
      </c>
    </row>
    <row r="1490" spans="1:13" ht="18.75" customHeight="1" x14ac:dyDescent="0.25">
      <c r="A1490" s="4" t="s">
        <v>5848</v>
      </c>
      <c r="B1490" s="4">
        <v>4275</v>
      </c>
      <c r="C1490" s="4" t="s">
        <v>2876</v>
      </c>
      <c r="D1490" s="4" t="s">
        <v>2877</v>
      </c>
      <c r="E1490" s="5">
        <v>2405.4</v>
      </c>
      <c r="F1490" s="5">
        <v>25031419.570213601</v>
      </c>
      <c r="G1490" s="5">
        <v>21225405.569448002</v>
      </c>
      <c r="H1490" s="6">
        <v>0.179314076629186</v>
      </c>
      <c r="I1490" s="5">
        <v>3806014.00076555</v>
      </c>
      <c r="J1490" s="5">
        <v>10406.3438805245</v>
      </c>
      <c r="K1490" s="5">
        <v>8824.0648413769104</v>
      </c>
      <c r="L1490" s="55" t="s">
        <v>4284</v>
      </c>
      <c r="M1490" s="60" t="s">
        <v>4364</v>
      </c>
    </row>
    <row r="1491" spans="1:13" ht="18.75" customHeight="1" x14ac:dyDescent="0.25">
      <c r="A1491" s="4" t="s">
        <v>5849</v>
      </c>
      <c r="B1491" s="4">
        <v>4276</v>
      </c>
      <c r="C1491" s="4" t="s">
        <v>2878</v>
      </c>
      <c r="D1491" s="4" t="s">
        <v>2879</v>
      </c>
      <c r="E1491" s="5">
        <v>1914.93</v>
      </c>
      <c r="F1491" s="5">
        <v>25133105.348568998</v>
      </c>
      <c r="G1491" s="5">
        <v>26815913.6657077</v>
      </c>
      <c r="H1491" s="6">
        <v>-6.2754092145318394E-2</v>
      </c>
      <c r="I1491" s="5">
        <v>-1682808.3171387201</v>
      </c>
      <c r="J1491" s="5">
        <v>13124.816754956601</v>
      </c>
      <c r="K1491" s="5">
        <v>14003.599957025899</v>
      </c>
      <c r="L1491" s="55" t="s">
        <v>4284</v>
      </c>
      <c r="M1491" s="60" t="s">
        <v>4364</v>
      </c>
    </row>
    <row r="1492" spans="1:13" ht="18.75" customHeight="1" x14ac:dyDescent="0.25">
      <c r="A1492" s="4" t="s">
        <v>5850</v>
      </c>
      <c r="B1492" s="4">
        <v>4277</v>
      </c>
      <c r="C1492" s="4" t="s">
        <v>2880</v>
      </c>
      <c r="D1492" s="4" t="s">
        <v>2881</v>
      </c>
      <c r="E1492" s="5">
        <v>2998.09</v>
      </c>
      <c r="F1492" s="5">
        <v>1773429.59449992</v>
      </c>
      <c r="G1492" s="5">
        <v>2509472.0208068602</v>
      </c>
      <c r="H1492" s="6">
        <v>-0.293305691477796</v>
      </c>
      <c r="I1492" s="5">
        <v>-736042.42630693805</v>
      </c>
      <c r="J1492" s="5">
        <v>591.51979910540399</v>
      </c>
      <c r="K1492" s="5">
        <v>837.02357861400299</v>
      </c>
      <c r="L1492" s="55" t="s">
        <v>4283</v>
      </c>
      <c r="M1492" s="61" t="s">
        <v>4317</v>
      </c>
    </row>
    <row r="1493" spans="1:13" ht="18.75" customHeight="1" x14ac:dyDescent="0.25">
      <c r="A1493" s="4" t="s">
        <v>5851</v>
      </c>
      <c r="B1493" s="4">
        <v>4278</v>
      </c>
      <c r="C1493" s="4" t="s">
        <v>2882</v>
      </c>
      <c r="D1493" s="4" t="s">
        <v>2883</v>
      </c>
      <c r="E1493" s="5">
        <v>4629.5200000000004</v>
      </c>
      <c r="F1493" s="5">
        <v>3576044.692059</v>
      </c>
      <c r="G1493" s="5">
        <v>4497999.4826185303</v>
      </c>
      <c r="H1493" s="6">
        <v>-0.204969963674342</v>
      </c>
      <c r="I1493" s="5">
        <v>-921954.79055953003</v>
      </c>
      <c r="J1493" s="5">
        <v>772.44394495736105</v>
      </c>
      <c r="K1493" s="5">
        <v>971.59089551800798</v>
      </c>
      <c r="L1493" s="55" t="s">
        <v>4284</v>
      </c>
      <c r="M1493" s="60" t="s">
        <v>4364</v>
      </c>
    </row>
    <row r="1494" spans="1:13" ht="18.75" customHeight="1" x14ac:dyDescent="0.25">
      <c r="A1494" s="4" t="s">
        <v>5852</v>
      </c>
      <c r="B1494" s="4">
        <v>4279</v>
      </c>
      <c r="C1494" s="4" t="s">
        <v>2884</v>
      </c>
      <c r="D1494" s="4" t="s">
        <v>2885</v>
      </c>
      <c r="E1494" s="5">
        <v>1158.8699999999999</v>
      </c>
      <c r="F1494" s="5">
        <v>628516.48051316</v>
      </c>
      <c r="G1494" s="5">
        <v>731305.24538023502</v>
      </c>
      <c r="H1494" s="6">
        <v>-0.140555213457592</v>
      </c>
      <c r="I1494" s="5">
        <v>-102788.764867076</v>
      </c>
      <c r="J1494" s="5">
        <v>542.35287867764305</v>
      </c>
      <c r="K1494" s="5">
        <v>631.05028638262797</v>
      </c>
      <c r="L1494" s="55" t="s">
        <v>4283</v>
      </c>
      <c r="M1494" s="60" t="s">
        <v>4361</v>
      </c>
    </row>
    <row r="1495" spans="1:13" ht="18.75" customHeight="1" x14ac:dyDescent="0.25">
      <c r="A1495" s="4" t="s">
        <v>5853</v>
      </c>
      <c r="B1495" s="4">
        <v>4280</v>
      </c>
      <c r="C1495" s="4" t="s">
        <v>2886</v>
      </c>
      <c r="D1495" s="4" t="s">
        <v>2887</v>
      </c>
      <c r="E1495" s="5">
        <v>2267.89</v>
      </c>
      <c r="F1495" s="5">
        <v>1818971.984192</v>
      </c>
      <c r="G1495" s="5">
        <v>2009098.28307742</v>
      </c>
      <c r="H1495" s="6">
        <v>-9.4632652114060398E-2</v>
      </c>
      <c r="I1495" s="5">
        <v>-190126.298885422</v>
      </c>
      <c r="J1495" s="5">
        <v>802.05476640930601</v>
      </c>
      <c r="K1495" s="5">
        <v>885.888770212586</v>
      </c>
      <c r="L1495" s="55" t="s">
        <v>4283</v>
      </c>
      <c r="M1495" s="60" t="s">
        <v>4364</v>
      </c>
    </row>
    <row r="1496" spans="1:13" ht="18.75" customHeight="1" x14ac:dyDescent="0.25">
      <c r="A1496" s="4" t="s">
        <v>5854</v>
      </c>
      <c r="B1496" s="4">
        <v>4281</v>
      </c>
      <c r="C1496" s="4" t="s">
        <v>2888</v>
      </c>
      <c r="D1496" s="4" t="s">
        <v>2889</v>
      </c>
      <c r="E1496" s="5">
        <v>1522.87</v>
      </c>
      <c r="F1496" s="5">
        <v>756354.09025440004</v>
      </c>
      <c r="G1496" s="5">
        <v>872493.86250028596</v>
      </c>
      <c r="H1496" s="6">
        <v>-0.13311242317861899</v>
      </c>
      <c r="I1496" s="5">
        <v>-116139.77224588599</v>
      </c>
      <c r="J1496" s="5">
        <v>496.663595877783</v>
      </c>
      <c r="K1496" s="5">
        <v>572.92734278059595</v>
      </c>
      <c r="L1496" s="55" t="s">
        <v>4281</v>
      </c>
      <c r="M1496" s="60" t="s">
        <v>4364</v>
      </c>
    </row>
    <row r="1497" spans="1:13" ht="18.75" customHeight="1" x14ac:dyDescent="0.25">
      <c r="A1497" s="4" t="s">
        <v>5855</v>
      </c>
      <c r="B1497" s="4">
        <v>4282</v>
      </c>
      <c r="C1497" s="4" t="s">
        <v>2890</v>
      </c>
      <c r="D1497" s="4" t="s">
        <v>2891</v>
      </c>
      <c r="E1497" s="5">
        <v>921.55</v>
      </c>
      <c r="F1497" s="5">
        <v>712375.99238419998</v>
      </c>
      <c r="G1497" s="5">
        <v>680314.07768367406</v>
      </c>
      <c r="H1497" s="6">
        <v>4.71281070791452E-2</v>
      </c>
      <c r="I1497" s="5">
        <v>32061.914700525998</v>
      </c>
      <c r="J1497" s="5">
        <v>773.01936127632803</v>
      </c>
      <c r="K1497" s="5">
        <v>738.22806975603498</v>
      </c>
      <c r="L1497" s="55" t="s">
        <v>4284</v>
      </c>
      <c r="M1497" s="60" t="s">
        <v>4364</v>
      </c>
    </row>
    <row r="1498" spans="1:13" ht="18.75" customHeight="1" x14ac:dyDescent="0.25">
      <c r="A1498" s="4" t="s">
        <v>5856</v>
      </c>
      <c r="B1498" s="4">
        <v>4283</v>
      </c>
      <c r="C1498" s="4" t="s">
        <v>2892</v>
      </c>
      <c r="D1498" s="4" t="s">
        <v>2893</v>
      </c>
      <c r="E1498" s="5">
        <v>8418.9699999999993</v>
      </c>
      <c r="F1498" s="5">
        <v>7368621.414043</v>
      </c>
      <c r="G1498" s="5">
        <v>7808473.1250783997</v>
      </c>
      <c r="H1498" s="6">
        <v>-5.6330053774884099E-2</v>
      </c>
      <c r="I1498" s="5">
        <v>-439851.71103540302</v>
      </c>
      <c r="J1498" s="5">
        <v>875.24025077212502</v>
      </c>
      <c r="K1498" s="5">
        <v>927.48556237620505</v>
      </c>
      <c r="L1498" s="55" t="s">
        <v>4283</v>
      </c>
      <c r="M1498" s="60" t="s">
        <v>4361</v>
      </c>
    </row>
    <row r="1499" spans="1:13" ht="18.75" customHeight="1" x14ac:dyDescent="0.25">
      <c r="A1499" s="4" t="s">
        <v>5857</v>
      </c>
      <c r="B1499" s="4">
        <v>4284</v>
      </c>
      <c r="C1499" s="4" t="s">
        <v>2894</v>
      </c>
      <c r="D1499" s="4" t="s">
        <v>2895</v>
      </c>
      <c r="E1499" s="5">
        <v>6889.65</v>
      </c>
      <c r="F1499" s="5">
        <v>8262100.2534186803</v>
      </c>
      <c r="G1499" s="5">
        <v>9037564.2486422192</v>
      </c>
      <c r="H1499" s="6">
        <v>-8.5804534705249097E-2</v>
      </c>
      <c r="I1499" s="5">
        <v>-775463.99522354</v>
      </c>
      <c r="J1499" s="5">
        <v>1199.20464078998</v>
      </c>
      <c r="K1499" s="5">
        <v>1311.7595594322199</v>
      </c>
      <c r="L1499" s="55" t="s">
        <v>4284</v>
      </c>
      <c r="M1499" s="60" t="s">
        <v>4364</v>
      </c>
    </row>
    <row r="1500" spans="1:13" ht="18.75" customHeight="1" x14ac:dyDescent="0.25">
      <c r="A1500" s="4" t="s">
        <v>5858</v>
      </c>
      <c r="B1500" s="4">
        <v>4285</v>
      </c>
      <c r="C1500" s="4" t="s">
        <v>2896</v>
      </c>
      <c r="D1500" s="4" t="s">
        <v>2897</v>
      </c>
      <c r="E1500" s="5">
        <v>1337.18</v>
      </c>
      <c r="F1500" s="5">
        <v>2646016.86888</v>
      </c>
      <c r="G1500" s="5">
        <v>2822206.0086452202</v>
      </c>
      <c r="H1500" s="6">
        <v>-6.2429581407416099E-2</v>
      </c>
      <c r="I1500" s="5">
        <v>-176189.13976521499</v>
      </c>
      <c r="J1500" s="5">
        <v>1978.80380268924</v>
      </c>
      <c r="K1500" s="5">
        <v>2110.5655249444499</v>
      </c>
      <c r="L1500" s="55" t="s">
        <v>4284</v>
      </c>
      <c r="M1500" s="60" t="s">
        <v>4364</v>
      </c>
    </row>
    <row r="1501" spans="1:13" ht="18.75" customHeight="1" x14ac:dyDescent="0.25">
      <c r="A1501" s="4" t="s">
        <v>5859</v>
      </c>
      <c r="B1501" s="4">
        <v>4286</v>
      </c>
      <c r="C1501" s="4" t="s">
        <v>2898</v>
      </c>
      <c r="D1501" s="4" t="s">
        <v>2899</v>
      </c>
      <c r="E1501" s="5">
        <v>649.92999999999995</v>
      </c>
      <c r="F1501" s="5">
        <v>2139103.9440259198</v>
      </c>
      <c r="G1501" s="5">
        <v>2106605.8861990701</v>
      </c>
      <c r="H1501" s="6">
        <v>1.5426738356593601E-2</v>
      </c>
      <c r="I1501" s="5">
        <v>32498.057826852899</v>
      </c>
      <c r="J1501" s="5">
        <v>3291.2835905804</v>
      </c>
      <c r="K1501" s="5">
        <v>3241.2811936655698</v>
      </c>
      <c r="L1501" s="55" t="s">
        <v>4281</v>
      </c>
      <c r="M1501" s="60" t="s">
        <v>4364</v>
      </c>
    </row>
    <row r="1502" spans="1:13" ht="18.75" customHeight="1" x14ac:dyDescent="0.25">
      <c r="A1502" s="4" t="s">
        <v>5860</v>
      </c>
      <c r="B1502" s="4">
        <v>4288</v>
      </c>
      <c r="C1502" s="4" t="s">
        <v>2900</v>
      </c>
      <c r="D1502" s="4" t="s">
        <v>2901</v>
      </c>
      <c r="E1502" s="5">
        <v>16543.3</v>
      </c>
      <c r="F1502" s="5">
        <v>25177501.889695399</v>
      </c>
      <c r="G1502" s="5">
        <v>26564931.763625</v>
      </c>
      <c r="H1502" s="6">
        <v>-5.2227872680981502E-2</v>
      </c>
      <c r="I1502" s="5">
        <v>-1387429.87392957</v>
      </c>
      <c r="J1502" s="5">
        <v>1521.91533065927</v>
      </c>
      <c r="K1502" s="5">
        <v>1605.7819034669601</v>
      </c>
      <c r="L1502" s="55" t="s">
        <v>4284</v>
      </c>
      <c r="M1502" s="60" t="s">
        <v>4364</v>
      </c>
    </row>
    <row r="1503" spans="1:13" ht="18.75" customHeight="1" x14ac:dyDescent="0.25">
      <c r="A1503" s="4" t="s">
        <v>5861</v>
      </c>
      <c r="B1503" s="4">
        <v>4289</v>
      </c>
      <c r="C1503" s="4" t="s">
        <v>2902</v>
      </c>
      <c r="D1503" s="4" t="s">
        <v>2903</v>
      </c>
      <c r="E1503" s="5">
        <v>4433.8100000000004</v>
      </c>
      <c r="F1503" s="5">
        <v>11551582.7979104</v>
      </c>
      <c r="G1503" s="5">
        <v>11180426.192637101</v>
      </c>
      <c r="H1503" s="6">
        <v>3.3196999727772097E-2</v>
      </c>
      <c r="I1503" s="5">
        <v>371156.605273347</v>
      </c>
      <c r="J1503" s="5">
        <v>2605.34005695111</v>
      </c>
      <c r="K1503" s="5">
        <v>2521.6295223830198</v>
      </c>
      <c r="L1503" s="55" t="s">
        <v>4284</v>
      </c>
      <c r="M1503" s="60" t="s">
        <v>4364</v>
      </c>
    </row>
    <row r="1504" spans="1:13" ht="18.75" customHeight="1" x14ac:dyDescent="0.25">
      <c r="A1504" s="4" t="s">
        <v>5862</v>
      </c>
      <c r="B1504" s="4">
        <v>4290</v>
      </c>
      <c r="C1504" s="4" t="s">
        <v>2904</v>
      </c>
      <c r="D1504" s="4" t="s">
        <v>2905</v>
      </c>
      <c r="E1504" s="5">
        <v>582.87</v>
      </c>
      <c r="F1504" s="5">
        <v>2079761.65664064</v>
      </c>
      <c r="G1504" s="5">
        <v>2186993.8566187499</v>
      </c>
      <c r="H1504" s="6">
        <v>-4.90317792405238E-2</v>
      </c>
      <c r="I1504" s="5">
        <v>-107232.199978112</v>
      </c>
      <c r="J1504" s="5">
        <v>3568.13981958351</v>
      </c>
      <c r="K1504" s="5">
        <v>3752.1125750489</v>
      </c>
      <c r="L1504" s="55" t="s">
        <v>4284</v>
      </c>
      <c r="M1504" s="60" t="s">
        <v>4364</v>
      </c>
    </row>
    <row r="1505" spans="1:13" ht="18.75" customHeight="1" x14ac:dyDescent="0.25">
      <c r="A1505" s="4" t="s">
        <v>5863</v>
      </c>
      <c r="B1505" s="4">
        <v>4291</v>
      </c>
      <c r="C1505" s="4" t="s">
        <v>2906</v>
      </c>
      <c r="D1505" s="4" t="s">
        <v>2907</v>
      </c>
      <c r="E1505" s="5">
        <v>232.21</v>
      </c>
      <c r="F1505" s="5">
        <v>1010632.8384854801</v>
      </c>
      <c r="G1505" s="5">
        <v>1172208.2076851099</v>
      </c>
      <c r="H1505" s="6">
        <v>-0.13783845577972001</v>
      </c>
      <c r="I1505" s="5">
        <v>-161575.369199629</v>
      </c>
      <c r="J1505" s="5">
        <v>4352.2365035333496</v>
      </c>
      <c r="K1505" s="5">
        <v>5048.0522272301296</v>
      </c>
      <c r="L1505" s="55" t="s">
        <v>4281</v>
      </c>
      <c r="M1505" s="60" t="s">
        <v>4364</v>
      </c>
    </row>
    <row r="1506" spans="1:13" ht="18.75" customHeight="1" x14ac:dyDescent="0.25">
      <c r="A1506" s="4" t="s">
        <v>5864</v>
      </c>
      <c r="B1506" s="4">
        <v>4292</v>
      </c>
      <c r="C1506" s="4" t="s">
        <v>2908</v>
      </c>
      <c r="D1506" s="4" t="s">
        <v>2909</v>
      </c>
      <c r="E1506" s="5">
        <v>2458.52</v>
      </c>
      <c r="F1506" s="5">
        <v>1421506.9978483201</v>
      </c>
      <c r="G1506" s="5">
        <v>1466683.1168037499</v>
      </c>
      <c r="H1506" s="6">
        <v>-3.0801553817485401E-2</v>
      </c>
      <c r="I1506" s="5">
        <v>-45176.118955427803</v>
      </c>
      <c r="J1506" s="5">
        <v>578.19623100414901</v>
      </c>
      <c r="K1506" s="5">
        <v>596.57156207952198</v>
      </c>
      <c r="L1506" s="55" t="s">
        <v>4284</v>
      </c>
      <c r="M1506" s="60" t="s">
        <v>4361</v>
      </c>
    </row>
    <row r="1507" spans="1:13" ht="18.75" customHeight="1" x14ac:dyDescent="0.25">
      <c r="A1507" s="4" t="s">
        <v>5865</v>
      </c>
      <c r="B1507" s="4">
        <v>4293</v>
      </c>
      <c r="C1507" s="4" t="s">
        <v>2910</v>
      </c>
      <c r="D1507" s="4" t="s">
        <v>2911</v>
      </c>
      <c r="E1507" s="5">
        <v>27181.69</v>
      </c>
      <c r="F1507" s="5">
        <v>32600388.3027055</v>
      </c>
      <c r="G1507" s="5">
        <v>32891285.663193699</v>
      </c>
      <c r="H1507" s="6">
        <v>-8.8442076563072201E-3</v>
      </c>
      <c r="I1507" s="5">
        <v>-290897.36048820597</v>
      </c>
      <c r="J1507" s="5">
        <v>1199.3510448653301</v>
      </c>
      <c r="K1507" s="5">
        <v>1210.0530049159399</v>
      </c>
      <c r="L1507" s="55" t="s">
        <v>4284</v>
      </c>
      <c r="M1507" s="60" t="s">
        <v>4364</v>
      </c>
    </row>
    <row r="1508" spans="1:13" ht="18.75" customHeight="1" x14ac:dyDescent="0.25">
      <c r="A1508" s="4" t="s">
        <v>5866</v>
      </c>
      <c r="B1508" s="4">
        <v>4294</v>
      </c>
      <c r="C1508" s="4" t="s">
        <v>2912</v>
      </c>
      <c r="D1508" s="4" t="s">
        <v>2913</v>
      </c>
      <c r="E1508" s="5">
        <v>16932.14</v>
      </c>
      <c r="F1508" s="5">
        <v>45632917.295621201</v>
      </c>
      <c r="G1508" s="5">
        <v>43079333.4621953</v>
      </c>
      <c r="H1508" s="6">
        <v>5.9276307876647401E-2</v>
      </c>
      <c r="I1508" s="5">
        <v>2553583.8334258501</v>
      </c>
      <c r="J1508" s="5">
        <v>2695.0472471655198</v>
      </c>
      <c r="K1508" s="5">
        <v>2544.2344241303999</v>
      </c>
      <c r="L1508" s="55" t="s">
        <v>4284</v>
      </c>
      <c r="M1508" s="60" t="s">
        <v>4364</v>
      </c>
    </row>
    <row r="1509" spans="1:13" ht="18.75" customHeight="1" x14ac:dyDescent="0.25">
      <c r="A1509" s="4" t="s">
        <v>5867</v>
      </c>
      <c r="B1509" s="4">
        <v>4295</v>
      </c>
      <c r="C1509" s="4" t="s">
        <v>2914</v>
      </c>
      <c r="D1509" s="4" t="s">
        <v>2915</v>
      </c>
      <c r="E1509" s="5">
        <v>18112.98</v>
      </c>
      <c r="F1509" s="5">
        <v>64976953.428289101</v>
      </c>
      <c r="G1509" s="5">
        <v>65736733.152445503</v>
      </c>
      <c r="H1509" s="6">
        <v>-1.15579172818719E-2</v>
      </c>
      <c r="I1509" s="5">
        <v>-759779.72415645397</v>
      </c>
      <c r="J1509" s="5">
        <v>3587.3143694902301</v>
      </c>
      <c r="K1509" s="5">
        <v>3629.2610687167698</v>
      </c>
      <c r="L1509" s="55" t="s">
        <v>4284</v>
      </c>
      <c r="M1509" s="60" t="s">
        <v>4364</v>
      </c>
    </row>
    <row r="1510" spans="1:13" ht="18.75" customHeight="1" x14ac:dyDescent="0.25">
      <c r="A1510" s="4" t="s">
        <v>5868</v>
      </c>
      <c r="B1510" s="4">
        <v>4296</v>
      </c>
      <c r="C1510" s="4" t="s">
        <v>2916</v>
      </c>
      <c r="D1510" s="4" t="s">
        <v>2917</v>
      </c>
      <c r="E1510" s="5">
        <v>23915.18</v>
      </c>
      <c r="F1510" s="5">
        <v>116333047.530856</v>
      </c>
      <c r="G1510" s="5">
        <v>119749285.403249</v>
      </c>
      <c r="H1510" s="6">
        <v>-2.8528252681336599E-2</v>
      </c>
      <c r="I1510" s="5">
        <v>-3416237.8723933999</v>
      </c>
      <c r="J1510" s="5">
        <v>4864.4019209078097</v>
      </c>
      <c r="K1510" s="5">
        <v>5007.2500145618596</v>
      </c>
      <c r="L1510" s="55" t="s">
        <v>4284</v>
      </c>
      <c r="M1510" s="60" t="s">
        <v>4364</v>
      </c>
    </row>
    <row r="1511" spans="1:13" ht="18.75" customHeight="1" x14ac:dyDescent="0.25">
      <c r="A1511" s="4" t="s">
        <v>5869</v>
      </c>
      <c r="B1511" s="4">
        <v>4297</v>
      </c>
      <c r="C1511" s="4" t="s">
        <v>2918</v>
      </c>
      <c r="D1511" s="4" t="s">
        <v>2919</v>
      </c>
      <c r="E1511" s="5">
        <v>6327.09</v>
      </c>
      <c r="F1511" s="5">
        <v>3363300.32954688</v>
      </c>
      <c r="G1511" s="5">
        <v>3849428.23503247</v>
      </c>
      <c r="H1511" s="6">
        <v>-0.12628574318167199</v>
      </c>
      <c r="I1511" s="5">
        <v>-486127.905485589</v>
      </c>
      <c r="J1511" s="5">
        <v>531.57143798284505</v>
      </c>
      <c r="K1511" s="5">
        <v>608.40421663552604</v>
      </c>
      <c r="L1511" s="55" t="s">
        <v>4284</v>
      </c>
      <c r="M1511" s="60" t="s">
        <v>4364</v>
      </c>
    </row>
    <row r="1512" spans="1:13" ht="18.75" customHeight="1" x14ac:dyDescent="0.25">
      <c r="A1512" s="4" t="s">
        <v>5870</v>
      </c>
      <c r="B1512" s="4">
        <v>4298</v>
      </c>
      <c r="C1512" s="4" t="s">
        <v>2920</v>
      </c>
      <c r="D1512" s="4" t="s">
        <v>2921</v>
      </c>
      <c r="E1512" s="5">
        <v>4780.78</v>
      </c>
      <c r="F1512" s="5">
        <v>7795615.2391536003</v>
      </c>
      <c r="G1512" s="5">
        <v>7435564.7077153604</v>
      </c>
      <c r="H1512" s="6">
        <v>4.8422755445143503E-2</v>
      </c>
      <c r="I1512" s="5">
        <v>360050.53143824101</v>
      </c>
      <c r="J1512" s="5">
        <v>1630.6157654511601</v>
      </c>
      <c r="K1512" s="5">
        <v>1555.3036759096501</v>
      </c>
      <c r="L1512" s="55" t="s">
        <v>4284</v>
      </c>
      <c r="M1512" s="60" t="s">
        <v>4361</v>
      </c>
    </row>
    <row r="1513" spans="1:13" ht="18.75" customHeight="1" x14ac:dyDescent="0.25">
      <c r="A1513" s="4" t="s">
        <v>5871</v>
      </c>
      <c r="B1513" s="4">
        <v>4299</v>
      </c>
      <c r="C1513" s="4" t="s">
        <v>2922</v>
      </c>
      <c r="D1513" s="4" t="s">
        <v>2923</v>
      </c>
      <c r="E1513" s="5">
        <v>10406.290000000001</v>
      </c>
      <c r="F1513" s="5">
        <v>37716539.323067203</v>
      </c>
      <c r="G1513" s="5">
        <v>35083274.533658899</v>
      </c>
      <c r="H1513" s="6">
        <v>7.5057554473197494E-2</v>
      </c>
      <c r="I1513" s="5">
        <v>2633264.7894082498</v>
      </c>
      <c r="J1513" s="5">
        <v>3624.3982555807302</v>
      </c>
      <c r="K1513" s="5">
        <v>3371.3527619986498</v>
      </c>
      <c r="L1513" s="55" t="s">
        <v>4284</v>
      </c>
      <c r="M1513" s="60" t="s">
        <v>4364</v>
      </c>
    </row>
    <row r="1514" spans="1:13" ht="18.75" customHeight="1" x14ac:dyDescent="0.25">
      <c r="A1514" s="4" t="s">
        <v>5872</v>
      </c>
      <c r="B1514" s="4">
        <v>4300</v>
      </c>
      <c r="C1514" s="4" t="s">
        <v>2924</v>
      </c>
      <c r="D1514" s="4" t="s">
        <v>2925</v>
      </c>
      <c r="E1514" s="5">
        <v>8528.08</v>
      </c>
      <c r="F1514" s="5">
        <v>45377233.900920801</v>
      </c>
      <c r="G1514" s="5">
        <v>44688177.488545097</v>
      </c>
      <c r="H1514" s="6">
        <v>1.54192104288049E-2</v>
      </c>
      <c r="I1514" s="5">
        <v>689056.41237565898</v>
      </c>
      <c r="J1514" s="5">
        <v>5320.9202893172696</v>
      </c>
      <c r="K1514" s="5">
        <v>5240.1217493908498</v>
      </c>
      <c r="L1514" s="55" t="s">
        <v>4284</v>
      </c>
      <c r="M1514" s="60" t="s">
        <v>4364</v>
      </c>
    </row>
    <row r="1515" spans="1:13" ht="18.75" customHeight="1" x14ac:dyDescent="0.25">
      <c r="A1515" s="4" t="s">
        <v>5873</v>
      </c>
      <c r="B1515" s="4">
        <v>4301</v>
      </c>
      <c r="C1515" s="4" t="s">
        <v>2926</v>
      </c>
      <c r="D1515" s="4" t="s">
        <v>2927</v>
      </c>
      <c r="E1515" s="5">
        <v>2942.38</v>
      </c>
      <c r="F1515" s="5">
        <v>20389270.7763035</v>
      </c>
      <c r="G1515" s="5">
        <v>22010409.740721799</v>
      </c>
      <c r="H1515" s="6">
        <v>-7.3653284219375198E-2</v>
      </c>
      <c r="I1515" s="5">
        <v>-1621138.96441829</v>
      </c>
      <c r="J1515" s="5">
        <v>6929.5165057890299</v>
      </c>
      <c r="K1515" s="5">
        <v>7480.4783001249998</v>
      </c>
      <c r="L1515" s="55" t="s">
        <v>4284</v>
      </c>
      <c r="M1515" s="60" t="s">
        <v>4364</v>
      </c>
    </row>
    <row r="1516" spans="1:13" ht="18.75" customHeight="1" x14ac:dyDescent="0.25">
      <c r="A1516" s="4" t="s">
        <v>5874</v>
      </c>
      <c r="B1516" s="4">
        <v>4302</v>
      </c>
      <c r="C1516" s="4" t="s">
        <v>2928</v>
      </c>
      <c r="D1516" s="4" t="s">
        <v>2929</v>
      </c>
      <c r="E1516" s="5">
        <v>9306.27</v>
      </c>
      <c r="F1516" s="5">
        <v>5401702.9307159996</v>
      </c>
      <c r="G1516" s="5">
        <v>6600726.9238199797</v>
      </c>
      <c r="H1516" s="6">
        <v>-0.18165029502691199</v>
      </c>
      <c r="I1516" s="5">
        <v>-1199023.9931039801</v>
      </c>
      <c r="J1516" s="5">
        <v>580.43694527624905</v>
      </c>
      <c r="K1516" s="5">
        <v>709.27739296409595</v>
      </c>
      <c r="L1516" s="55" t="s">
        <v>4283</v>
      </c>
      <c r="M1516" s="60" t="s">
        <v>4364</v>
      </c>
    </row>
    <row r="1517" spans="1:13" ht="18.75" customHeight="1" x14ac:dyDescent="0.25">
      <c r="A1517" s="4" t="s">
        <v>5875</v>
      </c>
      <c r="B1517" s="4">
        <v>4303</v>
      </c>
      <c r="C1517" s="4" t="s">
        <v>2930</v>
      </c>
      <c r="D1517" s="4" t="s">
        <v>2931</v>
      </c>
      <c r="E1517" s="5">
        <v>2088.02</v>
      </c>
      <c r="F1517" s="5">
        <v>3674525.2672564802</v>
      </c>
      <c r="G1517" s="5">
        <v>3624359.76072005</v>
      </c>
      <c r="H1517" s="6">
        <v>1.3841205026089201E-2</v>
      </c>
      <c r="I1517" s="5">
        <v>50165.506536433502</v>
      </c>
      <c r="J1517" s="5">
        <v>1759.8132523905299</v>
      </c>
      <c r="K1517" s="5">
        <v>1735.7878567830001</v>
      </c>
      <c r="L1517" s="55" t="s">
        <v>4283</v>
      </c>
      <c r="M1517" s="60" t="s">
        <v>4282</v>
      </c>
    </row>
    <row r="1518" spans="1:13" ht="18.75" customHeight="1" x14ac:dyDescent="0.25">
      <c r="A1518" s="4" t="s">
        <v>5876</v>
      </c>
      <c r="B1518" s="4">
        <v>4304</v>
      </c>
      <c r="C1518" s="4" t="s">
        <v>2932</v>
      </c>
      <c r="D1518" s="4" t="s">
        <v>2933</v>
      </c>
      <c r="E1518" s="5">
        <v>1326.72</v>
      </c>
      <c r="F1518" s="5">
        <v>5518769.4683205197</v>
      </c>
      <c r="G1518" s="5">
        <v>4671823.7908019796</v>
      </c>
      <c r="H1518" s="6">
        <v>0.18128801843640499</v>
      </c>
      <c r="I1518" s="5">
        <v>846945.67751854402</v>
      </c>
      <c r="J1518" s="5">
        <v>4159.7092591658502</v>
      </c>
      <c r="K1518" s="5">
        <v>3521.3336580453902</v>
      </c>
      <c r="L1518" s="55" t="s">
        <v>4284</v>
      </c>
      <c r="M1518" s="60" t="s">
        <v>4364</v>
      </c>
    </row>
    <row r="1519" spans="1:13" ht="18.75" customHeight="1" x14ac:dyDescent="0.25">
      <c r="A1519" s="4" t="s">
        <v>5877</v>
      </c>
      <c r="B1519" s="4">
        <v>4305</v>
      </c>
      <c r="C1519" s="4" t="s">
        <v>2934</v>
      </c>
      <c r="D1519" s="4" t="s">
        <v>2935</v>
      </c>
      <c r="E1519" s="5">
        <v>1961.69</v>
      </c>
      <c r="F1519" s="5">
        <v>12585174.542742999</v>
      </c>
      <c r="G1519" s="5">
        <v>11690738.8189223</v>
      </c>
      <c r="H1519" s="6">
        <v>7.6508058017086503E-2</v>
      </c>
      <c r="I1519" s="5">
        <v>894435.72382071195</v>
      </c>
      <c r="J1519" s="5">
        <v>6415.4757085691399</v>
      </c>
      <c r="K1519" s="5">
        <v>5959.5240934715903</v>
      </c>
      <c r="L1519" s="55" t="s">
        <v>4284</v>
      </c>
      <c r="M1519" s="60" t="s">
        <v>4282</v>
      </c>
    </row>
    <row r="1520" spans="1:13" ht="18.75" customHeight="1" x14ac:dyDescent="0.25">
      <c r="A1520" s="4" t="s">
        <v>5878</v>
      </c>
      <c r="B1520" s="4">
        <v>4306</v>
      </c>
      <c r="C1520" s="4" t="s">
        <v>2936</v>
      </c>
      <c r="D1520" s="4" t="s">
        <v>2937</v>
      </c>
      <c r="E1520" s="5">
        <v>547.64</v>
      </c>
      <c r="F1520" s="5">
        <v>4307865.1914552404</v>
      </c>
      <c r="G1520" s="5">
        <v>5179162.9647878604</v>
      </c>
      <c r="H1520" s="6">
        <v>-0.16823138782394101</v>
      </c>
      <c r="I1520" s="5">
        <v>-871297.77333261597</v>
      </c>
      <c r="J1520" s="5">
        <v>7866.2354675612396</v>
      </c>
      <c r="K1520" s="5">
        <v>9457.2400934698999</v>
      </c>
      <c r="L1520" s="55" t="s">
        <v>4281</v>
      </c>
      <c r="M1520" s="60" t="s">
        <v>4282</v>
      </c>
    </row>
    <row r="1521" spans="1:13" ht="18.75" customHeight="1" x14ac:dyDescent="0.25">
      <c r="A1521" s="4" t="s">
        <v>5879</v>
      </c>
      <c r="B1521" s="4">
        <v>4307</v>
      </c>
      <c r="C1521" s="4" t="s">
        <v>2938</v>
      </c>
      <c r="D1521" s="4" t="s">
        <v>2939</v>
      </c>
      <c r="E1521" s="5">
        <v>3359.38</v>
      </c>
      <c r="F1521" s="5">
        <v>2099834.7763777198</v>
      </c>
      <c r="G1521" s="5">
        <v>2463946.9137929501</v>
      </c>
      <c r="H1521" s="6">
        <v>-0.14777596683474201</v>
      </c>
      <c r="I1521" s="5">
        <v>-364112.13741523301</v>
      </c>
      <c r="J1521" s="5">
        <v>625.06616589302803</v>
      </c>
      <c r="K1521" s="5">
        <v>733.45287338525304</v>
      </c>
      <c r="L1521" s="55" t="s">
        <v>4284</v>
      </c>
      <c r="M1521" s="60" t="s">
        <v>4364</v>
      </c>
    </row>
    <row r="1522" spans="1:13" ht="18.75" customHeight="1" x14ac:dyDescent="0.25">
      <c r="A1522" s="4" t="s">
        <v>5880</v>
      </c>
      <c r="B1522" s="4">
        <v>4308</v>
      </c>
      <c r="C1522" s="4" t="s">
        <v>2940</v>
      </c>
      <c r="D1522" s="4" t="s">
        <v>2941</v>
      </c>
      <c r="E1522" s="5">
        <v>1678.95</v>
      </c>
      <c r="F1522" s="5">
        <v>3078727.79859016</v>
      </c>
      <c r="G1522" s="5">
        <v>3583356.1131219501</v>
      </c>
      <c r="H1522" s="6">
        <v>-0.140825611131386</v>
      </c>
      <c r="I1522" s="5">
        <v>-504628.31453178602</v>
      </c>
      <c r="J1522" s="5">
        <v>1833.7221469312101</v>
      </c>
      <c r="K1522" s="5">
        <v>2134.2839948312599</v>
      </c>
      <c r="L1522" s="55" t="s">
        <v>4281</v>
      </c>
      <c r="M1522" s="60" t="s">
        <v>4282</v>
      </c>
    </row>
    <row r="1523" spans="1:13" ht="18.75" customHeight="1" x14ac:dyDescent="0.25">
      <c r="A1523" s="4" t="s">
        <v>5881</v>
      </c>
      <c r="B1523" s="4">
        <v>4309</v>
      </c>
      <c r="C1523" s="4" t="s">
        <v>2942</v>
      </c>
      <c r="D1523" s="4" t="s">
        <v>2943</v>
      </c>
      <c r="E1523" s="5">
        <v>529.1</v>
      </c>
      <c r="F1523" s="5">
        <v>2254020.1783948801</v>
      </c>
      <c r="G1523" s="5">
        <v>2484135.1820220998</v>
      </c>
      <c r="H1523" s="6">
        <v>-9.2633849112795902E-2</v>
      </c>
      <c r="I1523" s="5">
        <v>-230115.00362722299</v>
      </c>
      <c r="J1523" s="5">
        <v>4260.1023972687199</v>
      </c>
      <c r="K1523" s="5">
        <v>4695.0201890419603</v>
      </c>
      <c r="L1523" s="55" t="s">
        <v>4281</v>
      </c>
      <c r="M1523" s="60" t="s">
        <v>4381</v>
      </c>
    </row>
    <row r="1524" spans="1:13" ht="18.75" customHeight="1" x14ac:dyDescent="0.25">
      <c r="A1524" s="4" t="s">
        <v>5882</v>
      </c>
      <c r="B1524" s="4">
        <v>4310</v>
      </c>
      <c r="C1524" s="4" t="s">
        <v>2944</v>
      </c>
      <c r="D1524" s="4" t="s">
        <v>2945</v>
      </c>
      <c r="E1524" s="5">
        <v>176.23</v>
      </c>
      <c r="F1524" s="5">
        <v>1092025.02504912</v>
      </c>
      <c r="G1524" s="5">
        <v>1100512.50974723</v>
      </c>
      <c r="H1524" s="6">
        <v>-7.7123018802013298E-3</v>
      </c>
      <c r="I1524" s="5">
        <v>-8487.4846981086303</v>
      </c>
      <c r="J1524" s="5">
        <v>6196.5898260745598</v>
      </c>
      <c r="K1524" s="5">
        <v>6244.75123274827</v>
      </c>
      <c r="L1524" s="55" t="s">
        <v>4281</v>
      </c>
      <c r="M1524" s="61" t="s">
        <v>4359</v>
      </c>
    </row>
    <row r="1525" spans="1:13" ht="18.75" customHeight="1" x14ac:dyDescent="0.25">
      <c r="A1525" s="4" t="s">
        <v>5883</v>
      </c>
      <c r="B1525" s="4">
        <v>4312</v>
      </c>
      <c r="C1525" s="4" t="s">
        <v>2946</v>
      </c>
      <c r="D1525" s="4" t="s">
        <v>2947</v>
      </c>
      <c r="E1525" s="5">
        <v>1067.57</v>
      </c>
      <c r="F1525" s="5">
        <v>741329.10273364</v>
      </c>
      <c r="G1525" s="5">
        <v>699566.62777956994</v>
      </c>
      <c r="H1525" s="6">
        <v>5.9697637502554898E-2</v>
      </c>
      <c r="I1525" s="5">
        <v>41762.474954069599</v>
      </c>
      <c r="J1525" s="5">
        <v>694.40795707413997</v>
      </c>
      <c r="K1525" s="5">
        <v>655.28876586975105</v>
      </c>
      <c r="L1525" s="55" t="s">
        <v>4281</v>
      </c>
      <c r="M1525" s="60" t="s">
        <v>4364</v>
      </c>
    </row>
    <row r="1526" spans="1:13" ht="18.75" customHeight="1" x14ac:dyDescent="0.25">
      <c r="A1526" s="4" t="s">
        <v>5884</v>
      </c>
      <c r="B1526" s="4">
        <v>4313</v>
      </c>
      <c r="C1526" s="4" t="s">
        <v>2948</v>
      </c>
      <c r="D1526" s="4" t="s">
        <v>2949</v>
      </c>
      <c r="E1526" s="5">
        <v>1274.76</v>
      </c>
      <c r="F1526" s="5">
        <v>1704068.2923908799</v>
      </c>
      <c r="G1526" s="5">
        <v>1805517.31107454</v>
      </c>
      <c r="H1526" s="6">
        <v>-5.6188338966014398E-2</v>
      </c>
      <c r="I1526" s="5">
        <v>-101449.018683663</v>
      </c>
      <c r="J1526" s="5">
        <v>1336.77577927679</v>
      </c>
      <c r="K1526" s="5">
        <v>1416.35861736683</v>
      </c>
      <c r="L1526" s="55" t="s">
        <v>4284</v>
      </c>
      <c r="M1526" s="60" t="s">
        <v>4364</v>
      </c>
    </row>
    <row r="1527" spans="1:13" ht="18.75" customHeight="1" x14ac:dyDescent="0.25">
      <c r="A1527" s="4" t="s">
        <v>5885</v>
      </c>
      <c r="B1527" s="4">
        <v>4314</v>
      </c>
      <c r="C1527" s="4" t="s">
        <v>2950</v>
      </c>
      <c r="D1527" s="4" t="s">
        <v>2951</v>
      </c>
      <c r="E1527" s="5">
        <v>373.35</v>
      </c>
      <c r="F1527" s="5">
        <v>917632.46586</v>
      </c>
      <c r="G1527" s="5">
        <v>910350.75462914398</v>
      </c>
      <c r="H1527" s="6">
        <v>7.9987973798318901E-3</v>
      </c>
      <c r="I1527" s="5">
        <v>7281.7112308556698</v>
      </c>
      <c r="J1527" s="5">
        <v>2457.8343802330301</v>
      </c>
      <c r="K1527" s="5">
        <v>2438.3306672804201</v>
      </c>
      <c r="L1527" s="55" t="s">
        <v>4284</v>
      </c>
      <c r="M1527" s="60" t="s">
        <v>4282</v>
      </c>
    </row>
    <row r="1528" spans="1:13" ht="18.75" customHeight="1" x14ac:dyDescent="0.25">
      <c r="A1528" s="4" t="s">
        <v>5886</v>
      </c>
      <c r="B1528" s="4">
        <v>4317</v>
      </c>
      <c r="C1528" s="4" t="s">
        <v>2952</v>
      </c>
      <c r="D1528" s="4" t="s">
        <v>2953</v>
      </c>
      <c r="E1528" s="5">
        <v>267.10000000000002</v>
      </c>
      <c r="F1528" s="5">
        <v>134650.65710879999</v>
      </c>
      <c r="G1528" s="5">
        <v>149548.02279318799</v>
      </c>
      <c r="H1528" s="6">
        <v>-9.9615932100886706E-2</v>
      </c>
      <c r="I1528" s="5">
        <v>-14897.3656843881</v>
      </c>
      <c r="J1528" s="5">
        <v>504.12076791014601</v>
      </c>
      <c r="K1528" s="5">
        <v>559.89525568396903</v>
      </c>
      <c r="L1528" s="55" t="s">
        <v>4281</v>
      </c>
      <c r="M1528" s="60" t="s">
        <v>4381</v>
      </c>
    </row>
    <row r="1529" spans="1:13" ht="18.75" customHeight="1" x14ac:dyDescent="0.25">
      <c r="A1529" s="4" t="s">
        <v>5887</v>
      </c>
      <c r="B1529" s="4">
        <v>4318</v>
      </c>
      <c r="C1529" s="4" t="s">
        <v>2954</v>
      </c>
      <c r="D1529" s="4" t="s">
        <v>2955</v>
      </c>
      <c r="E1529" s="5">
        <v>800.46</v>
      </c>
      <c r="F1529" s="5">
        <v>858050.92426919995</v>
      </c>
      <c r="G1529" s="5">
        <v>867149.64621919103</v>
      </c>
      <c r="H1529" s="6">
        <v>-1.0492677924348499E-2</v>
      </c>
      <c r="I1529" s="5">
        <v>-9098.7219499907205</v>
      </c>
      <c r="J1529" s="5">
        <v>1071.9472856472501</v>
      </c>
      <c r="K1529" s="5">
        <v>1083.3141521365101</v>
      </c>
      <c r="L1529" s="55" t="s">
        <v>4284</v>
      </c>
      <c r="M1529" s="60" t="s">
        <v>4364</v>
      </c>
    </row>
    <row r="1530" spans="1:13" ht="18.75" customHeight="1" x14ac:dyDescent="0.25">
      <c r="A1530" s="4" t="s">
        <v>5888</v>
      </c>
      <c r="B1530" s="4">
        <v>4322</v>
      </c>
      <c r="C1530" s="4" t="s">
        <v>2956</v>
      </c>
      <c r="D1530" s="4" t="s">
        <v>2957</v>
      </c>
      <c r="E1530" s="5">
        <v>5953.78</v>
      </c>
      <c r="F1530" s="5">
        <v>7096366.6470240001</v>
      </c>
      <c r="G1530" s="5">
        <v>7463933.0406141104</v>
      </c>
      <c r="H1530" s="6">
        <v>-4.9245671362542702E-2</v>
      </c>
      <c r="I1530" s="5">
        <v>-367566.39359010599</v>
      </c>
      <c r="J1530" s="5">
        <v>1191.90945030283</v>
      </c>
      <c r="K1530" s="5">
        <v>1253.6460938452699</v>
      </c>
      <c r="L1530" s="55" t="s">
        <v>4284</v>
      </c>
      <c r="M1530" s="60" t="s">
        <v>4364</v>
      </c>
    </row>
    <row r="1531" spans="1:13" ht="18.75" customHeight="1" x14ac:dyDescent="0.25">
      <c r="A1531" s="4" t="s">
        <v>5889</v>
      </c>
      <c r="B1531" s="4">
        <v>4323</v>
      </c>
      <c r="C1531" s="4" t="s">
        <v>2958</v>
      </c>
      <c r="D1531" s="4" t="s">
        <v>2959</v>
      </c>
      <c r="E1531" s="5">
        <v>5322.13</v>
      </c>
      <c r="F1531" s="5">
        <v>11540377.967521699</v>
      </c>
      <c r="G1531" s="5">
        <v>11074004.542013001</v>
      </c>
      <c r="H1531" s="6">
        <v>4.21142526842333E-2</v>
      </c>
      <c r="I1531" s="5">
        <v>466373.42550868401</v>
      </c>
      <c r="J1531" s="5">
        <v>2168.3758133532501</v>
      </c>
      <c r="K1531" s="5">
        <v>2080.74672020658</v>
      </c>
      <c r="L1531" s="55" t="s">
        <v>4284</v>
      </c>
      <c r="M1531" s="60" t="s">
        <v>4364</v>
      </c>
    </row>
    <row r="1532" spans="1:13" ht="18.75" customHeight="1" x14ac:dyDescent="0.25">
      <c r="A1532" s="4" t="s">
        <v>5890</v>
      </c>
      <c r="B1532" s="4">
        <v>4324</v>
      </c>
      <c r="C1532" s="4" t="s">
        <v>2960</v>
      </c>
      <c r="D1532" s="4" t="s">
        <v>2961</v>
      </c>
      <c r="E1532" s="5">
        <v>3707.49</v>
      </c>
      <c r="F1532" s="5">
        <v>12047460.8213556</v>
      </c>
      <c r="G1532" s="5">
        <v>11600008.963297499</v>
      </c>
      <c r="H1532" s="6">
        <v>3.8573406233895199E-2</v>
      </c>
      <c r="I1532" s="5">
        <v>447451.85805810097</v>
      </c>
      <c r="J1532" s="5">
        <v>3249.4924656184098</v>
      </c>
      <c r="K1532" s="5">
        <v>3128.8038439206798</v>
      </c>
      <c r="L1532" s="55" t="s">
        <v>4284</v>
      </c>
      <c r="M1532" s="60" t="s">
        <v>4364</v>
      </c>
    </row>
    <row r="1533" spans="1:13" ht="18.75" customHeight="1" x14ac:dyDescent="0.25">
      <c r="A1533" s="4" t="s">
        <v>5891</v>
      </c>
      <c r="B1533" s="4">
        <v>4325</v>
      </c>
      <c r="C1533" s="4" t="s">
        <v>2962</v>
      </c>
      <c r="D1533" s="4" t="s">
        <v>2963</v>
      </c>
      <c r="E1533" s="5">
        <v>2696.1</v>
      </c>
      <c r="F1533" s="5">
        <v>12796489.4572556</v>
      </c>
      <c r="G1533" s="5">
        <v>12086004.077461399</v>
      </c>
      <c r="H1533" s="6">
        <v>5.8785796797734297E-2</v>
      </c>
      <c r="I1533" s="5">
        <v>710485.37979423301</v>
      </c>
      <c r="J1533" s="5">
        <v>4746.2963010480298</v>
      </c>
      <c r="K1533" s="5">
        <v>4482.7729229113802</v>
      </c>
      <c r="L1533" s="55" t="s">
        <v>4284</v>
      </c>
      <c r="M1533" s="60" t="s">
        <v>4364</v>
      </c>
    </row>
    <row r="1534" spans="1:13" ht="18.75" customHeight="1" x14ac:dyDescent="0.25">
      <c r="A1534" s="4" t="s">
        <v>5892</v>
      </c>
      <c r="B1534" s="4">
        <v>4326</v>
      </c>
      <c r="C1534" s="4" t="s">
        <v>2964</v>
      </c>
      <c r="D1534" s="4" t="s">
        <v>2965</v>
      </c>
      <c r="E1534" s="5">
        <v>2790.94</v>
      </c>
      <c r="F1534" s="5">
        <v>4965241.0109020798</v>
      </c>
      <c r="G1534" s="5">
        <v>4830965.2098313496</v>
      </c>
      <c r="H1534" s="6">
        <v>2.7794818475916899E-2</v>
      </c>
      <c r="I1534" s="5">
        <v>134275.80107073201</v>
      </c>
      <c r="J1534" s="5">
        <v>1779.0568808007599</v>
      </c>
      <c r="K1534" s="5">
        <v>1730.9455630831701</v>
      </c>
      <c r="L1534" s="55" t="s">
        <v>4284</v>
      </c>
      <c r="M1534" s="60" t="s">
        <v>4364</v>
      </c>
    </row>
    <row r="1535" spans="1:13" ht="18.75" customHeight="1" x14ac:dyDescent="0.25">
      <c r="A1535" s="4" t="s">
        <v>5893</v>
      </c>
      <c r="B1535" s="4">
        <v>4327</v>
      </c>
      <c r="C1535" s="4" t="s">
        <v>2966</v>
      </c>
      <c r="D1535" s="4" t="s">
        <v>2967</v>
      </c>
      <c r="E1535" s="5">
        <v>2675.11</v>
      </c>
      <c r="F1535" s="5">
        <v>7700340.5186703997</v>
      </c>
      <c r="G1535" s="5">
        <v>6901983.2953057904</v>
      </c>
      <c r="H1535" s="6">
        <v>0.115670697712003</v>
      </c>
      <c r="I1535" s="5">
        <v>798357.22336461302</v>
      </c>
      <c r="J1535" s="5">
        <v>2878.5136008128302</v>
      </c>
      <c r="K1535" s="5">
        <v>2580.0745746177899</v>
      </c>
      <c r="L1535" s="55" t="s">
        <v>4284</v>
      </c>
      <c r="M1535" s="60" t="s">
        <v>4364</v>
      </c>
    </row>
    <row r="1536" spans="1:13" ht="18.75" customHeight="1" x14ac:dyDescent="0.25">
      <c r="A1536" s="4" t="s">
        <v>5894</v>
      </c>
      <c r="B1536" s="4">
        <v>4328</v>
      </c>
      <c r="C1536" s="4" t="s">
        <v>2968</v>
      </c>
      <c r="D1536" s="4" t="s">
        <v>2969</v>
      </c>
      <c r="E1536" s="5">
        <v>1137.53</v>
      </c>
      <c r="F1536" s="5">
        <v>4996422.9330004798</v>
      </c>
      <c r="G1536" s="5">
        <v>4482831.8010304002</v>
      </c>
      <c r="H1536" s="6">
        <v>0.114568459127114</v>
      </c>
      <c r="I1536" s="5">
        <v>513591.13197007799</v>
      </c>
      <c r="J1536" s="5">
        <v>4392.3438792827301</v>
      </c>
      <c r="K1536" s="5">
        <v>3940.8470994438899</v>
      </c>
      <c r="L1536" s="55" t="s">
        <v>4284</v>
      </c>
      <c r="M1536" s="60" t="s">
        <v>4364</v>
      </c>
    </row>
    <row r="1537" spans="1:13" ht="18.75" customHeight="1" x14ac:dyDescent="0.25">
      <c r="A1537" s="4" t="s">
        <v>5895</v>
      </c>
      <c r="B1537" s="4">
        <v>4329</v>
      </c>
      <c r="C1537" s="4" t="s">
        <v>2970</v>
      </c>
      <c r="D1537" s="4" t="s">
        <v>2971</v>
      </c>
      <c r="E1537" s="5">
        <v>411.85</v>
      </c>
      <c r="F1537" s="5">
        <v>2323919.3631563201</v>
      </c>
      <c r="G1537" s="5">
        <v>2484784.6129272301</v>
      </c>
      <c r="H1537" s="6">
        <v>-6.4740118291943996E-2</v>
      </c>
      <c r="I1537" s="5">
        <v>-160865.249770911</v>
      </c>
      <c r="J1537" s="5">
        <v>5642.6353360600197</v>
      </c>
      <c r="K1537" s="5">
        <v>6033.2271771937103</v>
      </c>
      <c r="L1537" s="55" t="s">
        <v>4283</v>
      </c>
      <c r="M1537" s="60" t="s">
        <v>4381</v>
      </c>
    </row>
    <row r="1538" spans="1:13" ht="18.75" customHeight="1" x14ac:dyDescent="0.25">
      <c r="A1538" s="4" t="s">
        <v>5896</v>
      </c>
      <c r="B1538" s="4">
        <v>4330</v>
      </c>
      <c r="C1538" s="4" t="s">
        <v>2972</v>
      </c>
      <c r="D1538" s="4" t="s">
        <v>2973</v>
      </c>
      <c r="E1538" s="5">
        <v>836.18</v>
      </c>
      <c r="F1538" s="5">
        <v>530464.35875328002</v>
      </c>
      <c r="G1538" s="5">
        <v>464116.60670493299</v>
      </c>
      <c r="H1538" s="6">
        <v>0.14295491928072199</v>
      </c>
      <c r="I1538" s="5">
        <v>66347.752048346403</v>
      </c>
      <c r="J1538" s="5">
        <v>634.39015373876396</v>
      </c>
      <c r="K1538" s="5">
        <v>555.04389809004499</v>
      </c>
      <c r="L1538" s="55" t="s">
        <v>4284</v>
      </c>
      <c r="M1538" s="60" t="s">
        <v>4282</v>
      </c>
    </row>
    <row r="1539" spans="1:13" ht="18.75" customHeight="1" x14ac:dyDescent="0.25">
      <c r="A1539" s="4" t="s">
        <v>5897</v>
      </c>
      <c r="B1539" s="4">
        <v>4331</v>
      </c>
      <c r="C1539" s="4" t="s">
        <v>2974</v>
      </c>
      <c r="D1539" s="4" t="s">
        <v>2975</v>
      </c>
      <c r="E1539" s="5">
        <v>8422.82</v>
      </c>
      <c r="F1539" s="5">
        <v>10106118.335145</v>
      </c>
      <c r="G1539" s="5">
        <v>11052573.9959426</v>
      </c>
      <c r="H1539" s="6">
        <v>-8.56321487777435E-2</v>
      </c>
      <c r="I1539" s="5">
        <v>-946455.660797577</v>
      </c>
      <c r="J1539" s="5">
        <v>1199.8497338355901</v>
      </c>
      <c r="K1539" s="5">
        <v>1312.21776031574</v>
      </c>
      <c r="L1539" s="55" t="s">
        <v>4284</v>
      </c>
      <c r="M1539" s="60" t="s">
        <v>4364</v>
      </c>
    </row>
    <row r="1540" spans="1:13" ht="18.75" customHeight="1" x14ac:dyDescent="0.25">
      <c r="A1540" s="4" t="s">
        <v>5898</v>
      </c>
      <c r="B1540" s="4">
        <v>4332</v>
      </c>
      <c r="C1540" s="4" t="s">
        <v>2976</v>
      </c>
      <c r="D1540" s="4" t="s">
        <v>2977</v>
      </c>
      <c r="E1540" s="5">
        <v>4886.46</v>
      </c>
      <c r="F1540" s="5">
        <v>18000837.9753334</v>
      </c>
      <c r="G1540" s="5">
        <v>16270679.6896271</v>
      </c>
      <c r="H1540" s="6">
        <v>0.106335956377362</v>
      </c>
      <c r="I1540" s="5">
        <v>1730158.28570622</v>
      </c>
      <c r="J1540" s="5">
        <v>3683.8197745061598</v>
      </c>
      <c r="K1540" s="5">
        <v>3329.7478521521002</v>
      </c>
      <c r="L1540" s="55" t="s">
        <v>4284</v>
      </c>
      <c r="M1540" s="60" t="s">
        <v>4364</v>
      </c>
    </row>
    <row r="1541" spans="1:13" ht="18.75" customHeight="1" x14ac:dyDescent="0.25">
      <c r="A1541" s="4" t="s">
        <v>5899</v>
      </c>
      <c r="B1541" s="4">
        <v>4333</v>
      </c>
      <c r="C1541" s="4" t="s">
        <v>2978</v>
      </c>
      <c r="D1541" s="4" t="s">
        <v>2979</v>
      </c>
      <c r="E1541" s="5">
        <v>2873.21</v>
      </c>
      <c r="F1541" s="5">
        <v>18182375.846369199</v>
      </c>
      <c r="G1541" s="5">
        <v>15996971.979825201</v>
      </c>
      <c r="H1541" s="6">
        <v>0.13661359595429801</v>
      </c>
      <c r="I1541" s="5">
        <v>2185403.8665440702</v>
      </c>
      <c r="J1541" s="5">
        <v>6328.2446623704</v>
      </c>
      <c r="K1541" s="5">
        <v>5567.6306221352297</v>
      </c>
      <c r="L1541" s="55" t="s">
        <v>4284</v>
      </c>
      <c r="M1541" s="60" t="s">
        <v>4364</v>
      </c>
    </row>
    <row r="1542" spans="1:13" ht="18.75" customHeight="1" x14ac:dyDescent="0.25">
      <c r="A1542" s="4" t="s">
        <v>5900</v>
      </c>
      <c r="B1542" s="4">
        <v>4334</v>
      </c>
      <c r="C1542" s="4" t="s">
        <v>2980</v>
      </c>
      <c r="D1542" s="4" t="s">
        <v>2981</v>
      </c>
      <c r="E1542" s="5">
        <v>1031.4100000000001</v>
      </c>
      <c r="F1542" s="5">
        <v>9016102.46053336</v>
      </c>
      <c r="G1542" s="5">
        <v>8738969.1535854992</v>
      </c>
      <c r="H1542" s="6">
        <v>3.1712356695315497E-2</v>
      </c>
      <c r="I1542" s="5">
        <v>277133.30694786302</v>
      </c>
      <c r="J1542" s="5">
        <v>8741.5309726814303</v>
      </c>
      <c r="K1542" s="5">
        <v>8472.8373329573096</v>
      </c>
      <c r="L1542" s="55" t="s">
        <v>4284</v>
      </c>
      <c r="M1542" s="60" t="s">
        <v>4364</v>
      </c>
    </row>
    <row r="1543" spans="1:13" ht="18.75" customHeight="1" x14ac:dyDescent="0.25">
      <c r="A1543" s="4" t="s">
        <v>5901</v>
      </c>
      <c r="B1543" s="4">
        <v>4335</v>
      </c>
      <c r="C1543" s="4" t="s">
        <v>2982</v>
      </c>
      <c r="D1543" s="4" t="s">
        <v>2983</v>
      </c>
      <c r="E1543" s="5">
        <v>2508.2800000000002</v>
      </c>
      <c r="F1543" s="5">
        <v>1464912.41138344</v>
      </c>
      <c r="G1543" s="5">
        <v>1647056.2714214099</v>
      </c>
      <c r="H1543" s="6">
        <v>-0.110587514949189</v>
      </c>
      <c r="I1543" s="5">
        <v>-182143.86003797001</v>
      </c>
      <c r="J1543" s="5">
        <v>584.03065502393702</v>
      </c>
      <c r="K1543" s="5">
        <v>656.64769141459897</v>
      </c>
      <c r="L1543" s="55" t="s">
        <v>4283</v>
      </c>
      <c r="M1543" s="60" t="s">
        <v>4364</v>
      </c>
    </row>
    <row r="1544" spans="1:13" ht="18.75" customHeight="1" x14ac:dyDescent="0.25">
      <c r="A1544" s="4" t="s">
        <v>5902</v>
      </c>
      <c r="B1544" s="4">
        <v>4336</v>
      </c>
      <c r="C1544" s="4" t="s">
        <v>2984</v>
      </c>
      <c r="D1544" s="4" t="s">
        <v>2985</v>
      </c>
      <c r="E1544" s="5">
        <v>23214.77</v>
      </c>
      <c r="F1544" s="5">
        <v>18832782.760876801</v>
      </c>
      <c r="G1544" s="5">
        <v>19393127.501043901</v>
      </c>
      <c r="H1544" s="6">
        <v>-2.88939852603406E-2</v>
      </c>
      <c r="I1544" s="5">
        <v>-560344.74016706599</v>
      </c>
      <c r="J1544" s="5">
        <v>811.24141057080499</v>
      </c>
      <c r="K1544" s="5">
        <v>835.37883429574697</v>
      </c>
      <c r="L1544" s="55" t="s">
        <v>4281</v>
      </c>
      <c r="M1544" s="60" t="s">
        <v>4364</v>
      </c>
    </row>
    <row r="1545" spans="1:13" ht="18.75" customHeight="1" x14ac:dyDescent="0.25">
      <c r="A1545" s="4" t="s">
        <v>5903</v>
      </c>
      <c r="B1545" s="4">
        <v>4337</v>
      </c>
      <c r="C1545" s="4" t="s">
        <v>2986</v>
      </c>
      <c r="D1545" s="4" t="s">
        <v>2987</v>
      </c>
      <c r="E1545" s="5">
        <v>208.27</v>
      </c>
      <c r="F1545" s="5">
        <v>619594.42415352003</v>
      </c>
      <c r="G1545" s="5">
        <v>714756.28271825297</v>
      </c>
      <c r="H1545" s="6">
        <v>-0.13313889064791101</v>
      </c>
      <c r="I1545" s="5">
        <v>-95161.858564733193</v>
      </c>
      <c r="J1545" s="5">
        <v>2974.9576230543098</v>
      </c>
      <c r="K1545" s="5">
        <v>3431.8734465753701</v>
      </c>
      <c r="L1545" s="55" t="s">
        <v>4283</v>
      </c>
      <c r="M1545" s="60" t="s">
        <v>4364</v>
      </c>
    </row>
    <row r="1546" spans="1:13" ht="18.75" customHeight="1" x14ac:dyDescent="0.25">
      <c r="A1546" s="4" t="s">
        <v>5904</v>
      </c>
      <c r="B1546" s="4">
        <v>4340</v>
      </c>
      <c r="C1546" s="4" t="s">
        <v>2990</v>
      </c>
      <c r="D1546" s="4" t="s">
        <v>2991</v>
      </c>
      <c r="E1546" s="5">
        <v>20838.3</v>
      </c>
      <c r="F1546" s="5">
        <v>12862435.988581</v>
      </c>
      <c r="G1546" s="5">
        <v>13714062.935371101</v>
      </c>
      <c r="H1546" s="6">
        <v>-6.2098806954842503E-2</v>
      </c>
      <c r="I1546" s="5">
        <v>-851626.94679017202</v>
      </c>
      <c r="J1546" s="5">
        <v>617.24977510550104</v>
      </c>
      <c r="K1546" s="5">
        <v>658.11812553668597</v>
      </c>
      <c r="L1546" s="55" t="s">
        <v>4281</v>
      </c>
      <c r="M1546" s="60" t="s">
        <v>4364</v>
      </c>
    </row>
    <row r="1547" spans="1:13" ht="18.75" customHeight="1" x14ac:dyDescent="0.25">
      <c r="A1547" s="4" t="s">
        <v>5905</v>
      </c>
      <c r="B1547" s="4">
        <v>4341</v>
      </c>
      <c r="C1547" s="4" t="s">
        <v>2992</v>
      </c>
      <c r="D1547" s="4" t="s">
        <v>2993</v>
      </c>
      <c r="E1547" s="5">
        <v>11170.21</v>
      </c>
      <c r="F1547" s="5">
        <v>17389070.051352199</v>
      </c>
      <c r="G1547" s="5">
        <v>19672118.2337921</v>
      </c>
      <c r="H1547" s="6">
        <v>-0.116055025458226</v>
      </c>
      <c r="I1547" s="5">
        <v>-2283048.1824399801</v>
      </c>
      <c r="J1547" s="5">
        <v>1556.7361805509599</v>
      </c>
      <c r="K1547" s="5">
        <v>1761.12340177957</v>
      </c>
      <c r="L1547" s="55" t="s">
        <v>4284</v>
      </c>
      <c r="M1547" s="60" t="s">
        <v>4364</v>
      </c>
    </row>
    <row r="1548" spans="1:13" ht="18.75" customHeight="1" x14ac:dyDescent="0.25">
      <c r="A1548" s="4" t="s">
        <v>5906</v>
      </c>
      <c r="B1548" s="4">
        <v>4342</v>
      </c>
      <c r="C1548" s="4" t="s">
        <v>2994</v>
      </c>
      <c r="D1548" s="4" t="s">
        <v>2995</v>
      </c>
      <c r="E1548" s="5">
        <v>30833.35</v>
      </c>
      <c r="F1548" s="5">
        <v>18506119.448140599</v>
      </c>
      <c r="G1548" s="5">
        <v>19278571.9089467</v>
      </c>
      <c r="H1548" s="6">
        <v>-4.0067929536192502E-2</v>
      </c>
      <c r="I1548" s="5">
        <v>-772452.46080609795</v>
      </c>
      <c r="J1548" s="5">
        <v>600.19814415691599</v>
      </c>
      <c r="K1548" s="5">
        <v>625.25064285738495</v>
      </c>
      <c r="L1548" s="55" t="s">
        <v>4284</v>
      </c>
      <c r="M1548" s="60" t="s">
        <v>4364</v>
      </c>
    </row>
    <row r="1549" spans="1:13" ht="18.75" customHeight="1" x14ac:dyDescent="0.25">
      <c r="A1549" s="4" t="s">
        <v>5907</v>
      </c>
      <c r="B1549" s="4">
        <v>4343</v>
      </c>
      <c r="C1549" s="4" t="s">
        <v>2996</v>
      </c>
      <c r="D1549" s="4" t="s">
        <v>2997</v>
      </c>
      <c r="E1549" s="5">
        <v>13688.12</v>
      </c>
      <c r="F1549" s="5">
        <v>6687550.6906471997</v>
      </c>
      <c r="G1549" s="5">
        <v>7234726.1962297196</v>
      </c>
      <c r="H1549" s="6">
        <v>-7.5631819469224898E-2</v>
      </c>
      <c r="I1549" s="5">
        <v>-547175.50558251899</v>
      </c>
      <c r="J1549" s="5">
        <v>488.56604783178398</v>
      </c>
      <c r="K1549" s="5">
        <v>528.54052976082301</v>
      </c>
      <c r="L1549" s="55" t="s">
        <v>4281</v>
      </c>
      <c r="M1549" s="60" t="s">
        <v>4364</v>
      </c>
    </row>
    <row r="1550" spans="1:13" ht="18.75" customHeight="1" x14ac:dyDescent="0.25">
      <c r="A1550" s="4" t="s">
        <v>5908</v>
      </c>
      <c r="B1550" s="4">
        <v>4344</v>
      </c>
      <c r="C1550" s="4" t="s">
        <v>2998</v>
      </c>
      <c r="D1550" s="4" t="s">
        <v>2999</v>
      </c>
      <c r="E1550" s="5">
        <v>13076.85</v>
      </c>
      <c r="F1550" s="5">
        <v>5861542.7669567997</v>
      </c>
      <c r="G1550" s="5">
        <v>6273995.2830306096</v>
      </c>
      <c r="H1550" s="6">
        <v>-6.5740010546290806E-2</v>
      </c>
      <c r="I1550" s="5">
        <v>-412452.51607381098</v>
      </c>
      <c r="J1550" s="5">
        <v>448.23812821564798</v>
      </c>
      <c r="K1550" s="5">
        <v>479.77879099558498</v>
      </c>
      <c r="L1550" s="55" t="s">
        <v>4281</v>
      </c>
      <c r="M1550" s="60" t="s">
        <v>4364</v>
      </c>
    </row>
    <row r="1551" spans="1:13" ht="18.75" customHeight="1" x14ac:dyDescent="0.25">
      <c r="A1551" s="4" t="s">
        <v>5909</v>
      </c>
      <c r="B1551" s="4">
        <v>4345</v>
      </c>
      <c r="C1551" s="4" t="s">
        <v>3000</v>
      </c>
      <c r="D1551" s="4" t="s">
        <v>3001</v>
      </c>
      <c r="E1551" s="5">
        <v>316.39</v>
      </c>
      <c r="F1551" s="5">
        <v>589961.24308975996</v>
      </c>
      <c r="G1551" s="5">
        <v>731988.77939406096</v>
      </c>
      <c r="H1551" s="6">
        <v>-0.19402966316214801</v>
      </c>
      <c r="I1551" s="5">
        <v>-142027.536304301</v>
      </c>
      <c r="J1551" s="5">
        <v>1864.6646325413601</v>
      </c>
      <c r="K1551" s="5">
        <v>2313.5648389458001</v>
      </c>
      <c r="L1551" s="55" t="s">
        <v>4281</v>
      </c>
      <c r="M1551" s="60" t="s">
        <v>4364</v>
      </c>
    </row>
    <row r="1552" spans="1:13" ht="18.75" customHeight="1" x14ac:dyDescent="0.25">
      <c r="A1552" s="4" t="s">
        <v>5910</v>
      </c>
      <c r="B1552" s="4">
        <v>4346</v>
      </c>
      <c r="C1552" s="4" t="s">
        <v>3002</v>
      </c>
      <c r="D1552" s="4" t="s">
        <v>3003</v>
      </c>
      <c r="E1552" s="5">
        <v>86.66</v>
      </c>
      <c r="F1552" s="5">
        <v>204071.9414216</v>
      </c>
      <c r="G1552" s="5">
        <v>257426.92943855599</v>
      </c>
      <c r="H1552" s="6">
        <v>-0.20726265170983599</v>
      </c>
      <c r="I1552" s="5">
        <v>-53354.9880169561</v>
      </c>
      <c r="J1552" s="5">
        <v>2354.8573900484698</v>
      </c>
      <c r="K1552" s="5">
        <v>2970.5392273085199</v>
      </c>
      <c r="L1552" s="55" t="s">
        <v>4283</v>
      </c>
      <c r="M1552" s="61" t="s">
        <v>4317</v>
      </c>
    </row>
    <row r="1553" spans="1:13" ht="18.75" customHeight="1" x14ac:dyDescent="0.25">
      <c r="A1553" s="4" t="s">
        <v>5911</v>
      </c>
      <c r="B1553" s="4">
        <v>4513</v>
      </c>
      <c r="C1553" s="4" t="s">
        <v>3004</v>
      </c>
      <c r="D1553" s="4" t="s">
        <v>3005</v>
      </c>
      <c r="E1553" s="5">
        <v>3081.76</v>
      </c>
      <c r="F1553" s="5">
        <v>7042963.4357080404</v>
      </c>
      <c r="G1553" s="5">
        <v>9169769.0533435196</v>
      </c>
      <c r="H1553" s="6">
        <v>-0.23193666113761</v>
      </c>
      <c r="I1553" s="5">
        <v>-2126805.6176354801</v>
      </c>
      <c r="J1553" s="5">
        <v>2285.3705141568598</v>
      </c>
      <c r="K1553" s="5">
        <v>2975.4974603290102</v>
      </c>
      <c r="L1553" s="55" t="s">
        <v>4283</v>
      </c>
      <c r="M1553" s="60" t="s">
        <v>4364</v>
      </c>
    </row>
    <row r="1554" spans="1:13" ht="18.75" customHeight="1" x14ac:dyDescent="0.25">
      <c r="A1554" s="4" t="s">
        <v>5912</v>
      </c>
      <c r="B1554" s="4">
        <v>4514</v>
      </c>
      <c r="C1554" s="4" t="s">
        <v>3006</v>
      </c>
      <c r="D1554" s="4" t="s">
        <v>3007</v>
      </c>
      <c r="E1554" s="5">
        <v>430.6</v>
      </c>
      <c r="F1554" s="5">
        <v>1940858.5165466</v>
      </c>
      <c r="G1554" s="5">
        <v>2014851.31403756</v>
      </c>
      <c r="H1554" s="6">
        <v>-3.6723701136380502E-2</v>
      </c>
      <c r="I1554" s="5">
        <v>-73992.797490958794</v>
      </c>
      <c r="J1554" s="5">
        <v>4507.3351522215498</v>
      </c>
      <c r="K1554" s="5">
        <v>4679.1716535939604</v>
      </c>
      <c r="L1554" s="55" t="s">
        <v>4284</v>
      </c>
      <c r="M1554" s="60" t="s">
        <v>4364</v>
      </c>
    </row>
    <row r="1555" spans="1:13" ht="18.75" customHeight="1" x14ac:dyDescent="0.25">
      <c r="A1555" s="4" t="s">
        <v>5913</v>
      </c>
      <c r="B1555" s="4">
        <v>4515</v>
      </c>
      <c r="C1555" s="4" t="s">
        <v>3008</v>
      </c>
      <c r="D1555" s="4" t="s">
        <v>3009</v>
      </c>
      <c r="E1555" s="5">
        <v>94.53</v>
      </c>
      <c r="F1555" s="5">
        <v>662179.35286535998</v>
      </c>
      <c r="G1555" s="5">
        <v>737498.96758137597</v>
      </c>
      <c r="H1555" s="6">
        <v>-0.102128434108899</v>
      </c>
      <c r="I1555" s="5">
        <v>-75319.614716016004</v>
      </c>
      <c r="J1555" s="5">
        <v>7004.9651207591196</v>
      </c>
      <c r="K1555" s="5">
        <v>7801.7451346808002</v>
      </c>
      <c r="L1555" s="55" t="s">
        <v>4281</v>
      </c>
      <c r="M1555" s="60" t="s">
        <v>4364</v>
      </c>
    </row>
    <row r="1556" spans="1:13" ht="18.75" customHeight="1" x14ac:dyDescent="0.25">
      <c r="A1556" s="4" t="s">
        <v>5914</v>
      </c>
      <c r="B1556" s="4">
        <v>4517</v>
      </c>
      <c r="C1556" s="4" t="s">
        <v>3010</v>
      </c>
      <c r="D1556" s="4" t="s">
        <v>3011</v>
      </c>
      <c r="E1556" s="5">
        <v>1593.38</v>
      </c>
      <c r="F1556" s="5">
        <v>3595083.8879825999</v>
      </c>
      <c r="G1556" s="5">
        <v>2497974.8202241999</v>
      </c>
      <c r="H1556" s="6">
        <v>0.43919941020859898</v>
      </c>
      <c r="I1556" s="5">
        <v>1097109.0677584</v>
      </c>
      <c r="J1556" s="5">
        <v>2256.2627169806301</v>
      </c>
      <c r="K1556" s="5">
        <v>1567.72070706561</v>
      </c>
      <c r="L1556" s="55" t="s">
        <v>4283</v>
      </c>
      <c r="M1556" s="60" t="s">
        <v>4364</v>
      </c>
    </row>
    <row r="1557" spans="1:13" ht="18.75" customHeight="1" x14ac:dyDescent="0.25">
      <c r="A1557" s="4" t="s">
        <v>5915</v>
      </c>
      <c r="B1557" s="4">
        <v>4518</v>
      </c>
      <c r="C1557" s="4" t="s">
        <v>3012</v>
      </c>
      <c r="D1557" s="4" t="s">
        <v>3013</v>
      </c>
      <c r="E1557" s="5">
        <v>14280.42</v>
      </c>
      <c r="F1557" s="5">
        <v>33436815.177944601</v>
      </c>
      <c r="G1557" s="5">
        <v>33336813.286430899</v>
      </c>
      <c r="H1557" s="6">
        <v>2.9997435764006499E-3</v>
      </c>
      <c r="I1557" s="5">
        <v>100001.89151363799</v>
      </c>
      <c r="J1557" s="5">
        <v>2341.4448018997</v>
      </c>
      <c r="K1557" s="5">
        <v>2334.4420742828902</v>
      </c>
      <c r="L1557" s="55" t="s">
        <v>4283</v>
      </c>
      <c r="M1557" s="60" t="s">
        <v>4364</v>
      </c>
    </row>
    <row r="1558" spans="1:13" ht="18.75" customHeight="1" x14ac:dyDescent="0.25">
      <c r="A1558" s="4" t="s">
        <v>5916</v>
      </c>
      <c r="B1558" s="4">
        <v>4519</v>
      </c>
      <c r="C1558" s="4" t="s">
        <v>3014</v>
      </c>
      <c r="D1558" s="4" t="s">
        <v>3015</v>
      </c>
      <c r="E1558" s="5">
        <v>7377.37</v>
      </c>
      <c r="F1558" s="5">
        <v>23226368.498992801</v>
      </c>
      <c r="G1558" s="5">
        <v>22846659.434714101</v>
      </c>
      <c r="H1558" s="6">
        <v>1.6619894272232899E-2</v>
      </c>
      <c r="I1558" s="5">
        <v>379709.06427865801</v>
      </c>
      <c r="J1558" s="5">
        <v>3148.3263682034099</v>
      </c>
      <c r="K1558" s="5">
        <v>3096.85693339417</v>
      </c>
      <c r="L1558" s="55" t="s">
        <v>4284</v>
      </c>
      <c r="M1558" s="60" t="s">
        <v>4364</v>
      </c>
    </row>
    <row r="1559" spans="1:13" ht="18.75" customHeight="1" x14ac:dyDescent="0.25">
      <c r="A1559" s="4" t="s">
        <v>5917</v>
      </c>
      <c r="B1559" s="4">
        <v>4520</v>
      </c>
      <c r="C1559" s="4" t="s">
        <v>3016</v>
      </c>
      <c r="D1559" s="4" t="s">
        <v>3017</v>
      </c>
      <c r="E1559" s="5">
        <v>2766.51</v>
      </c>
      <c r="F1559" s="5">
        <v>12154742.626811801</v>
      </c>
      <c r="G1559" s="5">
        <v>11923319.200379601</v>
      </c>
      <c r="H1559" s="6">
        <v>1.9409312335182598E-2</v>
      </c>
      <c r="I1559" s="5">
        <v>231423.42643224599</v>
      </c>
      <c r="J1559" s="5">
        <v>4393.5292577333303</v>
      </c>
      <c r="K1559" s="5">
        <v>4309.8774992245098</v>
      </c>
      <c r="L1559" s="55" t="s">
        <v>4284</v>
      </c>
      <c r="M1559" s="60" t="s">
        <v>4282</v>
      </c>
    </row>
    <row r="1560" spans="1:13" ht="18.75" customHeight="1" x14ac:dyDescent="0.25">
      <c r="A1560" s="4" t="s">
        <v>5918</v>
      </c>
      <c r="B1560" s="4">
        <v>4521</v>
      </c>
      <c r="C1560" s="4" t="s">
        <v>3018</v>
      </c>
      <c r="D1560" s="4" t="s">
        <v>3019</v>
      </c>
      <c r="E1560" s="5">
        <v>783.02</v>
      </c>
      <c r="F1560" s="5">
        <v>5562728.6476333598</v>
      </c>
      <c r="G1560" s="5">
        <v>4973277.9418084295</v>
      </c>
      <c r="H1560" s="6">
        <v>0.11852357996516701</v>
      </c>
      <c r="I1560" s="5">
        <v>589450.70582493395</v>
      </c>
      <c r="J1560" s="5">
        <v>7104.19739934275</v>
      </c>
      <c r="K1560" s="5">
        <v>6351.4060200357999</v>
      </c>
      <c r="L1560" s="55" t="s">
        <v>4284</v>
      </c>
      <c r="M1560" s="60" t="s">
        <v>4364</v>
      </c>
    </row>
    <row r="1561" spans="1:13" ht="18.75" customHeight="1" x14ac:dyDescent="0.25">
      <c r="A1561" s="4" t="s">
        <v>5919</v>
      </c>
      <c r="B1561" s="4">
        <v>4522</v>
      </c>
      <c r="C1561" s="4" t="s">
        <v>3020</v>
      </c>
      <c r="D1561" s="4" t="s">
        <v>3021</v>
      </c>
      <c r="E1561" s="5">
        <v>1216.81</v>
      </c>
      <c r="F1561" s="5">
        <v>2197488.3175141602</v>
      </c>
      <c r="G1561" s="5">
        <v>2173970.1046897001</v>
      </c>
      <c r="H1561" s="6">
        <v>1.08180939442217E-2</v>
      </c>
      <c r="I1561" s="5">
        <v>23518.212824462898</v>
      </c>
      <c r="J1561" s="5">
        <v>1805.9420267043799</v>
      </c>
      <c r="K1561" s="5">
        <v>1786.6142657355699</v>
      </c>
      <c r="L1561" s="55" t="s">
        <v>4283</v>
      </c>
      <c r="M1561" s="60" t="s">
        <v>4282</v>
      </c>
    </row>
    <row r="1562" spans="1:13" ht="18.75" customHeight="1" x14ac:dyDescent="0.25">
      <c r="A1562" s="4" t="s">
        <v>5920</v>
      </c>
      <c r="B1562" s="4">
        <v>4526</v>
      </c>
      <c r="C1562" s="4" t="s">
        <v>3022</v>
      </c>
      <c r="D1562" s="4" t="s">
        <v>3023</v>
      </c>
      <c r="E1562" s="5">
        <v>4366.7</v>
      </c>
      <c r="F1562" s="5">
        <v>5741762.2293063998</v>
      </c>
      <c r="G1562" s="5">
        <v>6733423.48246036</v>
      </c>
      <c r="H1562" s="6">
        <v>-0.147274451954062</v>
      </c>
      <c r="I1562" s="5">
        <v>-991661.25315395801</v>
      </c>
      <c r="J1562" s="5">
        <v>1314.89734337289</v>
      </c>
      <c r="K1562" s="5">
        <v>1541.9936067191099</v>
      </c>
      <c r="L1562" s="55" t="s">
        <v>4283</v>
      </c>
      <c r="M1562" s="60" t="s">
        <v>4364</v>
      </c>
    </row>
    <row r="1563" spans="1:13" ht="18.75" customHeight="1" x14ac:dyDescent="0.25">
      <c r="A1563" s="4" t="s">
        <v>5921</v>
      </c>
      <c r="B1563" s="4">
        <v>4530</v>
      </c>
      <c r="C1563" s="4" t="s">
        <v>3024</v>
      </c>
      <c r="D1563" s="4" t="s">
        <v>3025</v>
      </c>
      <c r="E1563" s="5">
        <v>11361.69</v>
      </c>
      <c r="F1563" s="5">
        <v>14879410.5932176</v>
      </c>
      <c r="G1563" s="5">
        <v>16242737.9941858</v>
      </c>
      <c r="H1563" s="6">
        <v>-8.3934580577255599E-2</v>
      </c>
      <c r="I1563" s="5">
        <v>-1363327.4009682401</v>
      </c>
      <c r="J1563" s="5">
        <v>1309.61244262232</v>
      </c>
      <c r="K1563" s="5">
        <v>1429.6058063708699</v>
      </c>
      <c r="L1563" s="55" t="s">
        <v>4283</v>
      </c>
      <c r="M1563" s="60" t="s">
        <v>4364</v>
      </c>
    </row>
    <row r="1564" spans="1:13" ht="18.75" customHeight="1" x14ac:dyDescent="0.25">
      <c r="A1564" s="4" t="s">
        <v>5922</v>
      </c>
      <c r="B1564" s="4">
        <v>4531</v>
      </c>
      <c r="C1564" s="4" t="s">
        <v>3026</v>
      </c>
      <c r="D1564" s="4" t="s">
        <v>3027</v>
      </c>
      <c r="E1564" s="5">
        <v>4200.2</v>
      </c>
      <c r="F1564" s="5">
        <v>5130485.1398782004</v>
      </c>
      <c r="G1564" s="5">
        <v>5929802.9626855198</v>
      </c>
      <c r="H1564" s="6">
        <v>-0.13479669186939</v>
      </c>
      <c r="I1564" s="5">
        <v>-799317.82280731702</v>
      </c>
      <c r="J1564" s="5">
        <v>1221.48591492743</v>
      </c>
      <c r="K1564" s="5">
        <v>1411.79062013369</v>
      </c>
      <c r="L1564" s="55" t="s">
        <v>4284</v>
      </c>
      <c r="M1564" s="60" t="s">
        <v>4364</v>
      </c>
    </row>
    <row r="1565" spans="1:13" ht="18.75" customHeight="1" x14ac:dyDescent="0.25">
      <c r="A1565" s="4" t="s">
        <v>5923</v>
      </c>
      <c r="B1565" s="4">
        <v>4532</v>
      </c>
      <c r="C1565" s="4" t="s">
        <v>3028</v>
      </c>
      <c r="D1565" s="4" t="s">
        <v>3029</v>
      </c>
      <c r="E1565" s="5">
        <v>565.49</v>
      </c>
      <c r="F1565" s="5">
        <v>1650903.6562504</v>
      </c>
      <c r="G1565" s="5">
        <v>1759358.8094702801</v>
      </c>
      <c r="H1565" s="6">
        <v>-6.1644704102477403E-2</v>
      </c>
      <c r="I1565" s="5">
        <v>-108455.15321988201</v>
      </c>
      <c r="J1565" s="5">
        <v>2919.4214862338899</v>
      </c>
      <c r="K1565" s="5">
        <v>3111.2111787481299</v>
      </c>
      <c r="L1565" s="55" t="s">
        <v>4284</v>
      </c>
      <c r="M1565" s="60" t="s">
        <v>4364</v>
      </c>
    </row>
    <row r="1566" spans="1:13" ht="18.75" customHeight="1" x14ac:dyDescent="0.25">
      <c r="A1566" s="4" t="s">
        <v>5924</v>
      </c>
      <c r="B1566" s="4">
        <v>4533</v>
      </c>
      <c r="C1566" s="4" t="s">
        <v>3030</v>
      </c>
      <c r="D1566" s="4" t="s">
        <v>3031</v>
      </c>
      <c r="E1566" s="5">
        <v>221.33</v>
      </c>
      <c r="F1566" s="5">
        <v>952866.00277400005</v>
      </c>
      <c r="G1566" s="5">
        <v>1178345.30269276</v>
      </c>
      <c r="H1566" s="6">
        <v>-0.19135248335398</v>
      </c>
      <c r="I1566" s="5">
        <v>-225479.29991875699</v>
      </c>
      <c r="J1566" s="5">
        <v>4305.1823194957797</v>
      </c>
      <c r="K1566" s="5">
        <v>5323.9294388142398</v>
      </c>
      <c r="L1566" s="55" t="s">
        <v>4283</v>
      </c>
      <c r="M1566" s="60" t="s">
        <v>4364</v>
      </c>
    </row>
    <row r="1567" spans="1:13" ht="18.75" customHeight="1" x14ac:dyDescent="0.25">
      <c r="A1567" s="4" t="s">
        <v>5925</v>
      </c>
      <c r="B1567" s="4">
        <v>4535</v>
      </c>
      <c r="C1567" s="4" t="s">
        <v>3032</v>
      </c>
      <c r="D1567" s="4" t="s">
        <v>3033</v>
      </c>
      <c r="E1567" s="5">
        <v>5180.66</v>
      </c>
      <c r="F1567" s="5">
        <v>6275797.5776223596</v>
      </c>
      <c r="G1567" s="5">
        <v>5792366.5716195405</v>
      </c>
      <c r="H1567" s="6">
        <v>8.3460015871829496E-2</v>
      </c>
      <c r="I1567" s="5">
        <v>483431.00600282103</v>
      </c>
      <c r="J1567" s="5">
        <v>1211.3895869681401</v>
      </c>
      <c r="K1567" s="5">
        <v>1118.0750274327099</v>
      </c>
      <c r="L1567" s="55" t="s">
        <v>4283</v>
      </c>
      <c r="M1567" s="60" t="s">
        <v>4364</v>
      </c>
    </row>
    <row r="1568" spans="1:13" ht="18.75" customHeight="1" x14ac:dyDescent="0.25">
      <c r="A1568" s="4" t="s">
        <v>5926</v>
      </c>
      <c r="B1568" s="4">
        <v>4536</v>
      </c>
      <c r="C1568" s="4" t="s">
        <v>3034</v>
      </c>
      <c r="D1568" s="4" t="s">
        <v>3035</v>
      </c>
      <c r="E1568" s="5">
        <v>1477.6</v>
      </c>
      <c r="F1568" s="5">
        <v>1211594.97138816</v>
      </c>
      <c r="G1568" s="5">
        <v>1752638.4024982499</v>
      </c>
      <c r="H1568" s="6">
        <v>-0.30870225731609902</v>
      </c>
      <c r="I1568" s="5">
        <v>-541043.43111009104</v>
      </c>
      <c r="J1568" s="5">
        <v>819.97494002988606</v>
      </c>
      <c r="K1568" s="5">
        <v>1186.1386048309801</v>
      </c>
      <c r="L1568" s="55" t="s">
        <v>4284</v>
      </c>
      <c r="M1568" s="60" t="s">
        <v>4364</v>
      </c>
    </row>
    <row r="1569" spans="1:13" ht="18.75" customHeight="1" x14ac:dyDescent="0.25">
      <c r="A1569" s="4" t="s">
        <v>5927</v>
      </c>
      <c r="B1569" s="4">
        <v>4540</v>
      </c>
      <c r="C1569" s="4" t="s">
        <v>3036</v>
      </c>
      <c r="D1569" s="4" t="s">
        <v>3037</v>
      </c>
      <c r="E1569" s="5">
        <v>26332</v>
      </c>
      <c r="F1569" s="5">
        <v>21483124.035107799</v>
      </c>
      <c r="G1569" s="5">
        <v>21711967.1738641</v>
      </c>
      <c r="H1569" s="6">
        <v>-1.05399541609341E-2</v>
      </c>
      <c r="I1569" s="5">
        <v>-228843.138756234</v>
      </c>
      <c r="J1569" s="5">
        <v>815.85614594819401</v>
      </c>
      <c r="K1569" s="5">
        <v>824.54683175847197</v>
      </c>
      <c r="L1569" s="55" t="s">
        <v>4284</v>
      </c>
      <c r="M1569" s="60" t="s">
        <v>4364</v>
      </c>
    </row>
    <row r="1570" spans="1:13" ht="18.75" customHeight="1" x14ac:dyDescent="0.25">
      <c r="A1570" s="4" t="s">
        <v>5928</v>
      </c>
      <c r="B1570" s="4">
        <v>4541</v>
      </c>
      <c r="C1570" s="4" t="s">
        <v>3038</v>
      </c>
      <c r="D1570" s="4" t="s">
        <v>3039</v>
      </c>
      <c r="E1570" s="5">
        <v>146.02000000000001</v>
      </c>
      <c r="F1570" s="5">
        <v>413431.69945496001</v>
      </c>
      <c r="G1570" s="5">
        <v>411088.39627909998</v>
      </c>
      <c r="H1570" s="6">
        <v>5.7002415954097198E-3</v>
      </c>
      <c r="I1570" s="5">
        <v>2343.3031758603802</v>
      </c>
      <c r="J1570" s="5">
        <v>2831.3361146073098</v>
      </c>
      <c r="K1570" s="5">
        <v>2815.2882911868201</v>
      </c>
      <c r="L1570" s="55" t="s">
        <v>4283</v>
      </c>
      <c r="M1570" s="61" t="s">
        <v>4317</v>
      </c>
    </row>
    <row r="1571" spans="1:13" ht="18.75" customHeight="1" x14ac:dyDescent="0.25">
      <c r="A1571" s="4" t="s">
        <v>5929</v>
      </c>
      <c r="B1571" s="4">
        <v>4545</v>
      </c>
      <c r="C1571" s="4" t="s">
        <v>3040</v>
      </c>
      <c r="D1571" s="4" t="s">
        <v>3041</v>
      </c>
      <c r="E1571" s="5">
        <v>780.59</v>
      </c>
      <c r="F1571" s="5">
        <v>1204610.3683762799</v>
      </c>
      <c r="G1571" s="5">
        <v>1156130.4139722099</v>
      </c>
      <c r="H1571" s="6">
        <v>4.1932946160890598E-2</v>
      </c>
      <c r="I1571" s="5">
        <v>48479.954404065204</v>
      </c>
      <c r="J1571" s="5">
        <v>1543.20497108121</v>
      </c>
      <c r="K1571" s="5">
        <v>1481.09816161136</v>
      </c>
      <c r="L1571" s="55" t="s">
        <v>4284</v>
      </c>
      <c r="M1571" s="60" t="s">
        <v>4282</v>
      </c>
    </row>
    <row r="1572" spans="1:13" ht="18.75" customHeight="1" x14ac:dyDescent="0.25">
      <c r="A1572" s="4" t="s">
        <v>5930</v>
      </c>
      <c r="B1572" s="4">
        <v>4549</v>
      </c>
      <c r="C1572" s="4" t="s">
        <v>3042</v>
      </c>
      <c r="D1572" s="4" t="s">
        <v>3043</v>
      </c>
      <c r="E1572" s="5">
        <v>5717.19</v>
      </c>
      <c r="F1572" s="5">
        <v>33171535.267174799</v>
      </c>
      <c r="G1572" s="5">
        <v>36265795.202229299</v>
      </c>
      <c r="H1572" s="6">
        <v>-8.5321717552309106E-2</v>
      </c>
      <c r="I1572" s="5">
        <v>-3094259.9350545001</v>
      </c>
      <c r="J1572" s="5">
        <v>5802.06976979509</v>
      </c>
      <c r="K1572" s="5">
        <v>6343.2901831545396</v>
      </c>
      <c r="L1572" s="55" t="s">
        <v>4281</v>
      </c>
      <c r="M1572" s="60" t="s">
        <v>4364</v>
      </c>
    </row>
    <row r="1573" spans="1:13" ht="18.75" customHeight="1" x14ac:dyDescent="0.25">
      <c r="A1573" s="4" t="s">
        <v>5931</v>
      </c>
      <c r="B1573" s="4">
        <v>4550</v>
      </c>
      <c r="C1573" s="4" t="s">
        <v>3044</v>
      </c>
      <c r="D1573" s="4" t="s">
        <v>3045</v>
      </c>
      <c r="E1573" s="5">
        <v>1787.93</v>
      </c>
      <c r="F1573" s="5">
        <v>12539496.371039599</v>
      </c>
      <c r="G1573" s="5">
        <v>12821682.711838599</v>
      </c>
      <c r="H1573" s="6">
        <v>-2.2008526270773199E-2</v>
      </c>
      <c r="I1573" s="5">
        <v>-282186.34079901897</v>
      </c>
      <c r="J1573" s="5">
        <v>7013.4157215548703</v>
      </c>
      <c r="K1573" s="5">
        <v>7171.2442387781502</v>
      </c>
      <c r="L1573" s="55" t="s">
        <v>4284</v>
      </c>
      <c r="M1573" s="60" t="s">
        <v>4364</v>
      </c>
    </row>
    <row r="1574" spans="1:13" ht="18.75" customHeight="1" x14ac:dyDescent="0.25">
      <c r="A1574" s="4" t="s">
        <v>5932</v>
      </c>
      <c r="B1574" s="4">
        <v>4551</v>
      </c>
      <c r="C1574" s="4" t="s">
        <v>3046</v>
      </c>
      <c r="D1574" s="4" t="s">
        <v>3047</v>
      </c>
      <c r="E1574" s="5">
        <v>636.57000000000005</v>
      </c>
      <c r="F1574" s="5">
        <v>5927546.6993256398</v>
      </c>
      <c r="G1574" s="5">
        <v>5557908.8277288899</v>
      </c>
      <c r="H1574" s="6">
        <v>6.6506645404580206E-2</v>
      </c>
      <c r="I1574" s="5">
        <v>369637.87159675098</v>
      </c>
      <c r="J1574" s="5">
        <v>9311.6965916170102</v>
      </c>
      <c r="K1574" s="5">
        <v>8731.02538248565</v>
      </c>
      <c r="L1574" s="55" t="s">
        <v>4284</v>
      </c>
      <c r="M1574" s="60" t="s">
        <v>4364</v>
      </c>
    </row>
    <row r="1575" spans="1:13" ht="18.75" customHeight="1" x14ac:dyDescent="0.25">
      <c r="A1575" s="4" t="s">
        <v>5933</v>
      </c>
      <c r="B1575" s="4">
        <v>4552</v>
      </c>
      <c r="C1575" s="4" t="s">
        <v>3048</v>
      </c>
      <c r="D1575" s="4" t="s">
        <v>3049</v>
      </c>
      <c r="E1575" s="5">
        <v>176.63</v>
      </c>
      <c r="F1575" s="5">
        <v>2912369.7482639598</v>
      </c>
      <c r="G1575" s="5">
        <v>2532840.1552247899</v>
      </c>
      <c r="H1575" s="6">
        <v>0.14984348390729399</v>
      </c>
      <c r="I1575" s="5">
        <v>379529.59303917398</v>
      </c>
      <c r="J1575" s="5">
        <v>16488.533931177899</v>
      </c>
      <c r="K1575" s="5">
        <v>14339.807253721299</v>
      </c>
      <c r="L1575" s="55" t="s">
        <v>4281</v>
      </c>
      <c r="M1575" s="60" t="s">
        <v>4381</v>
      </c>
    </row>
    <row r="1576" spans="1:13" ht="18.75" customHeight="1" x14ac:dyDescent="0.25">
      <c r="A1576" s="4" t="s">
        <v>5934</v>
      </c>
      <c r="B1576" s="4">
        <v>4553</v>
      </c>
      <c r="C1576" s="4" t="s">
        <v>3050</v>
      </c>
      <c r="D1576" s="4" t="s">
        <v>3051</v>
      </c>
      <c r="E1576" s="5">
        <v>726.25</v>
      </c>
      <c r="F1576" s="5">
        <v>2828049.1928639999</v>
      </c>
      <c r="G1576" s="5">
        <v>3038052.1989026498</v>
      </c>
      <c r="H1576" s="6">
        <v>-6.9124225750467505E-2</v>
      </c>
      <c r="I1576" s="5">
        <v>-210003.00603865099</v>
      </c>
      <c r="J1576" s="5">
        <v>3894.04363905542</v>
      </c>
      <c r="K1576" s="5">
        <v>4183.2044046852297</v>
      </c>
      <c r="L1576" s="55" t="s">
        <v>4284</v>
      </c>
      <c r="M1576" s="60" t="s">
        <v>4364</v>
      </c>
    </row>
    <row r="1577" spans="1:13" ht="18.75" customHeight="1" x14ac:dyDescent="0.25">
      <c r="A1577" s="4" t="s">
        <v>5935</v>
      </c>
      <c r="B1577" s="4">
        <v>4554</v>
      </c>
      <c r="C1577" s="4" t="s">
        <v>3052</v>
      </c>
      <c r="D1577" s="4" t="s">
        <v>3053</v>
      </c>
      <c r="E1577" s="5">
        <v>898.29</v>
      </c>
      <c r="F1577" s="5">
        <v>4310598.9257378001</v>
      </c>
      <c r="G1577" s="5">
        <v>4272218.6673152996</v>
      </c>
      <c r="H1577" s="6">
        <v>8.9836830488414492E-3</v>
      </c>
      <c r="I1577" s="5">
        <v>38380.258422504201</v>
      </c>
      <c r="J1577" s="5">
        <v>4798.6718384239002</v>
      </c>
      <c r="K1577" s="5">
        <v>4755.94592761279</v>
      </c>
      <c r="L1577" s="55" t="s">
        <v>4284</v>
      </c>
      <c r="M1577" s="60" t="s">
        <v>4364</v>
      </c>
    </row>
    <row r="1578" spans="1:13" ht="18.75" customHeight="1" x14ac:dyDescent="0.25">
      <c r="A1578" s="4" t="s">
        <v>5936</v>
      </c>
      <c r="B1578" s="4">
        <v>4555</v>
      </c>
      <c r="C1578" s="4" t="s">
        <v>3054</v>
      </c>
      <c r="D1578" s="4" t="s">
        <v>3055</v>
      </c>
      <c r="E1578" s="5">
        <v>360.93</v>
      </c>
      <c r="F1578" s="5">
        <v>2264440.5342304399</v>
      </c>
      <c r="G1578" s="5">
        <v>2172324.61046544</v>
      </c>
      <c r="H1578" s="6">
        <v>4.2404308877789898E-2</v>
      </c>
      <c r="I1578" s="5">
        <v>92115.923765000902</v>
      </c>
      <c r="J1578" s="5">
        <v>6273.9050071494203</v>
      </c>
      <c r="K1578" s="5">
        <v>6018.6867549537001</v>
      </c>
      <c r="L1578" s="55" t="s">
        <v>4281</v>
      </c>
      <c r="M1578" s="60" t="s">
        <v>4364</v>
      </c>
    </row>
    <row r="1579" spans="1:13" ht="18.75" customHeight="1" x14ac:dyDescent="0.25">
      <c r="A1579" s="4" t="s">
        <v>5937</v>
      </c>
      <c r="B1579" s="4">
        <v>4562</v>
      </c>
      <c r="C1579" s="4" t="s">
        <v>3056</v>
      </c>
      <c r="D1579" s="4" t="s">
        <v>3057</v>
      </c>
      <c r="E1579" s="5">
        <v>1609.52</v>
      </c>
      <c r="F1579" s="5">
        <v>3748549.8508272399</v>
      </c>
      <c r="G1579" s="5">
        <v>2562112.9163897401</v>
      </c>
      <c r="H1579" s="6">
        <v>0.46306972922540102</v>
      </c>
      <c r="I1579" s="5">
        <v>1186436.9344375001</v>
      </c>
      <c r="J1579" s="5">
        <v>2328.9861889428098</v>
      </c>
      <c r="K1579" s="5">
        <v>1591.84907077249</v>
      </c>
      <c r="L1579" s="55" t="s">
        <v>4284</v>
      </c>
      <c r="M1579" s="60" t="s">
        <v>4364</v>
      </c>
    </row>
    <row r="1580" spans="1:13" ht="18.75" customHeight="1" x14ac:dyDescent="0.25">
      <c r="A1580" s="4" t="s">
        <v>5938</v>
      </c>
      <c r="B1580" s="4">
        <v>4563</v>
      </c>
      <c r="C1580" s="4" t="s">
        <v>3058</v>
      </c>
      <c r="D1580" s="4" t="s">
        <v>3059</v>
      </c>
      <c r="E1580" s="5">
        <v>1580.8</v>
      </c>
      <c r="F1580" s="5">
        <v>800181.35613648</v>
      </c>
      <c r="G1580" s="5">
        <v>866728.17431362194</v>
      </c>
      <c r="H1580" s="6">
        <v>-7.6779341146768695E-2</v>
      </c>
      <c r="I1580" s="5">
        <v>-66546.818177141497</v>
      </c>
      <c r="J1580" s="5">
        <v>506.18759877054703</v>
      </c>
      <c r="K1580" s="5">
        <v>548.28452322471003</v>
      </c>
      <c r="L1580" s="55" t="s">
        <v>4284</v>
      </c>
      <c r="M1580" s="60" t="s">
        <v>4364</v>
      </c>
    </row>
    <row r="1581" spans="1:13" ht="18.75" customHeight="1" x14ac:dyDescent="0.25">
      <c r="A1581" s="4" t="s">
        <v>5939</v>
      </c>
      <c r="B1581" s="4">
        <v>4757</v>
      </c>
      <c r="C1581" s="4" t="s">
        <v>3060</v>
      </c>
      <c r="D1581" s="4" t="s">
        <v>3061</v>
      </c>
      <c r="E1581" s="5">
        <v>332.22</v>
      </c>
      <c r="F1581" s="5">
        <v>242463.23133292</v>
      </c>
      <c r="G1581" s="5">
        <v>277900.07752658997</v>
      </c>
      <c r="H1581" s="6">
        <v>-0.12751650344638399</v>
      </c>
      <c r="I1581" s="5">
        <v>-35436.846193669902</v>
      </c>
      <c r="J1581" s="5">
        <v>729.82731723833604</v>
      </c>
      <c r="K1581" s="5">
        <v>836.49412295042396</v>
      </c>
      <c r="L1581" s="55" t="s">
        <v>4281</v>
      </c>
      <c r="M1581" s="60" t="s">
        <v>4381</v>
      </c>
    </row>
    <row r="1582" spans="1:13" ht="18.75" customHeight="1" x14ac:dyDescent="0.25">
      <c r="A1582" s="4" t="s">
        <v>5940</v>
      </c>
      <c r="B1582" s="4">
        <v>4758</v>
      </c>
      <c r="C1582" s="4" t="s">
        <v>3062</v>
      </c>
      <c r="D1582" s="4" t="s">
        <v>3063</v>
      </c>
      <c r="E1582" s="5">
        <v>133.4</v>
      </c>
      <c r="F1582" s="5">
        <v>66950.687387519996</v>
      </c>
      <c r="G1582" s="5">
        <v>81884.173754524105</v>
      </c>
      <c r="H1582" s="6">
        <v>-0.182373292448091</v>
      </c>
      <c r="I1582" s="5">
        <v>-14933.4863670041</v>
      </c>
      <c r="J1582" s="5">
        <v>501.87921579850098</v>
      </c>
      <c r="K1582" s="5">
        <v>613.82439096344899</v>
      </c>
      <c r="L1582" s="55" t="s">
        <v>4283</v>
      </c>
      <c r="M1582" s="60" t="s">
        <v>4364</v>
      </c>
    </row>
    <row r="1583" spans="1:13" ht="18.75" customHeight="1" x14ac:dyDescent="0.25">
      <c r="A1583" s="4" t="s">
        <v>5941</v>
      </c>
      <c r="B1583" s="4">
        <v>4759</v>
      </c>
      <c r="C1583" s="4" t="s">
        <v>3064</v>
      </c>
      <c r="D1583" s="4" t="s">
        <v>3065</v>
      </c>
      <c r="E1583" s="5">
        <v>4713.33</v>
      </c>
      <c r="F1583" s="5">
        <v>3239797.2709396798</v>
      </c>
      <c r="G1583" s="5">
        <v>3655332.74089758</v>
      </c>
      <c r="H1583" s="6">
        <v>-0.113679246025592</v>
      </c>
      <c r="I1583" s="5">
        <v>-415535.46995789697</v>
      </c>
      <c r="J1583" s="5">
        <v>687.36907259616498</v>
      </c>
      <c r="K1583" s="5">
        <v>775.53083295622798</v>
      </c>
      <c r="L1583" s="55" t="s">
        <v>4284</v>
      </c>
      <c r="M1583" s="60" t="s">
        <v>4282</v>
      </c>
    </row>
    <row r="1584" spans="1:13" ht="18.75" customHeight="1" x14ac:dyDescent="0.25">
      <c r="A1584" s="4" t="s">
        <v>5942</v>
      </c>
      <c r="B1584" s="4">
        <v>4760</v>
      </c>
      <c r="C1584" s="4" t="s">
        <v>3066</v>
      </c>
      <c r="D1584" s="4" t="s">
        <v>3067</v>
      </c>
      <c r="E1584" s="5">
        <v>642.49</v>
      </c>
      <c r="F1584" s="5">
        <v>1197107.2767646399</v>
      </c>
      <c r="G1584" s="5">
        <v>1333115.65979621</v>
      </c>
      <c r="H1584" s="6">
        <v>-0.102022943044837</v>
      </c>
      <c r="I1584" s="5">
        <v>-136008.38303156901</v>
      </c>
      <c r="J1584" s="5">
        <v>1863.2309868863899</v>
      </c>
      <c r="K1584" s="5">
        <v>2074.9204809354401</v>
      </c>
      <c r="L1584" s="55" t="s">
        <v>4283</v>
      </c>
      <c r="M1584" s="60" t="s">
        <v>4364</v>
      </c>
    </row>
    <row r="1585" spans="1:13" ht="18.75" customHeight="1" x14ac:dyDescent="0.25">
      <c r="A1585" s="4" t="s">
        <v>5943</v>
      </c>
      <c r="B1585" s="4">
        <v>4761</v>
      </c>
      <c r="C1585" s="4" t="s">
        <v>3068</v>
      </c>
      <c r="D1585" s="4" t="s">
        <v>3069</v>
      </c>
      <c r="E1585" s="5">
        <v>692.47</v>
      </c>
      <c r="F1585" s="5">
        <v>2742333.7197560002</v>
      </c>
      <c r="G1585" s="5">
        <v>2429429.2441626801</v>
      </c>
      <c r="H1585" s="6">
        <v>0.12879752573372999</v>
      </c>
      <c r="I1585" s="5">
        <v>312904.47559331998</v>
      </c>
      <c r="J1585" s="5">
        <v>3960.2202546767398</v>
      </c>
      <c r="K1585" s="5">
        <v>3508.3530610173402</v>
      </c>
      <c r="L1585" s="55" t="s">
        <v>4284</v>
      </c>
      <c r="M1585" s="60" t="s">
        <v>4364</v>
      </c>
    </row>
    <row r="1586" spans="1:13" ht="18.75" customHeight="1" x14ac:dyDescent="0.25">
      <c r="A1586" s="4" t="s">
        <v>5944</v>
      </c>
      <c r="B1586" s="4">
        <v>4762</v>
      </c>
      <c r="C1586" s="4" t="s">
        <v>3070</v>
      </c>
      <c r="D1586" s="4" t="s">
        <v>3071</v>
      </c>
      <c r="E1586" s="5">
        <v>1080.76</v>
      </c>
      <c r="F1586" s="5">
        <v>6062222.3290792797</v>
      </c>
      <c r="G1586" s="5">
        <v>6247181.7304653795</v>
      </c>
      <c r="H1586" s="6">
        <v>-2.9606854637206501E-2</v>
      </c>
      <c r="I1586" s="5">
        <v>-184959.401386101</v>
      </c>
      <c r="J1586" s="5">
        <v>5609.2215932115196</v>
      </c>
      <c r="K1586" s="5">
        <v>5780.3598675611402</v>
      </c>
      <c r="L1586" s="55" t="s">
        <v>4284</v>
      </c>
      <c r="M1586" s="60" t="s">
        <v>4364</v>
      </c>
    </row>
    <row r="1587" spans="1:13" ht="18.75" customHeight="1" x14ac:dyDescent="0.25">
      <c r="A1587" s="4" t="s">
        <v>5945</v>
      </c>
      <c r="B1587" s="4">
        <v>4763</v>
      </c>
      <c r="C1587" s="4" t="s">
        <v>3072</v>
      </c>
      <c r="D1587" s="4" t="s">
        <v>3073</v>
      </c>
      <c r="E1587" s="5">
        <v>284.61</v>
      </c>
      <c r="F1587" s="5">
        <v>2025228.4072599199</v>
      </c>
      <c r="G1587" s="5">
        <v>2478707.4176547499</v>
      </c>
      <c r="H1587" s="6">
        <v>-0.18294979357583799</v>
      </c>
      <c r="I1587" s="5">
        <v>-453479.01039483497</v>
      </c>
      <c r="J1587" s="5">
        <v>7115.8020001402601</v>
      </c>
      <c r="K1587" s="5">
        <v>8709.1367754286694</v>
      </c>
      <c r="L1587" s="55" t="s">
        <v>4281</v>
      </c>
      <c r="M1587" s="60" t="s">
        <v>4282</v>
      </c>
    </row>
    <row r="1588" spans="1:13" ht="18.75" customHeight="1" x14ac:dyDescent="0.25">
      <c r="A1588" s="4" t="s">
        <v>5946</v>
      </c>
      <c r="B1588" s="4">
        <v>4764</v>
      </c>
      <c r="C1588" s="4" t="s">
        <v>3074</v>
      </c>
      <c r="D1588" s="4" t="s">
        <v>3075</v>
      </c>
      <c r="E1588" s="5">
        <v>1094.57</v>
      </c>
      <c r="F1588" s="5">
        <v>636599.35513724003</v>
      </c>
      <c r="G1588" s="5">
        <v>729700.44502831297</v>
      </c>
      <c r="H1588" s="6">
        <v>-0.12758809525936499</v>
      </c>
      <c r="I1588" s="5">
        <v>-93101.089891073396</v>
      </c>
      <c r="J1588" s="5">
        <v>581.59766404820198</v>
      </c>
      <c r="K1588" s="5">
        <v>666.65489190121502</v>
      </c>
      <c r="L1588" s="55" t="s">
        <v>4284</v>
      </c>
      <c r="M1588" s="60" t="s">
        <v>4364</v>
      </c>
    </row>
    <row r="1589" spans="1:13" ht="18.75" customHeight="1" x14ac:dyDescent="0.25">
      <c r="A1589" s="4" t="s">
        <v>5947</v>
      </c>
      <c r="B1589" s="4">
        <v>4765</v>
      </c>
      <c r="C1589" s="4" t="s">
        <v>3076</v>
      </c>
      <c r="D1589" s="4" t="s">
        <v>3077</v>
      </c>
      <c r="E1589" s="5">
        <v>464.28</v>
      </c>
      <c r="F1589" s="5">
        <v>515818.75745088002</v>
      </c>
      <c r="G1589" s="5">
        <v>600448.55723480496</v>
      </c>
      <c r="H1589" s="6">
        <v>-0.14094429699966901</v>
      </c>
      <c r="I1589" s="5">
        <v>-84629.7997839249</v>
      </c>
      <c r="J1589" s="5">
        <v>1111.0079207609199</v>
      </c>
      <c r="K1589" s="5">
        <v>1293.28973299476</v>
      </c>
      <c r="L1589" s="55" t="s">
        <v>4281</v>
      </c>
      <c r="M1589" s="60" t="s">
        <v>4364</v>
      </c>
    </row>
    <row r="1590" spans="1:13" ht="18.75" customHeight="1" x14ac:dyDescent="0.25">
      <c r="A1590" s="4" t="s">
        <v>5948</v>
      </c>
      <c r="B1590" s="4">
        <v>4766</v>
      </c>
      <c r="C1590" s="4" t="s">
        <v>3078</v>
      </c>
      <c r="D1590" s="4" t="s">
        <v>3079</v>
      </c>
      <c r="E1590" s="5">
        <v>519.99</v>
      </c>
      <c r="F1590" s="5">
        <v>1135568.0190816</v>
      </c>
      <c r="G1590" s="5">
        <v>1071201.5546788401</v>
      </c>
      <c r="H1590" s="6">
        <v>6.0088098380385098E-2</v>
      </c>
      <c r="I1590" s="5">
        <v>64366.464402763399</v>
      </c>
      <c r="J1590" s="5">
        <v>2183.8266487463202</v>
      </c>
      <c r="K1590" s="5">
        <v>2060.0426059709498</v>
      </c>
      <c r="L1590" s="55" t="s">
        <v>4281</v>
      </c>
      <c r="M1590" s="60" t="s">
        <v>4364</v>
      </c>
    </row>
    <row r="1591" spans="1:13" ht="18.75" customHeight="1" x14ac:dyDescent="0.25">
      <c r="A1591" s="4" t="s">
        <v>5949</v>
      </c>
      <c r="B1591" s="4">
        <v>4767</v>
      </c>
      <c r="C1591" s="4" t="s">
        <v>3080</v>
      </c>
      <c r="D1591" s="4" t="s">
        <v>3081</v>
      </c>
      <c r="E1591" s="5">
        <v>349.24</v>
      </c>
      <c r="F1591" s="5">
        <v>1227820.6366777599</v>
      </c>
      <c r="G1591" s="5">
        <v>1141825.3729387801</v>
      </c>
      <c r="H1591" s="6">
        <v>7.5313849014976703E-2</v>
      </c>
      <c r="I1591" s="5">
        <v>85995.263738980793</v>
      </c>
      <c r="J1591" s="5">
        <v>3515.69303824808</v>
      </c>
      <c r="K1591" s="5">
        <v>3269.4576020466702</v>
      </c>
      <c r="L1591" s="55" t="s">
        <v>4281</v>
      </c>
      <c r="M1591" s="60" t="s">
        <v>4364</v>
      </c>
    </row>
    <row r="1592" spans="1:13" ht="18.75" customHeight="1" x14ac:dyDescent="0.25">
      <c r="A1592" s="4" t="s">
        <v>5950</v>
      </c>
      <c r="B1592" s="4">
        <v>4769</v>
      </c>
      <c r="C1592" s="4" t="s">
        <v>3082</v>
      </c>
      <c r="D1592" s="4" t="s">
        <v>3083</v>
      </c>
      <c r="E1592" s="5">
        <v>1830.58</v>
      </c>
      <c r="F1592" s="5">
        <v>2370513.63464612</v>
      </c>
      <c r="G1592" s="5">
        <v>4041950.0183738801</v>
      </c>
      <c r="H1592" s="6">
        <v>-0.41352227913006101</v>
      </c>
      <c r="I1592" s="5">
        <v>-1671436.3837277601</v>
      </c>
      <c r="J1592" s="5">
        <v>1294.95221986809</v>
      </c>
      <c r="K1592" s="5">
        <v>2208.01604866976</v>
      </c>
      <c r="L1592" s="55" t="s">
        <v>4283</v>
      </c>
      <c r="M1592" s="60" t="s">
        <v>4282</v>
      </c>
    </row>
    <row r="1593" spans="1:13" ht="18.75" customHeight="1" x14ac:dyDescent="0.25">
      <c r="A1593" s="4" t="s">
        <v>5951</v>
      </c>
      <c r="B1593" s="4">
        <v>4770</v>
      </c>
      <c r="C1593" s="4" t="s">
        <v>3084</v>
      </c>
      <c r="D1593" s="4" t="s">
        <v>3085</v>
      </c>
      <c r="E1593" s="5">
        <v>375.53</v>
      </c>
      <c r="F1593" s="5">
        <v>992978.50327743997</v>
      </c>
      <c r="G1593" s="5">
        <v>828133.26683944603</v>
      </c>
      <c r="H1593" s="6">
        <v>0.19905641161732601</v>
      </c>
      <c r="I1593" s="5">
        <v>164845.236437994</v>
      </c>
      <c r="J1593" s="5">
        <v>2644.20553158853</v>
      </c>
      <c r="K1593" s="5">
        <v>2205.2386409593</v>
      </c>
      <c r="L1593" s="55" t="s">
        <v>4281</v>
      </c>
      <c r="M1593" s="60" t="s">
        <v>4361</v>
      </c>
    </row>
    <row r="1594" spans="1:13" ht="18.75" customHeight="1" x14ac:dyDescent="0.25">
      <c r="A1594" s="4" t="s">
        <v>5952</v>
      </c>
      <c r="B1594" s="4">
        <v>4771</v>
      </c>
      <c r="C1594" s="4" t="s">
        <v>3086</v>
      </c>
      <c r="D1594" s="4" t="s">
        <v>3087</v>
      </c>
      <c r="E1594" s="5">
        <v>150.82</v>
      </c>
      <c r="F1594" s="5">
        <v>694897.05350859999</v>
      </c>
      <c r="G1594" s="5">
        <v>483257.783701248</v>
      </c>
      <c r="H1594" s="6">
        <v>0.437942805983211</v>
      </c>
      <c r="I1594" s="5">
        <v>211639.26980735199</v>
      </c>
      <c r="J1594" s="5">
        <v>4607.4595776992401</v>
      </c>
      <c r="K1594" s="5">
        <v>3204.2022523620699</v>
      </c>
      <c r="L1594" s="55" t="s">
        <v>4283</v>
      </c>
      <c r="M1594" s="61" t="s">
        <v>4316</v>
      </c>
    </row>
    <row r="1595" spans="1:13" ht="18.75" customHeight="1" x14ac:dyDescent="0.25">
      <c r="A1595" s="4" t="s">
        <v>5953</v>
      </c>
      <c r="B1595" s="4">
        <v>4773</v>
      </c>
      <c r="C1595" s="4" t="s">
        <v>3088</v>
      </c>
      <c r="D1595" s="4" t="s">
        <v>3089</v>
      </c>
      <c r="E1595" s="5">
        <v>5221.9799999999996</v>
      </c>
      <c r="F1595" s="5">
        <v>6876131.5955651598</v>
      </c>
      <c r="G1595" s="5">
        <v>8000001.2165353</v>
      </c>
      <c r="H1595" s="6">
        <v>-0.14048368125834801</v>
      </c>
      <c r="I1595" s="5">
        <v>-1123869.62097014</v>
      </c>
      <c r="J1595" s="5">
        <v>1316.7671257961799</v>
      </c>
      <c r="K1595" s="5">
        <v>1531.9861846532001</v>
      </c>
      <c r="L1595" s="55" t="s">
        <v>4284</v>
      </c>
      <c r="M1595" s="60" t="s">
        <v>4364</v>
      </c>
    </row>
    <row r="1596" spans="1:13" ht="18.75" customHeight="1" x14ac:dyDescent="0.25">
      <c r="A1596" s="4" t="s">
        <v>5954</v>
      </c>
      <c r="B1596" s="4">
        <v>4774</v>
      </c>
      <c r="C1596" s="4" t="s">
        <v>3090</v>
      </c>
      <c r="D1596" s="4" t="s">
        <v>3091</v>
      </c>
      <c r="E1596" s="5">
        <v>6390.69</v>
      </c>
      <c r="F1596" s="5">
        <v>15499671.7416135</v>
      </c>
      <c r="G1596" s="5">
        <v>14695070.031047599</v>
      </c>
      <c r="H1596" s="6">
        <v>5.4753172925748203E-2</v>
      </c>
      <c r="I1596" s="5">
        <v>804601.71056592697</v>
      </c>
      <c r="J1596" s="5">
        <v>2425.3518386298601</v>
      </c>
      <c r="K1596" s="5">
        <v>2299.4496730474398</v>
      </c>
      <c r="L1596" s="55" t="s">
        <v>4284</v>
      </c>
      <c r="M1596" s="60" t="s">
        <v>4364</v>
      </c>
    </row>
    <row r="1597" spans="1:13" ht="18.75" customHeight="1" x14ac:dyDescent="0.25">
      <c r="A1597" s="4" t="s">
        <v>5955</v>
      </c>
      <c r="B1597" s="4">
        <v>4775</v>
      </c>
      <c r="C1597" s="4" t="s">
        <v>3092</v>
      </c>
      <c r="D1597" s="4" t="s">
        <v>3093</v>
      </c>
      <c r="E1597" s="5">
        <v>6257.22</v>
      </c>
      <c r="F1597" s="5">
        <v>23053331.148555599</v>
      </c>
      <c r="G1597" s="5">
        <v>22586433.6983983</v>
      </c>
      <c r="H1597" s="6">
        <v>2.0671587927154799E-2</v>
      </c>
      <c r="I1597" s="5">
        <v>466897.45015729201</v>
      </c>
      <c r="J1597" s="5">
        <v>3684.2769070858299</v>
      </c>
      <c r="K1597" s="5">
        <v>3609.6595130742298</v>
      </c>
      <c r="L1597" s="55" t="s">
        <v>4284</v>
      </c>
      <c r="M1597" s="60" t="s">
        <v>4364</v>
      </c>
    </row>
    <row r="1598" spans="1:13" ht="18.75" customHeight="1" x14ac:dyDescent="0.25">
      <c r="A1598" s="4" t="s">
        <v>5956</v>
      </c>
      <c r="B1598" s="4">
        <v>4776</v>
      </c>
      <c r="C1598" s="4" t="s">
        <v>3094</v>
      </c>
      <c r="D1598" s="4" t="s">
        <v>3095</v>
      </c>
      <c r="E1598" s="5">
        <v>6663.47</v>
      </c>
      <c r="F1598" s="5">
        <v>33440141.606427599</v>
      </c>
      <c r="G1598" s="5">
        <v>34696760.567757502</v>
      </c>
      <c r="H1598" s="6">
        <v>-3.6217183989722797E-2</v>
      </c>
      <c r="I1598" s="5">
        <v>-1256618.9613298301</v>
      </c>
      <c r="J1598" s="5">
        <v>5018.4275769873102</v>
      </c>
      <c r="K1598" s="5">
        <v>5207.0108468646904</v>
      </c>
      <c r="L1598" s="55" t="s">
        <v>4284</v>
      </c>
      <c r="M1598" s="60" t="s">
        <v>4364</v>
      </c>
    </row>
    <row r="1599" spans="1:13" ht="18.75" customHeight="1" x14ac:dyDescent="0.25">
      <c r="A1599" s="4" t="s">
        <v>5957</v>
      </c>
      <c r="B1599" s="4">
        <v>4777</v>
      </c>
      <c r="C1599" s="4" t="s">
        <v>3096</v>
      </c>
      <c r="D1599" s="4" t="s">
        <v>3097</v>
      </c>
      <c r="E1599" s="5">
        <v>4758.18</v>
      </c>
      <c r="F1599" s="5">
        <v>2579761.2845168002</v>
      </c>
      <c r="G1599" s="5">
        <v>2860520.0917804302</v>
      </c>
      <c r="H1599" s="6">
        <v>-9.8149566601674801E-2</v>
      </c>
      <c r="I1599" s="5">
        <v>-280758.807263633</v>
      </c>
      <c r="J1599" s="5">
        <v>542.17395821864704</v>
      </c>
      <c r="K1599" s="5">
        <v>601.17946184894902</v>
      </c>
      <c r="L1599" s="55" t="s">
        <v>4284</v>
      </c>
      <c r="M1599" s="60" t="s">
        <v>4364</v>
      </c>
    </row>
    <row r="1600" spans="1:13" ht="18.75" customHeight="1" x14ac:dyDescent="0.25">
      <c r="A1600" s="4" t="s">
        <v>5958</v>
      </c>
      <c r="B1600" s="4">
        <v>4778</v>
      </c>
      <c r="C1600" s="4" t="s">
        <v>3098</v>
      </c>
      <c r="D1600" s="4" t="s">
        <v>3099</v>
      </c>
      <c r="E1600" s="5">
        <v>767.84</v>
      </c>
      <c r="F1600" s="5">
        <v>657039.49858688004</v>
      </c>
      <c r="G1600" s="5">
        <v>723202.37179096497</v>
      </c>
      <c r="H1600" s="6">
        <v>-9.1485973753427902E-2</v>
      </c>
      <c r="I1600" s="5">
        <v>-66162.873204085001</v>
      </c>
      <c r="J1600" s="5">
        <v>855.69845096228403</v>
      </c>
      <c r="K1600" s="5">
        <v>941.86597701469702</v>
      </c>
      <c r="L1600" s="55" t="s">
        <v>4284</v>
      </c>
      <c r="M1600" s="60" t="s">
        <v>4361</v>
      </c>
    </row>
    <row r="1601" spans="1:13" ht="18.75" customHeight="1" x14ac:dyDescent="0.25">
      <c r="A1601" s="4" t="s">
        <v>5959</v>
      </c>
      <c r="B1601" s="4">
        <v>4779</v>
      </c>
      <c r="C1601" s="4" t="s">
        <v>3100</v>
      </c>
      <c r="D1601" s="4" t="s">
        <v>3101</v>
      </c>
      <c r="E1601" s="5">
        <v>161.75</v>
      </c>
      <c r="F1601" s="5">
        <v>388611.19039191998</v>
      </c>
      <c r="G1601" s="5">
        <v>372215.73031925602</v>
      </c>
      <c r="H1601" s="6">
        <v>4.4048272915821397E-2</v>
      </c>
      <c r="I1601" s="5">
        <v>16395.4600726643</v>
      </c>
      <c r="J1601" s="5">
        <v>2402.5421353441702</v>
      </c>
      <c r="K1601" s="5">
        <v>2301.1791673524299</v>
      </c>
      <c r="L1601" s="55" t="s">
        <v>4281</v>
      </c>
      <c r="M1601" s="60" t="s">
        <v>4361</v>
      </c>
    </row>
    <row r="1602" spans="1:13" ht="18.75" customHeight="1" x14ac:dyDescent="0.25">
      <c r="A1602" s="4" t="s">
        <v>5960</v>
      </c>
      <c r="B1602" s="4">
        <v>4780</v>
      </c>
      <c r="C1602" s="4" t="s">
        <v>3102</v>
      </c>
      <c r="D1602" s="4" t="s">
        <v>3103</v>
      </c>
      <c r="E1602" s="5">
        <v>256.16000000000003</v>
      </c>
      <c r="F1602" s="5">
        <v>844813.34496356</v>
      </c>
      <c r="G1602" s="5">
        <v>967217.35403099901</v>
      </c>
      <c r="H1602" s="6">
        <v>-0.12655274283211099</v>
      </c>
      <c r="I1602" s="5">
        <v>-122404.00906744</v>
      </c>
      <c r="J1602" s="5">
        <v>3297.99088446112</v>
      </c>
      <c r="K1602" s="5">
        <v>3775.83289362508</v>
      </c>
      <c r="L1602" s="55" t="s">
        <v>4281</v>
      </c>
      <c r="M1602" s="60" t="s">
        <v>4282</v>
      </c>
    </row>
    <row r="1603" spans="1:13" ht="18.75" customHeight="1" x14ac:dyDescent="0.25">
      <c r="A1603" s="4" t="s">
        <v>5961</v>
      </c>
      <c r="B1603" s="4">
        <v>4782</v>
      </c>
      <c r="C1603" s="4" t="s">
        <v>3104</v>
      </c>
      <c r="D1603" s="4" t="s">
        <v>3105</v>
      </c>
      <c r="E1603" s="5">
        <v>557.97</v>
      </c>
      <c r="F1603" s="5">
        <v>274316.74771647999</v>
      </c>
      <c r="G1603" s="5">
        <v>305322.90273669001</v>
      </c>
      <c r="H1603" s="6">
        <v>-0.101552011795689</v>
      </c>
      <c r="I1603" s="5">
        <v>-31006.155020210299</v>
      </c>
      <c r="J1603" s="5">
        <v>491.63350666967801</v>
      </c>
      <c r="K1603" s="5">
        <v>547.20308033889</v>
      </c>
      <c r="L1603" s="55" t="s">
        <v>4284</v>
      </c>
      <c r="M1603" s="60" t="s">
        <v>4364</v>
      </c>
    </row>
    <row r="1604" spans="1:13" ht="18.75" customHeight="1" x14ac:dyDescent="0.25">
      <c r="A1604" s="4" t="s">
        <v>5962</v>
      </c>
      <c r="B1604" s="4">
        <v>4783</v>
      </c>
      <c r="C1604" s="4" t="s">
        <v>3106</v>
      </c>
      <c r="D1604" s="4" t="s">
        <v>3107</v>
      </c>
      <c r="E1604" s="5">
        <v>1051.18</v>
      </c>
      <c r="F1604" s="5">
        <v>683795.39299247996</v>
      </c>
      <c r="G1604" s="5">
        <v>632681.36999872106</v>
      </c>
      <c r="H1604" s="6">
        <v>8.0789518101128693E-2</v>
      </c>
      <c r="I1604" s="5">
        <v>51114.022993758597</v>
      </c>
      <c r="J1604" s="5">
        <v>650.50266651998697</v>
      </c>
      <c r="K1604" s="5">
        <v>601.877290282084</v>
      </c>
      <c r="L1604" s="55" t="s">
        <v>4281</v>
      </c>
      <c r="M1604" s="60" t="s">
        <v>4381</v>
      </c>
    </row>
    <row r="1605" spans="1:13" ht="18.75" customHeight="1" x14ac:dyDescent="0.25">
      <c r="A1605" s="4" t="s">
        <v>5963</v>
      </c>
      <c r="B1605" s="4">
        <v>4784</v>
      </c>
      <c r="C1605" s="4" t="s">
        <v>3108</v>
      </c>
      <c r="D1605" s="4" t="s">
        <v>3109</v>
      </c>
      <c r="E1605" s="5">
        <v>373.93</v>
      </c>
      <c r="F1605" s="5">
        <v>263234.41800752003</v>
      </c>
      <c r="G1605" s="5">
        <v>176683.87123337199</v>
      </c>
      <c r="H1605" s="6">
        <v>0.48986105053035001</v>
      </c>
      <c r="I1605" s="5">
        <v>86550.546774148403</v>
      </c>
      <c r="J1605" s="5">
        <v>703.96710081437698</v>
      </c>
      <c r="K1605" s="5">
        <v>472.50520480670599</v>
      </c>
      <c r="L1605" s="55" t="s">
        <v>4283</v>
      </c>
      <c r="M1605" s="60" t="s">
        <v>4361</v>
      </c>
    </row>
    <row r="1606" spans="1:13" ht="18.75" customHeight="1" x14ac:dyDescent="0.25">
      <c r="A1606" s="4" t="s">
        <v>5964</v>
      </c>
      <c r="B1606" s="4">
        <v>4785</v>
      </c>
      <c r="C1606" s="4" t="s">
        <v>3110</v>
      </c>
      <c r="D1606" s="4" t="s">
        <v>3111</v>
      </c>
      <c r="E1606" s="5">
        <v>893.88</v>
      </c>
      <c r="F1606" s="5">
        <v>416397.24231335998</v>
      </c>
      <c r="G1606" s="5">
        <v>451104.49102396303</v>
      </c>
      <c r="H1606" s="6">
        <v>-7.6938379912424595E-2</v>
      </c>
      <c r="I1606" s="5">
        <v>-34707.248710602602</v>
      </c>
      <c r="J1606" s="5">
        <v>465.83125510511502</v>
      </c>
      <c r="K1606" s="5">
        <v>504.65889271933901</v>
      </c>
      <c r="L1606" s="55" t="s">
        <v>4284</v>
      </c>
      <c r="M1606" s="60" t="s">
        <v>4364</v>
      </c>
    </row>
    <row r="1607" spans="1:13" ht="18.75" customHeight="1" x14ac:dyDescent="0.25">
      <c r="A1607" s="4" t="s">
        <v>5965</v>
      </c>
      <c r="B1607" s="4">
        <v>4786</v>
      </c>
      <c r="C1607" s="4" t="s">
        <v>3112</v>
      </c>
      <c r="D1607" s="4" t="s">
        <v>3113</v>
      </c>
      <c r="E1607" s="5">
        <v>3432.86</v>
      </c>
      <c r="F1607" s="5">
        <v>2971121.6539273602</v>
      </c>
      <c r="G1607" s="5">
        <v>4347466.6601155503</v>
      </c>
      <c r="H1607" s="6">
        <v>-0.31658552297020098</v>
      </c>
      <c r="I1607" s="5">
        <v>-1376345.0061881901</v>
      </c>
      <c r="J1607" s="5">
        <v>865.49455961715898</v>
      </c>
      <c r="K1607" s="5">
        <v>1266.42702006943</v>
      </c>
      <c r="L1607" s="55" t="s">
        <v>4283</v>
      </c>
      <c r="M1607" s="60" t="s">
        <v>4361</v>
      </c>
    </row>
    <row r="1608" spans="1:13" ht="18.75" customHeight="1" x14ac:dyDescent="0.25">
      <c r="A1608" s="4" t="s">
        <v>5966</v>
      </c>
      <c r="B1608" s="4">
        <v>4800</v>
      </c>
      <c r="C1608" s="4" t="s">
        <v>3114</v>
      </c>
      <c r="D1608" s="4" t="s">
        <v>3115</v>
      </c>
      <c r="E1608" s="5">
        <v>5768.97</v>
      </c>
      <c r="F1608" s="5">
        <v>11451343.5871027</v>
      </c>
      <c r="G1608" s="5">
        <v>10825217.2936763</v>
      </c>
      <c r="H1608" s="6">
        <v>5.7839605103551898E-2</v>
      </c>
      <c r="I1608" s="5">
        <v>626126.29342638096</v>
      </c>
      <c r="J1608" s="5">
        <v>1984.98927661311</v>
      </c>
      <c r="K1608" s="5">
        <v>1876.4558133733301</v>
      </c>
      <c r="L1608" s="55" t="s">
        <v>4281</v>
      </c>
      <c r="M1608" s="60" t="s">
        <v>4364</v>
      </c>
    </row>
    <row r="1609" spans="1:13" ht="18.75" customHeight="1" x14ac:dyDescent="0.25">
      <c r="A1609" s="4" t="s">
        <v>5967</v>
      </c>
      <c r="B1609" s="4">
        <v>4922</v>
      </c>
      <c r="C1609" s="4" t="s">
        <v>3116</v>
      </c>
      <c r="D1609" s="4" t="s">
        <v>3117</v>
      </c>
      <c r="E1609" s="5">
        <v>19334.22</v>
      </c>
      <c r="F1609" s="5">
        <v>54977033.322707102</v>
      </c>
      <c r="G1609" s="5">
        <v>72231616.752062097</v>
      </c>
      <c r="H1609" s="6">
        <v>-0.23887854384572399</v>
      </c>
      <c r="I1609" s="5">
        <v>-17254583.429354999</v>
      </c>
      <c r="J1609" s="5">
        <v>2843.5092454056698</v>
      </c>
      <c r="K1609" s="5">
        <v>3735.9467696168799</v>
      </c>
      <c r="L1609" s="55" t="s">
        <v>4283</v>
      </c>
      <c r="M1609" s="60" t="s">
        <v>4364</v>
      </c>
    </row>
    <row r="1610" spans="1:13" ht="18.75" customHeight="1" x14ac:dyDescent="0.25">
      <c r="A1610" s="4" t="s">
        <v>5968</v>
      </c>
      <c r="B1610" s="4">
        <v>4923</v>
      </c>
      <c r="C1610" s="4" t="s">
        <v>3118</v>
      </c>
      <c r="D1610" s="4" t="s">
        <v>3119</v>
      </c>
      <c r="E1610" s="5">
        <v>2907.11</v>
      </c>
      <c r="F1610" s="5">
        <v>11838640.3093313</v>
      </c>
      <c r="G1610" s="5">
        <v>13582847.2881313</v>
      </c>
      <c r="H1610" s="6">
        <v>-0.128412470655109</v>
      </c>
      <c r="I1610" s="5">
        <v>-1744206.9787999899</v>
      </c>
      <c r="J1610" s="5">
        <v>4072.3055919216299</v>
      </c>
      <c r="K1610" s="5">
        <v>4672.2852895594797</v>
      </c>
      <c r="L1610" s="55" t="s">
        <v>4284</v>
      </c>
      <c r="M1610" s="60" t="s">
        <v>4364</v>
      </c>
    </row>
    <row r="1611" spans="1:13" ht="18.75" customHeight="1" x14ac:dyDescent="0.25">
      <c r="A1611" s="4" t="s">
        <v>5969</v>
      </c>
      <c r="B1611" s="4">
        <v>4924</v>
      </c>
      <c r="C1611" s="4" t="s">
        <v>3120</v>
      </c>
      <c r="D1611" s="4" t="s">
        <v>3121</v>
      </c>
      <c r="E1611" s="5">
        <v>559.22</v>
      </c>
      <c r="F1611" s="5">
        <v>3188719.8198705199</v>
      </c>
      <c r="G1611" s="5">
        <v>3570954.1947784601</v>
      </c>
      <c r="H1611" s="6">
        <v>-0.107039842590771</v>
      </c>
      <c r="I1611" s="5">
        <v>-382234.37490794098</v>
      </c>
      <c r="J1611" s="5">
        <v>5702.0847249213502</v>
      </c>
      <c r="K1611" s="5">
        <v>6385.5981452352598</v>
      </c>
      <c r="L1611" s="55" t="s">
        <v>4284</v>
      </c>
      <c r="M1611" s="60" t="s">
        <v>4364</v>
      </c>
    </row>
    <row r="1612" spans="1:13" ht="18.75" customHeight="1" x14ac:dyDescent="0.25">
      <c r="A1612" s="4" t="s">
        <v>5970</v>
      </c>
      <c r="B1612" s="4">
        <v>4926</v>
      </c>
      <c r="C1612" s="4" t="s">
        <v>3122</v>
      </c>
      <c r="D1612" s="4" t="s">
        <v>3123</v>
      </c>
      <c r="E1612" s="5">
        <v>9089.15</v>
      </c>
      <c r="F1612" s="5">
        <v>25107033.731939901</v>
      </c>
      <c r="G1612" s="5">
        <v>34697457.475081302</v>
      </c>
      <c r="H1612" s="6">
        <v>-0.276401340070204</v>
      </c>
      <c r="I1612" s="5">
        <v>-9590423.7431413792</v>
      </c>
      <c r="J1612" s="5">
        <v>2762.3082171534102</v>
      </c>
      <c r="K1612" s="5">
        <v>3817.4590005755499</v>
      </c>
      <c r="L1612" s="55" t="s">
        <v>4283</v>
      </c>
      <c r="M1612" s="60" t="s">
        <v>4364</v>
      </c>
    </row>
    <row r="1613" spans="1:13" ht="18.75" customHeight="1" x14ac:dyDescent="0.25">
      <c r="A1613" s="4" t="s">
        <v>5971</v>
      </c>
      <c r="B1613" s="4">
        <v>4927</v>
      </c>
      <c r="C1613" s="4" t="s">
        <v>3124</v>
      </c>
      <c r="D1613" s="4" t="s">
        <v>3125</v>
      </c>
      <c r="E1613" s="5">
        <v>1259.03</v>
      </c>
      <c r="F1613" s="5">
        <v>4294116.9099855199</v>
      </c>
      <c r="G1613" s="5">
        <v>5950790.6196359796</v>
      </c>
      <c r="H1613" s="6">
        <v>-0.27839556380691499</v>
      </c>
      <c r="I1613" s="5">
        <v>-1656673.7096504599</v>
      </c>
      <c r="J1613" s="5">
        <v>3410.6549565820701</v>
      </c>
      <c r="K1613" s="5">
        <v>4726.4883439123596</v>
      </c>
      <c r="L1613" s="55" t="s">
        <v>4283</v>
      </c>
      <c r="M1613" s="60" t="s">
        <v>4364</v>
      </c>
    </row>
    <row r="1614" spans="1:13" ht="18.75" customHeight="1" x14ac:dyDescent="0.25">
      <c r="A1614" s="4" t="s">
        <v>5972</v>
      </c>
      <c r="B1614" s="4">
        <v>4928</v>
      </c>
      <c r="C1614" s="4" t="s">
        <v>3126</v>
      </c>
      <c r="D1614" s="4" t="s">
        <v>3127</v>
      </c>
      <c r="E1614" s="5">
        <v>172.04</v>
      </c>
      <c r="F1614" s="5">
        <v>861248.82102568005</v>
      </c>
      <c r="G1614" s="5">
        <v>1152812.8116616199</v>
      </c>
      <c r="H1614" s="6">
        <v>-0.252915293520799</v>
      </c>
      <c r="I1614" s="5">
        <v>-291563.99063593498</v>
      </c>
      <c r="J1614" s="5">
        <v>5006.0963788984</v>
      </c>
      <c r="K1614" s="5">
        <v>6700.8417325134596</v>
      </c>
      <c r="L1614" s="55" t="s">
        <v>4283</v>
      </c>
      <c r="M1614" s="60" t="s">
        <v>4364</v>
      </c>
    </row>
    <row r="1615" spans="1:13" ht="18.75" customHeight="1" x14ac:dyDescent="0.25">
      <c r="A1615" s="4" t="s">
        <v>5973</v>
      </c>
      <c r="B1615" s="4">
        <v>4930</v>
      </c>
      <c r="C1615" s="4" t="s">
        <v>3128</v>
      </c>
      <c r="D1615" s="4" t="s">
        <v>3129</v>
      </c>
      <c r="E1615" s="5">
        <v>2930.27</v>
      </c>
      <c r="F1615" s="5">
        <v>9118940.9714828804</v>
      </c>
      <c r="G1615" s="5">
        <v>8835594.9810453393</v>
      </c>
      <c r="H1615" s="6">
        <v>3.2068693850882499E-2</v>
      </c>
      <c r="I1615" s="5">
        <v>283345.99043753702</v>
      </c>
      <c r="J1615" s="5">
        <v>3111.9797737010199</v>
      </c>
      <c r="K1615" s="5">
        <v>3015.2835680825801</v>
      </c>
      <c r="L1615" s="55" t="s">
        <v>4283</v>
      </c>
      <c r="M1615" s="60" t="s">
        <v>4364</v>
      </c>
    </row>
    <row r="1616" spans="1:13" ht="18.75" customHeight="1" x14ac:dyDescent="0.25">
      <c r="A1616" s="4" t="s">
        <v>5974</v>
      </c>
      <c r="B1616" s="4">
        <v>4931</v>
      </c>
      <c r="C1616" s="4" t="s">
        <v>3130</v>
      </c>
      <c r="D1616" s="4" t="s">
        <v>3131</v>
      </c>
      <c r="E1616" s="5">
        <v>447.55</v>
      </c>
      <c r="F1616" s="5">
        <v>2281403.1669259998</v>
      </c>
      <c r="G1616" s="5">
        <v>2356703.4163602199</v>
      </c>
      <c r="H1616" s="6">
        <v>-3.19515170689234E-2</v>
      </c>
      <c r="I1616" s="5">
        <v>-75300.249434223893</v>
      </c>
      <c r="J1616" s="5">
        <v>5097.5380782616503</v>
      </c>
      <c r="K1616" s="5">
        <v>5265.7879932079604</v>
      </c>
      <c r="L1616" s="55" t="s">
        <v>4281</v>
      </c>
      <c r="M1616" s="60" t="s">
        <v>4381</v>
      </c>
    </row>
    <row r="1617" spans="1:13" ht="18.75" customHeight="1" x14ac:dyDescent="0.25">
      <c r="A1617" s="4" t="s">
        <v>5975</v>
      </c>
      <c r="B1617" s="4">
        <v>4932</v>
      </c>
      <c r="C1617" s="4" t="s">
        <v>3132</v>
      </c>
      <c r="D1617" s="4" t="s">
        <v>3133</v>
      </c>
      <c r="E1617" s="5">
        <v>218.02</v>
      </c>
      <c r="F1617" s="5">
        <v>1896133.6763015599</v>
      </c>
      <c r="G1617" s="5">
        <v>1886875.69940252</v>
      </c>
      <c r="H1617" s="6">
        <v>4.9065112778587903E-3</v>
      </c>
      <c r="I1617" s="5">
        <v>9257.9768990362099</v>
      </c>
      <c r="J1617" s="5">
        <v>8697.0630047773593</v>
      </c>
      <c r="K1617" s="5">
        <v>8654.5991166063795</v>
      </c>
      <c r="L1617" s="55" t="s">
        <v>4281</v>
      </c>
      <c r="M1617" s="60" t="s">
        <v>4364</v>
      </c>
    </row>
    <row r="1618" spans="1:13" ht="18.75" customHeight="1" x14ac:dyDescent="0.25">
      <c r="A1618" s="4" t="s">
        <v>5976</v>
      </c>
      <c r="B1618" s="4">
        <v>4934</v>
      </c>
      <c r="C1618" s="4" t="s">
        <v>3134</v>
      </c>
      <c r="D1618" s="4" t="s">
        <v>3135</v>
      </c>
      <c r="E1618" s="5">
        <v>2619.81</v>
      </c>
      <c r="F1618" s="5">
        <v>4878561.8827244397</v>
      </c>
      <c r="G1618" s="5">
        <v>7866266.4324634299</v>
      </c>
      <c r="H1618" s="6">
        <v>-0.37981227503418702</v>
      </c>
      <c r="I1618" s="5">
        <v>-2987704.5497389901</v>
      </c>
      <c r="J1618" s="5">
        <v>1862.18156382503</v>
      </c>
      <c r="K1618" s="5">
        <v>3002.6095146073299</v>
      </c>
      <c r="L1618" s="55" t="s">
        <v>4283</v>
      </c>
      <c r="M1618" s="60" t="s">
        <v>4361</v>
      </c>
    </row>
    <row r="1619" spans="1:13" ht="18.75" customHeight="1" x14ac:dyDescent="0.25">
      <c r="A1619" s="4" t="s">
        <v>5977</v>
      </c>
      <c r="B1619" s="4">
        <v>4935</v>
      </c>
      <c r="C1619" s="4" t="s">
        <v>3136</v>
      </c>
      <c r="D1619" s="4" t="s">
        <v>3137</v>
      </c>
      <c r="E1619" s="5">
        <v>179.05</v>
      </c>
      <c r="F1619" s="5">
        <v>689497.52597700001</v>
      </c>
      <c r="G1619" s="5">
        <v>935928.29175196704</v>
      </c>
      <c r="H1619" s="6">
        <v>-0.26330090451018701</v>
      </c>
      <c r="I1619" s="5">
        <v>-246430.765774967</v>
      </c>
      <c r="J1619" s="5">
        <v>3850.8658250600402</v>
      </c>
      <c r="K1619" s="5">
        <v>5227.18956577474</v>
      </c>
      <c r="L1619" s="55" t="s">
        <v>4283</v>
      </c>
      <c r="M1619" s="60" t="s">
        <v>4361</v>
      </c>
    </row>
    <row r="1620" spans="1:13" ht="18.75" customHeight="1" x14ac:dyDescent="0.25">
      <c r="A1620" s="4" t="s">
        <v>5978</v>
      </c>
      <c r="B1620" s="4">
        <v>4938</v>
      </c>
      <c r="C1620" s="4" t="s">
        <v>3138</v>
      </c>
      <c r="D1620" s="4" t="s">
        <v>3139</v>
      </c>
      <c r="E1620" s="5">
        <v>3784.81</v>
      </c>
      <c r="F1620" s="5">
        <v>6954429.8343746001</v>
      </c>
      <c r="G1620" s="5">
        <v>6957022.2267255997</v>
      </c>
      <c r="H1620" s="6">
        <v>-3.7262959158601599E-4</v>
      </c>
      <c r="I1620" s="5">
        <v>-2592.3923509996398</v>
      </c>
      <c r="J1620" s="5">
        <v>1837.4581113383799</v>
      </c>
      <c r="K1620" s="5">
        <v>1838.1430578352899</v>
      </c>
      <c r="L1620" s="55" t="s">
        <v>4284</v>
      </c>
      <c r="M1620" s="60" t="s">
        <v>4364</v>
      </c>
    </row>
    <row r="1621" spans="1:13" ht="18.75" customHeight="1" x14ac:dyDescent="0.25">
      <c r="A1621" s="4" t="s">
        <v>5979</v>
      </c>
      <c r="B1621" s="4">
        <v>4939</v>
      </c>
      <c r="C1621" s="4" t="s">
        <v>3140</v>
      </c>
      <c r="D1621" s="4" t="s">
        <v>3141</v>
      </c>
      <c r="E1621" s="5">
        <v>14937.06</v>
      </c>
      <c r="F1621" s="5">
        <v>33189096.937639002</v>
      </c>
      <c r="G1621" s="5">
        <v>40187663.744490199</v>
      </c>
      <c r="H1621" s="6">
        <v>-0.17414714254970101</v>
      </c>
      <c r="I1621" s="5">
        <v>-6998566.8068511896</v>
      </c>
      <c r="J1621" s="5">
        <v>2221.9296794442098</v>
      </c>
      <c r="K1621" s="5">
        <v>2690.4667815815301</v>
      </c>
      <c r="L1621" s="55" t="s">
        <v>4283</v>
      </c>
      <c r="M1621" s="60" t="s">
        <v>4364</v>
      </c>
    </row>
    <row r="1622" spans="1:13" ht="18.75" customHeight="1" x14ac:dyDescent="0.25">
      <c r="A1622" s="4" t="s">
        <v>5980</v>
      </c>
      <c r="B1622" s="4">
        <v>4940</v>
      </c>
      <c r="C1622" s="4" t="s">
        <v>3142</v>
      </c>
      <c r="D1622" s="4" t="s">
        <v>3143</v>
      </c>
      <c r="E1622" s="5">
        <v>1552.96</v>
      </c>
      <c r="F1622" s="5">
        <v>5518950.2053465601</v>
      </c>
      <c r="G1622" s="5">
        <v>6529152.2146226401</v>
      </c>
      <c r="H1622" s="6">
        <v>-0.15472177337413501</v>
      </c>
      <c r="I1622" s="5">
        <v>-1010202.00927607</v>
      </c>
      <c r="J1622" s="5">
        <v>3553.82637372924</v>
      </c>
      <c r="K1622" s="5">
        <v>4204.3273584784101</v>
      </c>
      <c r="L1622" s="55" t="s">
        <v>4284</v>
      </c>
      <c r="M1622" s="60" t="s">
        <v>4364</v>
      </c>
    </row>
    <row r="1623" spans="1:13" ht="18.75" customHeight="1" x14ac:dyDescent="0.25">
      <c r="A1623" s="4" t="s">
        <v>5981</v>
      </c>
      <c r="B1623" s="4">
        <v>4941</v>
      </c>
      <c r="C1623" s="4" t="s">
        <v>3144</v>
      </c>
      <c r="D1623" s="4" t="s">
        <v>3145</v>
      </c>
      <c r="E1623" s="5">
        <v>445.91</v>
      </c>
      <c r="F1623" s="5">
        <v>2755347.7202309999</v>
      </c>
      <c r="G1623" s="5">
        <v>2749958.9266196499</v>
      </c>
      <c r="H1623" s="6">
        <v>1.9595905812226401E-3</v>
      </c>
      <c r="I1623" s="5">
        <v>5388.7936113528003</v>
      </c>
      <c r="J1623" s="5">
        <v>6179.1566016258903</v>
      </c>
      <c r="K1623" s="5">
        <v>6167.0716660753196</v>
      </c>
      <c r="L1623" s="55" t="s">
        <v>4281</v>
      </c>
      <c r="M1623" s="60" t="s">
        <v>4361</v>
      </c>
    </row>
    <row r="1624" spans="1:13" ht="18.75" customHeight="1" x14ac:dyDescent="0.25">
      <c r="A1624" s="4" t="s">
        <v>5982</v>
      </c>
      <c r="B1624" s="4">
        <v>4943</v>
      </c>
      <c r="C1624" s="4" t="s">
        <v>3146</v>
      </c>
      <c r="D1624" s="4" t="s">
        <v>3147</v>
      </c>
      <c r="E1624" s="5">
        <v>5851.21</v>
      </c>
      <c r="F1624" s="5">
        <v>12846683.679390401</v>
      </c>
      <c r="G1624" s="5">
        <v>12764114.955953799</v>
      </c>
      <c r="H1624" s="6">
        <v>6.4688169701918596E-3</v>
      </c>
      <c r="I1624" s="5">
        <v>82568.723436553002</v>
      </c>
      <c r="J1624" s="5">
        <v>2195.5601797560498</v>
      </c>
      <c r="K1624" s="5">
        <v>2181.44878682424</v>
      </c>
      <c r="L1624" s="55" t="s">
        <v>4283</v>
      </c>
      <c r="M1624" s="60" t="s">
        <v>4364</v>
      </c>
    </row>
    <row r="1625" spans="1:13" ht="18.75" customHeight="1" x14ac:dyDescent="0.25">
      <c r="A1625" s="4" t="s">
        <v>5983</v>
      </c>
      <c r="B1625" s="4">
        <v>4944</v>
      </c>
      <c r="C1625" s="4" t="s">
        <v>3148</v>
      </c>
      <c r="D1625" s="4" t="s">
        <v>3149</v>
      </c>
      <c r="E1625" s="5">
        <v>6592.42</v>
      </c>
      <c r="F1625" s="5">
        <v>5754042.4914411604</v>
      </c>
      <c r="G1625" s="5">
        <v>8281128.3389912499</v>
      </c>
      <c r="H1625" s="6">
        <v>-0.30516201948609301</v>
      </c>
      <c r="I1625" s="5">
        <v>-2527085.8475500899</v>
      </c>
      <c r="J1625" s="5">
        <v>872.82704855594204</v>
      </c>
      <c r="K1625" s="5">
        <v>1256.15909468621</v>
      </c>
      <c r="L1625" s="55" t="s">
        <v>4284</v>
      </c>
      <c r="M1625" s="60" t="s">
        <v>4364</v>
      </c>
    </row>
    <row r="1626" spans="1:13" ht="18.75" customHeight="1" x14ac:dyDescent="0.25">
      <c r="A1626" s="4" t="s">
        <v>5984</v>
      </c>
      <c r="B1626" s="4">
        <v>4945</v>
      </c>
      <c r="C1626" s="4" t="s">
        <v>3150</v>
      </c>
      <c r="D1626" s="4" t="s">
        <v>3151</v>
      </c>
      <c r="E1626" s="5">
        <v>456.41</v>
      </c>
      <c r="F1626" s="5">
        <v>1610544.8154096799</v>
      </c>
      <c r="G1626" s="5">
        <v>1681734.19827669</v>
      </c>
      <c r="H1626" s="6">
        <v>-4.2330936089637901E-2</v>
      </c>
      <c r="I1626" s="5">
        <v>-71189.382867008899</v>
      </c>
      <c r="J1626" s="5">
        <v>3528.7237690008501</v>
      </c>
      <c r="K1626" s="5">
        <v>3684.7005943706099</v>
      </c>
      <c r="L1626" s="55" t="s">
        <v>4284</v>
      </c>
      <c r="M1626" s="60" t="s">
        <v>4364</v>
      </c>
    </row>
    <row r="1627" spans="1:13" ht="18.75" customHeight="1" x14ac:dyDescent="0.25">
      <c r="A1627" s="4" t="s">
        <v>5985</v>
      </c>
      <c r="B1627" s="4">
        <v>4946</v>
      </c>
      <c r="C1627" s="4" t="s">
        <v>3152</v>
      </c>
      <c r="D1627" s="4" t="s">
        <v>3153</v>
      </c>
      <c r="E1627" s="5">
        <v>207.97</v>
      </c>
      <c r="F1627" s="5">
        <v>1300298.5880987199</v>
      </c>
      <c r="G1627" s="5">
        <v>1342371.0426316301</v>
      </c>
      <c r="H1627" s="6">
        <v>-3.1341896686351602E-2</v>
      </c>
      <c r="I1627" s="5">
        <v>-42072.454532910597</v>
      </c>
      <c r="J1627" s="5">
        <v>6252.3372991235301</v>
      </c>
      <c r="K1627" s="5">
        <v>6454.6378931174204</v>
      </c>
      <c r="L1627" s="55" t="s">
        <v>4281</v>
      </c>
      <c r="M1627" s="60" t="s">
        <v>4364</v>
      </c>
    </row>
    <row r="1628" spans="1:13" ht="18.75" customHeight="1" x14ac:dyDescent="0.25">
      <c r="A1628" s="4" t="s">
        <v>5986</v>
      </c>
      <c r="B1628" s="4">
        <v>4948</v>
      </c>
      <c r="C1628" s="4" t="s">
        <v>3154</v>
      </c>
      <c r="D1628" s="4" t="s">
        <v>3155</v>
      </c>
      <c r="E1628" s="5">
        <v>10239.31</v>
      </c>
      <c r="F1628" s="5">
        <v>8824672.2526559997</v>
      </c>
      <c r="G1628" s="5">
        <v>10194580.996585101</v>
      </c>
      <c r="H1628" s="6">
        <v>-0.134376169495145</v>
      </c>
      <c r="I1628" s="5">
        <v>-1369908.74392911</v>
      </c>
      <c r="J1628" s="5">
        <v>861.84247304320297</v>
      </c>
      <c r="K1628" s="5">
        <v>995.631638907808</v>
      </c>
      <c r="L1628" s="55" t="s">
        <v>4284</v>
      </c>
      <c r="M1628" s="60" t="s">
        <v>4364</v>
      </c>
    </row>
    <row r="1629" spans="1:13" ht="18.75" customHeight="1" x14ac:dyDescent="0.25">
      <c r="A1629" s="4" t="s">
        <v>5987</v>
      </c>
      <c r="B1629" s="4">
        <v>4949</v>
      </c>
      <c r="C1629" s="4" t="s">
        <v>3156</v>
      </c>
      <c r="D1629" s="4" t="s">
        <v>3157</v>
      </c>
      <c r="E1629" s="5">
        <v>2891.06</v>
      </c>
      <c r="F1629" s="5">
        <v>4159685.6687889998</v>
      </c>
      <c r="G1629" s="5">
        <v>5482771.5620491598</v>
      </c>
      <c r="H1629" s="6">
        <v>-0.241316983260499</v>
      </c>
      <c r="I1629" s="5">
        <v>-1323085.89326016</v>
      </c>
      <c r="J1629" s="5">
        <v>1438.8098720846299</v>
      </c>
      <c r="K1629" s="5">
        <v>1896.4572032573401</v>
      </c>
      <c r="L1629" s="55" t="s">
        <v>4283</v>
      </c>
      <c r="M1629" s="60" t="s">
        <v>4364</v>
      </c>
    </row>
    <row r="1630" spans="1:13" ht="18.75" customHeight="1" x14ac:dyDescent="0.25">
      <c r="A1630" s="4" t="s">
        <v>5988</v>
      </c>
      <c r="B1630" s="4">
        <v>4950</v>
      </c>
      <c r="C1630" s="4" t="s">
        <v>3158</v>
      </c>
      <c r="D1630" s="4" t="s">
        <v>3159</v>
      </c>
      <c r="E1630" s="5">
        <v>410.09</v>
      </c>
      <c r="F1630" s="5">
        <v>1311037.3201144801</v>
      </c>
      <c r="G1630" s="5">
        <v>1484034.2287503099</v>
      </c>
      <c r="H1630" s="6">
        <v>-0.116572047520432</v>
      </c>
      <c r="I1630" s="5">
        <v>-172996.908635828</v>
      </c>
      <c r="J1630" s="5">
        <v>3196.9502307163798</v>
      </c>
      <c r="K1630" s="5">
        <v>3618.80130885978</v>
      </c>
      <c r="L1630" s="55" t="s">
        <v>4281</v>
      </c>
      <c r="M1630" s="60" t="s">
        <v>4364</v>
      </c>
    </row>
    <row r="1631" spans="1:13" ht="18.75" customHeight="1" x14ac:dyDescent="0.25">
      <c r="A1631" s="4" t="s">
        <v>5989</v>
      </c>
      <c r="B1631" s="4">
        <v>4951</v>
      </c>
      <c r="C1631" s="4" t="s">
        <v>3160</v>
      </c>
      <c r="D1631" s="4" t="s">
        <v>3161</v>
      </c>
      <c r="E1631" s="5">
        <v>208.89</v>
      </c>
      <c r="F1631" s="5">
        <v>1314236.3328681199</v>
      </c>
      <c r="G1631" s="5">
        <v>1515208.6909815001</v>
      </c>
      <c r="H1631" s="6">
        <v>-0.13263675116805301</v>
      </c>
      <c r="I1631" s="5">
        <v>-200972.35811338501</v>
      </c>
      <c r="J1631" s="5">
        <v>6291.5234471162803</v>
      </c>
      <c r="K1631" s="5">
        <v>7253.6200439537797</v>
      </c>
      <c r="L1631" s="55" t="s">
        <v>4281</v>
      </c>
      <c r="M1631" s="60" t="s">
        <v>4361</v>
      </c>
    </row>
    <row r="1632" spans="1:13" ht="18.75" customHeight="1" x14ac:dyDescent="0.25">
      <c r="A1632" s="4" t="s">
        <v>5990</v>
      </c>
      <c r="B1632" s="4">
        <v>4954</v>
      </c>
      <c r="C1632" s="4" t="s">
        <v>3162</v>
      </c>
      <c r="D1632" s="4" t="s">
        <v>3163</v>
      </c>
      <c r="E1632" s="5">
        <v>1507.9</v>
      </c>
      <c r="F1632" s="5">
        <v>1608990.8657388799</v>
      </c>
      <c r="G1632" s="5">
        <v>2066777.0620556299</v>
      </c>
      <c r="H1632" s="6">
        <v>-0.22149761806502399</v>
      </c>
      <c r="I1632" s="5">
        <v>-457786.19631675002</v>
      </c>
      <c r="J1632" s="5">
        <v>1067.0408287942701</v>
      </c>
      <c r="K1632" s="5">
        <v>1370.63270910248</v>
      </c>
      <c r="L1632" s="55" t="s">
        <v>4283</v>
      </c>
      <c r="M1632" s="60" t="s">
        <v>4364</v>
      </c>
    </row>
    <row r="1633" spans="1:13" ht="18.75" customHeight="1" x14ac:dyDescent="0.25">
      <c r="A1633" s="4" t="s">
        <v>5991</v>
      </c>
      <c r="B1633" s="4">
        <v>4959</v>
      </c>
      <c r="C1633" s="4" t="s">
        <v>3164</v>
      </c>
      <c r="D1633" s="4" t="s">
        <v>3165</v>
      </c>
      <c r="E1633" s="5">
        <v>386.62</v>
      </c>
      <c r="F1633" s="5">
        <v>355557.52618391998</v>
      </c>
      <c r="G1633" s="5">
        <v>467224.85797585599</v>
      </c>
      <c r="H1633" s="6">
        <v>-0.23900126434990901</v>
      </c>
      <c r="I1633" s="5">
        <v>-111667.331791936</v>
      </c>
      <c r="J1633" s="5">
        <v>919.65631934178305</v>
      </c>
      <c r="K1633" s="5">
        <v>1208.4860016963801</v>
      </c>
      <c r="L1633" s="55" t="s">
        <v>4281</v>
      </c>
      <c r="M1633" s="60" t="s">
        <v>4364</v>
      </c>
    </row>
    <row r="1634" spans="1:13" ht="18.75" customHeight="1" x14ac:dyDescent="0.25">
      <c r="A1634" s="4" t="s">
        <v>5992</v>
      </c>
      <c r="B1634" s="4">
        <v>4963</v>
      </c>
      <c r="C1634" s="4" t="s">
        <v>3166</v>
      </c>
      <c r="D1634" s="4" t="s">
        <v>3167</v>
      </c>
      <c r="E1634" s="5">
        <v>4446.29</v>
      </c>
      <c r="F1634" s="5">
        <v>3950695.5677375998</v>
      </c>
      <c r="G1634" s="5">
        <v>4434874.0351120699</v>
      </c>
      <c r="H1634" s="6">
        <v>-0.109175246814476</v>
      </c>
      <c r="I1634" s="5">
        <v>-484178.46737447201</v>
      </c>
      <c r="J1634" s="5">
        <v>888.53753752850105</v>
      </c>
      <c r="K1634" s="5">
        <v>997.43247406536102</v>
      </c>
      <c r="L1634" s="55" t="s">
        <v>4284</v>
      </c>
      <c r="M1634" s="60" t="s">
        <v>4364</v>
      </c>
    </row>
    <row r="1635" spans="1:13" ht="18.75" customHeight="1" x14ac:dyDescent="0.25">
      <c r="A1635" s="4" t="s">
        <v>5993</v>
      </c>
      <c r="B1635" s="4">
        <v>4964</v>
      </c>
      <c r="C1635" s="4" t="s">
        <v>3168</v>
      </c>
      <c r="D1635" s="4" t="s">
        <v>3169</v>
      </c>
      <c r="E1635" s="5">
        <v>1662.97</v>
      </c>
      <c r="F1635" s="5">
        <v>1597628.17604892</v>
      </c>
      <c r="G1635" s="5">
        <v>2170245.1873633699</v>
      </c>
      <c r="H1635" s="6">
        <v>-0.26384899487330499</v>
      </c>
      <c r="I1635" s="5">
        <v>-572617.01131445402</v>
      </c>
      <c r="J1635" s="5">
        <v>960.70775543089803</v>
      </c>
      <c r="K1635" s="5">
        <v>1305.04169489731</v>
      </c>
      <c r="L1635" s="55" t="s">
        <v>4284</v>
      </c>
      <c r="M1635" s="60" t="s">
        <v>4361</v>
      </c>
    </row>
    <row r="1636" spans="1:13" ht="18.75" customHeight="1" x14ac:dyDescent="0.25">
      <c r="A1636" s="4" t="s">
        <v>5994</v>
      </c>
      <c r="B1636" s="4">
        <v>4968</v>
      </c>
      <c r="C1636" s="4" t="s">
        <v>3170</v>
      </c>
      <c r="D1636" s="4" t="s">
        <v>3171</v>
      </c>
      <c r="E1636" s="5">
        <v>14125.28</v>
      </c>
      <c r="F1636" s="5">
        <v>13444504.920866</v>
      </c>
      <c r="G1636" s="5">
        <v>13920695.3922238</v>
      </c>
      <c r="H1636" s="6">
        <v>-3.42073767107803E-2</v>
      </c>
      <c r="I1636" s="5">
        <v>-476190.47135782399</v>
      </c>
      <c r="J1636" s="5">
        <v>951.80448960063097</v>
      </c>
      <c r="K1636" s="5">
        <v>985.51642107086195</v>
      </c>
      <c r="L1636" s="55" t="s">
        <v>4284</v>
      </c>
      <c r="M1636" s="60" t="s">
        <v>4364</v>
      </c>
    </row>
    <row r="1637" spans="1:13" ht="18.75" customHeight="1" x14ac:dyDescent="0.25">
      <c r="A1637" s="4" t="s">
        <v>5995</v>
      </c>
      <c r="B1637" s="4">
        <v>4969</v>
      </c>
      <c r="C1637" s="4" t="s">
        <v>3172</v>
      </c>
      <c r="D1637" s="4" t="s">
        <v>3173</v>
      </c>
      <c r="E1637" s="5">
        <v>891.11</v>
      </c>
      <c r="F1637" s="5">
        <v>2933298.2701023198</v>
      </c>
      <c r="G1637" s="5">
        <v>2900748.5227369098</v>
      </c>
      <c r="H1637" s="6">
        <v>1.1221154509009099E-2</v>
      </c>
      <c r="I1637" s="5">
        <v>32549.747365410902</v>
      </c>
      <c r="J1637" s="5">
        <v>3291.7353302087499</v>
      </c>
      <c r="K1637" s="5">
        <v>3255.2081367473302</v>
      </c>
      <c r="L1637" s="55" t="s">
        <v>4283</v>
      </c>
      <c r="M1637" s="60" t="s">
        <v>4364</v>
      </c>
    </row>
    <row r="1638" spans="1:13" ht="18.75" customHeight="1" x14ac:dyDescent="0.25">
      <c r="A1638" s="4" t="s">
        <v>5996</v>
      </c>
      <c r="B1638" s="4">
        <v>4970</v>
      </c>
      <c r="C1638" s="4" t="s">
        <v>3174</v>
      </c>
      <c r="D1638" s="4" t="s">
        <v>3175</v>
      </c>
      <c r="E1638" s="5">
        <v>351.95</v>
      </c>
      <c r="F1638" s="5">
        <v>1885708.6126640399</v>
      </c>
      <c r="G1638" s="5">
        <v>1920362.84406691</v>
      </c>
      <c r="H1638" s="6">
        <v>-1.8045668562030701E-2</v>
      </c>
      <c r="I1638" s="5">
        <v>-34654.231402869998</v>
      </c>
      <c r="J1638" s="5">
        <v>5357.8878041313801</v>
      </c>
      <c r="K1638" s="5">
        <v>5456.35131145592</v>
      </c>
      <c r="L1638" s="55" t="s">
        <v>4283</v>
      </c>
      <c r="M1638" s="60" t="s">
        <v>4364</v>
      </c>
    </row>
    <row r="1639" spans="1:13" ht="18.75" customHeight="1" x14ac:dyDescent="0.25">
      <c r="A1639" s="4" t="s">
        <v>5997</v>
      </c>
      <c r="B1639" s="4">
        <v>4971</v>
      </c>
      <c r="C1639" s="4" t="s">
        <v>3176</v>
      </c>
      <c r="D1639" s="4" t="s">
        <v>3177</v>
      </c>
      <c r="E1639" s="5">
        <v>256.45</v>
      </c>
      <c r="F1639" s="5">
        <v>1997112.4367182399</v>
      </c>
      <c r="G1639" s="5">
        <v>2112204.0293040001</v>
      </c>
      <c r="H1639" s="6">
        <v>-5.4488861392656102E-2</v>
      </c>
      <c r="I1639" s="5">
        <v>-115091.592585755</v>
      </c>
      <c r="J1639" s="5">
        <v>7787.5314358285796</v>
      </c>
      <c r="K1639" s="5">
        <v>8236.3190848274298</v>
      </c>
      <c r="L1639" s="55" t="s">
        <v>4281</v>
      </c>
      <c r="M1639" s="60" t="s">
        <v>4364</v>
      </c>
    </row>
    <row r="1640" spans="1:13" ht="18.75" customHeight="1" x14ac:dyDescent="0.25">
      <c r="A1640" s="4" t="s">
        <v>5998</v>
      </c>
      <c r="B1640" s="4">
        <v>4972</v>
      </c>
      <c r="C1640" s="4" t="s">
        <v>3178</v>
      </c>
      <c r="D1640" s="4" t="s">
        <v>3179</v>
      </c>
      <c r="E1640" s="5">
        <v>167.49</v>
      </c>
      <c r="F1640" s="5">
        <v>2462166.6115456801</v>
      </c>
      <c r="G1640" s="5">
        <v>2585744.9906589901</v>
      </c>
      <c r="H1640" s="6">
        <v>-4.7792175779027099E-2</v>
      </c>
      <c r="I1640" s="5">
        <v>-123578.379113313</v>
      </c>
      <c r="J1640" s="5">
        <v>14700.379793096199</v>
      </c>
      <c r="K1640" s="5">
        <v>15438.205210215499</v>
      </c>
      <c r="L1640" s="55" t="s">
        <v>4283</v>
      </c>
      <c r="M1640" s="61" t="s">
        <v>4316</v>
      </c>
    </row>
    <row r="1641" spans="1:13" ht="18.75" customHeight="1" x14ac:dyDescent="0.25">
      <c r="A1641" s="4" t="s">
        <v>5999</v>
      </c>
      <c r="B1641" s="4">
        <v>4973</v>
      </c>
      <c r="C1641" s="4" t="s">
        <v>3180</v>
      </c>
      <c r="D1641" s="4" t="s">
        <v>3181</v>
      </c>
      <c r="E1641" s="5">
        <v>929.43</v>
      </c>
      <c r="F1641" s="5">
        <v>977131.69596912002</v>
      </c>
      <c r="G1641" s="5">
        <v>1297424.94623328</v>
      </c>
      <c r="H1641" s="6">
        <v>-0.246868422866417</v>
      </c>
      <c r="I1641" s="5">
        <v>-320293.25026415498</v>
      </c>
      <c r="J1641" s="5">
        <v>1051.3236026049501</v>
      </c>
      <c r="K1641" s="5">
        <v>1395.93616112378</v>
      </c>
      <c r="L1641" s="55" t="s">
        <v>4283</v>
      </c>
      <c r="M1641" s="60" t="s">
        <v>4364</v>
      </c>
    </row>
    <row r="1642" spans="1:13" ht="18.75" customHeight="1" x14ac:dyDescent="0.25">
      <c r="A1642" s="4" t="s">
        <v>6000</v>
      </c>
      <c r="B1642" s="4">
        <v>4974</v>
      </c>
      <c r="C1642" s="4" t="s">
        <v>3182</v>
      </c>
      <c r="D1642" s="4" t="s">
        <v>3183</v>
      </c>
      <c r="E1642" s="5">
        <v>4205.8999999999996</v>
      </c>
      <c r="F1642" s="5">
        <v>28035579.773598399</v>
      </c>
      <c r="G1642" s="5">
        <v>24466589.761876099</v>
      </c>
      <c r="H1642" s="6">
        <v>0.14587198487643399</v>
      </c>
      <c r="I1642" s="5">
        <v>3568990.0117223202</v>
      </c>
      <c r="J1642" s="5">
        <v>6665.7742156490704</v>
      </c>
      <c r="K1642" s="5">
        <v>5817.2067243339397</v>
      </c>
      <c r="L1642" s="55" t="s">
        <v>4283</v>
      </c>
      <c r="M1642" s="60" t="s">
        <v>4364</v>
      </c>
    </row>
    <row r="1643" spans="1:13" ht="18.75" customHeight="1" x14ac:dyDescent="0.25">
      <c r="A1643" s="4" t="s">
        <v>6001</v>
      </c>
      <c r="B1643" s="4">
        <v>4975</v>
      </c>
      <c r="C1643" s="4" t="s">
        <v>3184</v>
      </c>
      <c r="D1643" s="4" t="s">
        <v>3185</v>
      </c>
      <c r="E1643" s="5">
        <v>2580.89</v>
      </c>
      <c r="F1643" s="5">
        <v>22812925.0270941</v>
      </c>
      <c r="G1643" s="5">
        <v>21371946.705579702</v>
      </c>
      <c r="H1643" s="6">
        <v>6.7423821580942803E-2</v>
      </c>
      <c r="I1643" s="5">
        <v>1440978.32151442</v>
      </c>
      <c r="J1643" s="5">
        <v>8839.1698317611899</v>
      </c>
      <c r="K1643" s="5">
        <v>8280.8437033657792</v>
      </c>
      <c r="L1643" s="55" t="s">
        <v>4283</v>
      </c>
      <c r="M1643" s="60" t="s">
        <v>4364</v>
      </c>
    </row>
    <row r="1644" spans="1:13" ht="18.75" customHeight="1" x14ac:dyDescent="0.25">
      <c r="A1644" s="4" t="s">
        <v>6002</v>
      </c>
      <c r="B1644" s="4">
        <v>4976</v>
      </c>
      <c r="C1644" s="4" t="s">
        <v>3186</v>
      </c>
      <c r="D1644" s="4" t="s">
        <v>3187</v>
      </c>
      <c r="E1644" s="5">
        <v>1140.19</v>
      </c>
      <c r="F1644" s="5">
        <v>15090526.247644501</v>
      </c>
      <c r="G1644" s="5">
        <v>14586786.863337699</v>
      </c>
      <c r="H1644" s="6">
        <v>3.4533951104265499E-2</v>
      </c>
      <c r="I1644" s="5">
        <v>503739.38430684397</v>
      </c>
      <c r="J1644" s="5">
        <v>13235.097876357901</v>
      </c>
      <c r="K1644" s="5">
        <v>12793.2948572937</v>
      </c>
      <c r="L1644" s="55" t="s">
        <v>4283</v>
      </c>
      <c r="M1644" s="60" t="s">
        <v>4364</v>
      </c>
    </row>
    <row r="1645" spans="1:13" ht="18.75" customHeight="1" x14ac:dyDescent="0.25">
      <c r="A1645" s="4" t="s">
        <v>6003</v>
      </c>
      <c r="B1645" s="4">
        <v>4977</v>
      </c>
      <c r="C1645" s="4" t="s">
        <v>3188</v>
      </c>
      <c r="D1645" s="4" t="s">
        <v>3189</v>
      </c>
      <c r="E1645" s="5">
        <v>434.56</v>
      </c>
      <c r="F1645" s="5">
        <v>8585200.3969684392</v>
      </c>
      <c r="G1645" s="5">
        <v>9141388.4970930908</v>
      </c>
      <c r="H1645" s="6">
        <v>-6.0842846828085398E-2</v>
      </c>
      <c r="I1645" s="5">
        <v>-556188.10012465704</v>
      </c>
      <c r="J1645" s="5">
        <v>19756.0760239517</v>
      </c>
      <c r="K1645" s="5">
        <v>21035.96395686</v>
      </c>
      <c r="L1645" s="55" t="s">
        <v>4283</v>
      </c>
      <c r="M1645" s="60" t="s">
        <v>4364</v>
      </c>
    </row>
    <row r="1646" spans="1:13" ht="18.75" customHeight="1" x14ac:dyDescent="0.25">
      <c r="A1646" s="4" t="s">
        <v>6004</v>
      </c>
      <c r="B1646" s="4">
        <v>4978</v>
      </c>
      <c r="C1646" s="4" t="s">
        <v>3190</v>
      </c>
      <c r="D1646" s="4" t="s">
        <v>3191</v>
      </c>
      <c r="E1646" s="5">
        <v>3609.39</v>
      </c>
      <c r="F1646" s="5">
        <v>12160981.7190446</v>
      </c>
      <c r="G1646" s="5">
        <v>14588695.4782121</v>
      </c>
      <c r="H1646" s="6">
        <v>-0.16641061312118199</v>
      </c>
      <c r="I1646" s="5">
        <v>-2427713.7591674901</v>
      </c>
      <c r="J1646" s="5">
        <v>3369.26231829884</v>
      </c>
      <c r="K1646" s="5">
        <v>4041.8728589074999</v>
      </c>
      <c r="L1646" s="55" t="s">
        <v>4284</v>
      </c>
      <c r="M1646" s="60" t="s">
        <v>4364</v>
      </c>
    </row>
    <row r="1647" spans="1:13" ht="18.75" customHeight="1" x14ac:dyDescent="0.25">
      <c r="A1647" s="4" t="s">
        <v>6005</v>
      </c>
      <c r="B1647" s="4">
        <v>4979</v>
      </c>
      <c r="C1647" s="4" t="s">
        <v>3192</v>
      </c>
      <c r="D1647" s="4" t="s">
        <v>3193</v>
      </c>
      <c r="E1647" s="5">
        <v>882.02</v>
      </c>
      <c r="F1647" s="5">
        <v>3696968.0330829201</v>
      </c>
      <c r="G1647" s="5">
        <v>4569953.6015314003</v>
      </c>
      <c r="H1647" s="6">
        <v>-0.19102722796921601</v>
      </c>
      <c r="I1647" s="5">
        <v>-872985.56844847999</v>
      </c>
      <c r="J1647" s="5">
        <v>4191.47868878588</v>
      </c>
      <c r="K1647" s="5">
        <v>5181.2358013779703</v>
      </c>
      <c r="L1647" s="55" t="s">
        <v>4284</v>
      </c>
      <c r="M1647" s="60" t="s">
        <v>4364</v>
      </c>
    </row>
    <row r="1648" spans="1:13" ht="18.75" customHeight="1" x14ac:dyDescent="0.25">
      <c r="A1648" s="4" t="s">
        <v>6006</v>
      </c>
      <c r="B1648" s="4">
        <v>4980</v>
      </c>
      <c r="C1648" s="4" t="s">
        <v>3194</v>
      </c>
      <c r="D1648" s="4" t="s">
        <v>3195</v>
      </c>
      <c r="E1648" s="5">
        <v>212.84</v>
      </c>
      <c r="F1648" s="5">
        <v>1514044.8111360001</v>
      </c>
      <c r="G1648" s="5">
        <v>1606877.40974656</v>
      </c>
      <c r="H1648" s="6">
        <v>-5.7772047853485997E-2</v>
      </c>
      <c r="I1648" s="5">
        <v>-92832.598610564106</v>
      </c>
      <c r="J1648" s="5">
        <v>7113.5351021236602</v>
      </c>
      <c r="K1648" s="5">
        <v>7549.6965314159197</v>
      </c>
      <c r="L1648" s="55" t="s">
        <v>4281</v>
      </c>
      <c r="M1648" s="60" t="s">
        <v>4364</v>
      </c>
    </row>
    <row r="1649" spans="1:13" ht="18.75" customHeight="1" x14ac:dyDescent="0.25">
      <c r="A1649" s="4" t="s">
        <v>6007</v>
      </c>
      <c r="B1649" s="4">
        <v>4982</v>
      </c>
      <c r="C1649" s="4" t="s">
        <v>3196</v>
      </c>
      <c r="D1649" s="4" t="s">
        <v>3197</v>
      </c>
      <c r="E1649" s="5">
        <v>37029.519999999997</v>
      </c>
      <c r="F1649" s="5">
        <v>43279301.565657102</v>
      </c>
      <c r="G1649" s="5">
        <v>32223899.620141499</v>
      </c>
      <c r="H1649" s="6">
        <v>0.343080821248756</v>
      </c>
      <c r="I1649" s="5">
        <v>11055401.945515599</v>
      </c>
      <c r="J1649" s="5">
        <v>1168.7783575281901</v>
      </c>
      <c r="K1649" s="5">
        <v>870.22190998267104</v>
      </c>
      <c r="L1649" s="55" t="s">
        <v>4283</v>
      </c>
      <c r="M1649" s="60" t="s">
        <v>4361</v>
      </c>
    </row>
    <row r="1650" spans="1:13" ht="18.75" customHeight="1" x14ac:dyDescent="0.25">
      <c r="A1650" s="4" t="s">
        <v>6008</v>
      </c>
      <c r="B1650" s="4">
        <v>4983</v>
      </c>
      <c r="C1650" s="4" t="s">
        <v>3198</v>
      </c>
      <c r="D1650" s="4" t="s">
        <v>3199</v>
      </c>
      <c r="E1650" s="5">
        <v>3978.51</v>
      </c>
      <c r="F1650" s="5">
        <v>7946655.2179025598</v>
      </c>
      <c r="G1650" s="5">
        <v>8140685.0937391203</v>
      </c>
      <c r="H1650" s="6">
        <v>-2.3834588072419401E-2</v>
      </c>
      <c r="I1650" s="5">
        <v>-194029.87583655701</v>
      </c>
      <c r="J1650" s="5">
        <v>1997.3948080820601</v>
      </c>
      <c r="K1650" s="5">
        <v>2046.1642910886501</v>
      </c>
      <c r="L1650" s="55" t="s">
        <v>4283</v>
      </c>
      <c r="M1650" s="60" t="s">
        <v>4364</v>
      </c>
    </row>
    <row r="1651" spans="1:13" ht="18.75" customHeight="1" x14ac:dyDescent="0.25">
      <c r="A1651" s="4" t="s">
        <v>6009</v>
      </c>
      <c r="B1651" s="4">
        <v>4984</v>
      </c>
      <c r="C1651" s="4" t="s">
        <v>3200</v>
      </c>
      <c r="D1651" s="4" t="s">
        <v>3201</v>
      </c>
      <c r="E1651" s="5">
        <v>329.97</v>
      </c>
      <c r="F1651" s="5">
        <v>1010551.34436292</v>
      </c>
      <c r="G1651" s="5">
        <v>995633.83457768604</v>
      </c>
      <c r="H1651" s="6">
        <v>1.49829277261975E-2</v>
      </c>
      <c r="I1651" s="5">
        <v>14917.509785234201</v>
      </c>
      <c r="J1651" s="5">
        <v>3062.55521521023</v>
      </c>
      <c r="K1651" s="5">
        <v>3017.3465302230102</v>
      </c>
      <c r="L1651" s="55" t="s">
        <v>4281</v>
      </c>
      <c r="M1651" s="60" t="s">
        <v>4364</v>
      </c>
    </row>
    <row r="1652" spans="1:13" ht="18.75" customHeight="1" x14ac:dyDescent="0.25">
      <c r="A1652" s="4" t="s">
        <v>6010</v>
      </c>
      <c r="B1652" s="4">
        <v>4987</v>
      </c>
      <c r="C1652" s="4" t="s">
        <v>3170</v>
      </c>
      <c r="D1652" s="4" t="s">
        <v>3171</v>
      </c>
      <c r="E1652" s="5">
        <v>1950.71</v>
      </c>
      <c r="F1652" s="5">
        <v>2221384.0470937202</v>
      </c>
      <c r="G1652" s="5">
        <v>3080608.4266691799</v>
      </c>
      <c r="H1652" s="6">
        <v>-0.27891385745005898</v>
      </c>
      <c r="I1652" s="5">
        <v>-859224.37957545905</v>
      </c>
      <c r="J1652" s="5">
        <v>1138.7566819741101</v>
      </c>
      <c r="K1652" s="5">
        <v>1579.2241935855</v>
      </c>
      <c r="L1652" s="55" t="s">
        <v>4283</v>
      </c>
      <c r="M1652" s="60" t="s">
        <v>4364</v>
      </c>
    </row>
    <row r="1653" spans="1:13" ht="18.75" customHeight="1" x14ac:dyDescent="0.25">
      <c r="A1653" s="4" t="s">
        <v>6011</v>
      </c>
      <c r="B1653" s="4">
        <v>4988</v>
      </c>
      <c r="C1653" s="4" t="s">
        <v>3202</v>
      </c>
      <c r="D1653" s="4" t="s">
        <v>3203</v>
      </c>
      <c r="E1653" s="5">
        <v>951.54</v>
      </c>
      <c r="F1653" s="5">
        <v>2617544.4465279202</v>
      </c>
      <c r="G1653" s="5">
        <v>2601496.1988260602</v>
      </c>
      <c r="H1653" s="6">
        <v>6.1688530273837899E-3</v>
      </c>
      <c r="I1653" s="5">
        <v>16048.2477018558</v>
      </c>
      <c r="J1653" s="5">
        <v>2750.8506699959198</v>
      </c>
      <c r="K1653" s="5">
        <v>2733.98511762623</v>
      </c>
      <c r="L1653" s="55" t="s">
        <v>4281</v>
      </c>
      <c r="M1653" s="60" t="s">
        <v>4361</v>
      </c>
    </row>
    <row r="1654" spans="1:13" ht="18.75" customHeight="1" x14ac:dyDescent="0.25">
      <c r="A1654" s="4" t="s">
        <v>6012</v>
      </c>
      <c r="B1654" s="4">
        <v>4989</v>
      </c>
      <c r="C1654" s="4" t="s">
        <v>3196</v>
      </c>
      <c r="D1654" s="4" t="s">
        <v>3197</v>
      </c>
      <c r="E1654" s="5">
        <v>608.4</v>
      </c>
      <c r="F1654" s="5">
        <v>879696.36470015999</v>
      </c>
      <c r="G1654" s="5">
        <v>461876.42849883903</v>
      </c>
      <c r="H1654" s="6">
        <v>0.90461411412418802</v>
      </c>
      <c r="I1654" s="5">
        <v>417819.93620132102</v>
      </c>
      <c r="J1654" s="5">
        <v>1445.9177592047299</v>
      </c>
      <c r="K1654" s="5">
        <v>759.165727315646</v>
      </c>
      <c r="L1654" s="55" t="s">
        <v>4283</v>
      </c>
      <c r="M1654" s="60" t="s">
        <v>4361</v>
      </c>
    </row>
    <row r="1655" spans="1:13" ht="18.75" customHeight="1" x14ac:dyDescent="0.25">
      <c r="A1655" s="4" t="s">
        <v>6013</v>
      </c>
      <c r="B1655" s="4">
        <v>4990</v>
      </c>
      <c r="C1655" s="4" t="s">
        <v>3204</v>
      </c>
      <c r="D1655" s="4" t="s">
        <v>3205</v>
      </c>
      <c r="E1655" s="5">
        <v>2821.01</v>
      </c>
      <c r="F1655" s="5">
        <v>7369893.2163374396</v>
      </c>
      <c r="G1655" s="5">
        <v>9893288.4569965899</v>
      </c>
      <c r="H1655" s="6">
        <v>-0.25506132279753702</v>
      </c>
      <c r="I1655" s="5">
        <v>-2523395.2406591498</v>
      </c>
      <c r="J1655" s="5">
        <v>2612.5016275509302</v>
      </c>
      <c r="K1655" s="5">
        <v>3507.00226408151</v>
      </c>
      <c r="L1655" s="55" t="s">
        <v>4283</v>
      </c>
      <c r="M1655" s="60" t="s">
        <v>4364</v>
      </c>
    </row>
    <row r="1656" spans="1:13" ht="18.75" customHeight="1" x14ac:dyDescent="0.25">
      <c r="A1656" s="4" t="s">
        <v>6014</v>
      </c>
      <c r="B1656" s="4">
        <v>4991</v>
      </c>
      <c r="C1656" s="4" t="s">
        <v>3206</v>
      </c>
      <c r="D1656" s="4" t="s">
        <v>3207</v>
      </c>
      <c r="E1656" s="5">
        <v>423.92</v>
      </c>
      <c r="F1656" s="5">
        <v>1667391.3038507199</v>
      </c>
      <c r="G1656" s="5">
        <v>1965357.7651591999</v>
      </c>
      <c r="H1656" s="6">
        <v>-0.151609272668145</v>
      </c>
      <c r="I1656" s="5">
        <v>-297966.46130847803</v>
      </c>
      <c r="J1656" s="5">
        <v>3933.2687862113598</v>
      </c>
      <c r="K1656" s="5">
        <v>4636.1524937705199</v>
      </c>
      <c r="L1656" s="55" t="s">
        <v>4281</v>
      </c>
      <c r="M1656" s="60" t="s">
        <v>4364</v>
      </c>
    </row>
    <row r="1657" spans="1:13" ht="18.75" customHeight="1" x14ac:dyDescent="0.25">
      <c r="A1657" s="4" t="s">
        <v>6015</v>
      </c>
      <c r="B1657" s="4">
        <v>4994</v>
      </c>
      <c r="C1657" s="4" t="s">
        <v>3208</v>
      </c>
      <c r="D1657" s="4" t="s">
        <v>3209</v>
      </c>
      <c r="E1657" s="5">
        <v>957.66</v>
      </c>
      <c r="F1657" s="5">
        <v>2042415.78527984</v>
      </c>
      <c r="G1657" s="5">
        <v>2416058.3342047902</v>
      </c>
      <c r="H1657" s="6">
        <v>-0.154649638891243</v>
      </c>
      <c r="I1657" s="5">
        <v>-373642.54892495001</v>
      </c>
      <c r="J1657" s="5">
        <v>2132.7149356554901</v>
      </c>
      <c r="K1657" s="5">
        <v>2522.8769440143601</v>
      </c>
      <c r="L1657" s="55" t="s">
        <v>4283</v>
      </c>
      <c r="M1657" s="60" t="s">
        <v>4364</v>
      </c>
    </row>
    <row r="1658" spans="1:13" ht="18.75" customHeight="1" x14ac:dyDescent="0.25">
      <c r="A1658" s="4" t="s">
        <v>6016</v>
      </c>
      <c r="B1658" s="4">
        <v>4998</v>
      </c>
      <c r="C1658" s="4" t="s">
        <v>3210</v>
      </c>
      <c r="D1658" s="4" t="s">
        <v>3211</v>
      </c>
      <c r="E1658" s="5">
        <v>1307.97</v>
      </c>
      <c r="F1658" s="5">
        <v>2705619.62278608</v>
      </c>
      <c r="G1658" s="5">
        <v>3160089.9597480302</v>
      </c>
      <c r="H1658" s="6">
        <v>-0.143815632703757</v>
      </c>
      <c r="I1658" s="5">
        <v>-454470.33696195303</v>
      </c>
      <c r="J1658" s="5">
        <v>2068.5639753098899</v>
      </c>
      <c r="K1658" s="5">
        <v>2416.0263306865099</v>
      </c>
      <c r="L1658" s="55" t="s">
        <v>4283</v>
      </c>
      <c r="M1658" s="60" t="s">
        <v>4364</v>
      </c>
    </row>
    <row r="1659" spans="1:13" ht="18.75" customHeight="1" x14ac:dyDescent="0.25">
      <c r="A1659" s="4" t="s">
        <v>6017</v>
      </c>
      <c r="B1659" s="4">
        <v>4999</v>
      </c>
      <c r="C1659" s="4" t="s">
        <v>3212</v>
      </c>
      <c r="D1659" s="4" t="s">
        <v>3213</v>
      </c>
      <c r="E1659" s="5">
        <v>171.78</v>
      </c>
      <c r="F1659" s="5">
        <v>136415.99049935999</v>
      </c>
      <c r="G1659" s="5">
        <v>187011.81023540799</v>
      </c>
      <c r="H1659" s="6">
        <v>-0.270548794070056</v>
      </c>
      <c r="I1659" s="5">
        <v>-50595.819736047699</v>
      </c>
      <c r="J1659" s="5">
        <v>794.13197403283198</v>
      </c>
      <c r="K1659" s="5">
        <v>1088.67045194672</v>
      </c>
      <c r="L1659" s="55" t="s">
        <v>4281</v>
      </c>
      <c r="M1659" s="60" t="s">
        <v>4364</v>
      </c>
    </row>
    <row r="1660" spans="1:13" ht="18.75" customHeight="1" x14ac:dyDescent="0.25">
      <c r="A1660" s="4" t="s">
        <v>6018</v>
      </c>
      <c r="B1660" s="4">
        <v>5003</v>
      </c>
      <c r="C1660" s="4" t="s">
        <v>3214</v>
      </c>
      <c r="D1660" s="4" t="s">
        <v>3215</v>
      </c>
      <c r="E1660" s="5">
        <v>2543.6</v>
      </c>
      <c r="F1660" s="5">
        <v>1987984.45078488</v>
      </c>
      <c r="G1660" s="5">
        <v>2030077.5356517399</v>
      </c>
      <c r="H1660" s="6">
        <v>-2.0734717826106901E-2</v>
      </c>
      <c r="I1660" s="5">
        <v>-42093.0848668572</v>
      </c>
      <c r="J1660" s="5">
        <v>781.56331608149003</v>
      </c>
      <c r="K1660" s="5">
        <v>798.11194199234797</v>
      </c>
      <c r="L1660" s="55" t="s">
        <v>4284</v>
      </c>
      <c r="M1660" s="60" t="s">
        <v>4364</v>
      </c>
    </row>
    <row r="1661" spans="1:13" ht="18.75" customHeight="1" x14ac:dyDescent="0.25">
      <c r="A1661" s="4" t="s">
        <v>6019</v>
      </c>
      <c r="B1661" s="4">
        <v>5004</v>
      </c>
      <c r="C1661" s="4" t="s">
        <v>3216</v>
      </c>
      <c r="D1661" s="4" t="s">
        <v>3217</v>
      </c>
      <c r="E1661" s="5">
        <v>8596.8700000000008</v>
      </c>
      <c r="F1661" s="5">
        <v>9122922.7031939197</v>
      </c>
      <c r="G1661" s="5">
        <v>11783151.2179018</v>
      </c>
      <c r="H1661" s="6">
        <v>-0.22576545658399899</v>
      </c>
      <c r="I1661" s="5">
        <v>-2660228.5147079201</v>
      </c>
      <c r="J1661" s="5">
        <v>1061.19118972299</v>
      </c>
      <c r="K1661" s="5">
        <v>1370.63270910248</v>
      </c>
      <c r="L1661" s="55" t="s">
        <v>4283</v>
      </c>
      <c r="M1661" s="60" t="s">
        <v>4364</v>
      </c>
    </row>
    <row r="1662" spans="1:13" ht="18.75" customHeight="1" x14ac:dyDescent="0.25">
      <c r="A1662" s="4" t="s">
        <v>6020</v>
      </c>
      <c r="B1662" s="4">
        <v>5005</v>
      </c>
      <c r="C1662" s="4" t="s">
        <v>3218</v>
      </c>
      <c r="D1662" s="4" t="s">
        <v>3219</v>
      </c>
      <c r="E1662" s="5">
        <v>2550.5300000000002</v>
      </c>
      <c r="F1662" s="5">
        <v>3624228.6025503599</v>
      </c>
      <c r="G1662" s="5">
        <v>4119208.3153106901</v>
      </c>
      <c r="H1662" s="6">
        <v>-0.120163797232721</v>
      </c>
      <c r="I1662" s="5">
        <v>-494979.71276033099</v>
      </c>
      <c r="J1662" s="5">
        <v>1420.97077962242</v>
      </c>
      <c r="K1662" s="5">
        <v>1615.0401349173301</v>
      </c>
      <c r="L1662" s="55" t="s">
        <v>4281</v>
      </c>
      <c r="M1662" s="60" t="s">
        <v>4364</v>
      </c>
    </row>
    <row r="1663" spans="1:13" ht="18.75" customHeight="1" x14ac:dyDescent="0.25">
      <c r="A1663" s="4" t="s">
        <v>6021</v>
      </c>
      <c r="B1663" s="4">
        <v>5205</v>
      </c>
      <c r="C1663" s="4" t="s">
        <v>3220</v>
      </c>
      <c r="D1663" s="4" t="s">
        <v>3221</v>
      </c>
      <c r="E1663" s="5">
        <v>31363.69</v>
      </c>
      <c r="F1663" s="5">
        <v>37353045.353896797</v>
      </c>
      <c r="G1663" s="5">
        <v>43629718.697117999</v>
      </c>
      <c r="H1663" s="6">
        <v>-0.143862338118531</v>
      </c>
      <c r="I1663" s="5">
        <v>-6276673.3432211597</v>
      </c>
      <c r="J1663" s="5">
        <v>1190.9646267354599</v>
      </c>
      <c r="K1663" s="5">
        <v>1391.0901012322799</v>
      </c>
      <c r="L1663" s="55" t="s">
        <v>4284</v>
      </c>
      <c r="M1663" s="60" t="s">
        <v>4364</v>
      </c>
    </row>
    <row r="1664" spans="1:13" ht="18.75" customHeight="1" x14ac:dyDescent="0.25">
      <c r="A1664" s="4" t="s">
        <v>6022</v>
      </c>
      <c r="B1664" s="4">
        <v>5206</v>
      </c>
      <c r="C1664" s="4" t="s">
        <v>3222</v>
      </c>
      <c r="D1664" s="4" t="s">
        <v>3223</v>
      </c>
      <c r="E1664" s="5">
        <v>1168</v>
      </c>
      <c r="F1664" s="5">
        <v>925127.30012736004</v>
      </c>
      <c r="G1664" s="5">
        <v>1011548.87639954</v>
      </c>
      <c r="H1664" s="6">
        <v>-8.5434899181330806E-2</v>
      </c>
      <c r="I1664" s="5">
        <v>-86421.576272183403</v>
      </c>
      <c r="J1664" s="5">
        <v>792.06104462958899</v>
      </c>
      <c r="K1664" s="5">
        <v>866.05212020508895</v>
      </c>
      <c r="L1664" s="55" t="s">
        <v>4281</v>
      </c>
      <c r="M1664" s="60" t="s">
        <v>4282</v>
      </c>
    </row>
    <row r="1665" spans="1:13" ht="18.75" customHeight="1" x14ac:dyDescent="0.25">
      <c r="A1665" s="4" t="s">
        <v>6023</v>
      </c>
      <c r="B1665" s="4">
        <v>5207</v>
      </c>
      <c r="C1665" s="4" t="s">
        <v>3224</v>
      </c>
      <c r="D1665" s="4" t="s">
        <v>3225</v>
      </c>
      <c r="E1665" s="5">
        <v>13372.98</v>
      </c>
      <c r="F1665" s="5">
        <v>10967270.877077799</v>
      </c>
      <c r="G1665" s="5">
        <v>13245694.6320107</v>
      </c>
      <c r="H1665" s="6">
        <v>-0.172012402386715</v>
      </c>
      <c r="I1665" s="5">
        <v>-2278423.7549329801</v>
      </c>
      <c r="J1665" s="5">
        <v>820.10672842386396</v>
      </c>
      <c r="K1665" s="5">
        <v>990.48189947272294</v>
      </c>
      <c r="L1665" s="55" t="s">
        <v>4284</v>
      </c>
      <c r="M1665" s="60" t="s">
        <v>4364</v>
      </c>
    </row>
    <row r="1666" spans="1:13" ht="18.75" customHeight="1" x14ac:dyDescent="0.25">
      <c r="A1666" s="4" t="s">
        <v>6024</v>
      </c>
      <c r="B1666" s="4">
        <v>5208</v>
      </c>
      <c r="C1666" s="4" t="s">
        <v>3226</v>
      </c>
      <c r="D1666" s="4" t="s">
        <v>3227</v>
      </c>
      <c r="E1666" s="5">
        <v>1195.81</v>
      </c>
      <c r="F1666" s="5">
        <v>693625.81286812003</v>
      </c>
      <c r="G1666" s="5">
        <v>865077.04577541095</v>
      </c>
      <c r="H1666" s="6">
        <v>-0.19819186481085199</v>
      </c>
      <c r="I1666" s="5">
        <v>-171451.23290729101</v>
      </c>
      <c r="J1666" s="5">
        <v>580.04684094306003</v>
      </c>
      <c r="K1666" s="5">
        <v>723.42349183851195</v>
      </c>
      <c r="L1666" s="55" t="s">
        <v>4284</v>
      </c>
      <c r="M1666" s="60" t="s">
        <v>4364</v>
      </c>
    </row>
    <row r="1667" spans="1:13" ht="18.75" customHeight="1" x14ac:dyDescent="0.25">
      <c r="A1667" s="4" t="s">
        <v>6025</v>
      </c>
      <c r="B1667" s="4">
        <v>5209</v>
      </c>
      <c r="C1667" s="4" t="s">
        <v>3228</v>
      </c>
      <c r="D1667" s="4" t="s">
        <v>3229</v>
      </c>
      <c r="E1667" s="5">
        <v>3466.57</v>
      </c>
      <c r="F1667" s="5">
        <v>1979969.6204270399</v>
      </c>
      <c r="G1667" s="5">
        <v>2213989.6249056901</v>
      </c>
      <c r="H1667" s="6">
        <v>-0.105700587683926</v>
      </c>
      <c r="I1667" s="5">
        <v>-234020.004478647</v>
      </c>
      <c r="J1667" s="5">
        <v>571.161009420563</v>
      </c>
      <c r="K1667" s="5">
        <v>638.66866236818703</v>
      </c>
      <c r="L1667" s="55" t="s">
        <v>4284</v>
      </c>
      <c r="M1667" s="60" t="s">
        <v>4364</v>
      </c>
    </row>
    <row r="1668" spans="1:13" ht="18.75" customHeight="1" x14ac:dyDescent="0.25">
      <c r="A1668" s="4" t="s">
        <v>6026</v>
      </c>
      <c r="B1668" s="4">
        <v>5210</v>
      </c>
      <c r="C1668" s="4" t="s">
        <v>3230</v>
      </c>
      <c r="D1668" s="4" t="s">
        <v>3231</v>
      </c>
      <c r="E1668" s="5">
        <v>857.8</v>
      </c>
      <c r="F1668" s="5">
        <v>1638213.1869373601</v>
      </c>
      <c r="G1668" s="5">
        <v>1490115.67179412</v>
      </c>
      <c r="H1668" s="6">
        <v>9.9386589877902706E-2</v>
      </c>
      <c r="I1668" s="5">
        <v>148097.51514323801</v>
      </c>
      <c r="J1668" s="5">
        <v>1909.7845499386301</v>
      </c>
      <c r="K1668" s="5">
        <v>1737.13647912581</v>
      </c>
      <c r="L1668" s="55" t="s">
        <v>4284</v>
      </c>
      <c r="M1668" s="60" t="s">
        <v>4364</v>
      </c>
    </row>
    <row r="1669" spans="1:13" ht="18.75" customHeight="1" x14ac:dyDescent="0.25">
      <c r="A1669" s="4" t="s">
        <v>6027</v>
      </c>
      <c r="B1669" s="4">
        <v>5211</v>
      </c>
      <c r="C1669" s="4" t="s">
        <v>3232</v>
      </c>
      <c r="D1669" s="4" t="s">
        <v>3233</v>
      </c>
      <c r="E1669" s="5">
        <v>741.54</v>
      </c>
      <c r="F1669" s="5">
        <v>3221489.8098558802</v>
      </c>
      <c r="G1669" s="5">
        <v>2810347.1538361101</v>
      </c>
      <c r="H1669" s="6">
        <v>0.146296038714848</v>
      </c>
      <c r="I1669" s="5">
        <v>411142.65601977101</v>
      </c>
      <c r="J1669" s="5">
        <v>4344.3237180137003</v>
      </c>
      <c r="K1669" s="5">
        <v>3789.8793778300701</v>
      </c>
      <c r="L1669" s="55" t="s">
        <v>4284</v>
      </c>
      <c r="M1669" s="60" t="s">
        <v>4364</v>
      </c>
    </row>
    <row r="1670" spans="1:13" ht="18.75" customHeight="1" x14ac:dyDescent="0.25">
      <c r="A1670" s="4" t="s">
        <v>6028</v>
      </c>
      <c r="B1670" s="4">
        <v>5212</v>
      </c>
      <c r="C1670" s="4" t="s">
        <v>3234</v>
      </c>
      <c r="D1670" s="4" t="s">
        <v>3235</v>
      </c>
      <c r="E1670" s="5">
        <v>1465.69</v>
      </c>
      <c r="F1670" s="5">
        <v>9647500.1604679208</v>
      </c>
      <c r="G1670" s="5">
        <v>9407728.7229717001</v>
      </c>
      <c r="H1670" s="6">
        <v>2.5486644498022799E-2</v>
      </c>
      <c r="I1670" s="5">
        <v>239771.437496219</v>
      </c>
      <c r="J1670" s="5">
        <v>6582.2241814216704</v>
      </c>
      <c r="K1670" s="5">
        <v>6418.6347201466197</v>
      </c>
      <c r="L1670" s="55" t="s">
        <v>4284</v>
      </c>
      <c r="M1670" s="60" t="s">
        <v>4364</v>
      </c>
    </row>
    <row r="1671" spans="1:13" ht="18.75" customHeight="1" x14ac:dyDescent="0.25">
      <c r="A1671" s="4" t="s">
        <v>6029</v>
      </c>
      <c r="B1671" s="4">
        <v>5213</v>
      </c>
      <c r="C1671" s="4" t="s">
        <v>3236</v>
      </c>
      <c r="D1671" s="4" t="s">
        <v>3237</v>
      </c>
      <c r="E1671" s="5">
        <v>428.08</v>
      </c>
      <c r="F1671" s="5">
        <v>4338176.4397633998</v>
      </c>
      <c r="G1671" s="5">
        <v>4248654.0322847497</v>
      </c>
      <c r="H1671" s="6">
        <v>2.1070768953740798E-2</v>
      </c>
      <c r="I1671" s="5">
        <v>89522.407478651003</v>
      </c>
      <c r="J1671" s="5">
        <v>10134.032049531401</v>
      </c>
      <c r="K1671" s="5">
        <v>9924.9066349391396</v>
      </c>
      <c r="L1671" s="55" t="s">
        <v>4281</v>
      </c>
      <c r="M1671" s="60" t="s">
        <v>4282</v>
      </c>
    </row>
    <row r="1672" spans="1:13" ht="18.75" customHeight="1" x14ac:dyDescent="0.25">
      <c r="A1672" s="4" t="s">
        <v>6030</v>
      </c>
      <c r="B1672" s="4">
        <v>5214</v>
      </c>
      <c r="C1672" s="4" t="s">
        <v>3238</v>
      </c>
      <c r="D1672" s="4" t="s">
        <v>3239</v>
      </c>
      <c r="E1672" s="5">
        <v>1228.3399999999999</v>
      </c>
      <c r="F1672" s="5">
        <v>727447.25836167997</v>
      </c>
      <c r="G1672" s="5">
        <v>773524.19124760397</v>
      </c>
      <c r="H1672" s="6">
        <v>-5.9567539589947802E-2</v>
      </c>
      <c r="I1672" s="5">
        <v>-46076.932885923998</v>
      </c>
      <c r="J1672" s="5">
        <v>592.21979123180904</v>
      </c>
      <c r="K1672" s="5">
        <v>629.73133761629799</v>
      </c>
      <c r="L1672" s="55" t="s">
        <v>4284</v>
      </c>
      <c r="M1672" s="60" t="s">
        <v>4364</v>
      </c>
    </row>
    <row r="1673" spans="1:13" ht="18.75" customHeight="1" x14ac:dyDescent="0.25">
      <c r="A1673" s="4" t="s">
        <v>6031</v>
      </c>
      <c r="B1673" s="4">
        <v>5215</v>
      </c>
      <c r="C1673" s="4" t="s">
        <v>3240</v>
      </c>
      <c r="D1673" s="4" t="s">
        <v>3241</v>
      </c>
      <c r="E1673" s="5">
        <v>4859.04</v>
      </c>
      <c r="F1673" s="5">
        <v>6367980.2404636797</v>
      </c>
      <c r="G1673" s="5">
        <v>7335490.3933933498</v>
      </c>
      <c r="H1673" s="6">
        <v>-0.131894406650856</v>
      </c>
      <c r="I1673" s="5">
        <v>-967510.15292967297</v>
      </c>
      <c r="J1673" s="5">
        <v>1310.54287276163</v>
      </c>
      <c r="K1673" s="5">
        <v>1509.65836737161</v>
      </c>
      <c r="L1673" s="55" t="s">
        <v>4284</v>
      </c>
      <c r="M1673" s="60" t="s">
        <v>4364</v>
      </c>
    </row>
    <row r="1674" spans="1:13" ht="18.75" customHeight="1" x14ac:dyDescent="0.25">
      <c r="A1674" s="4" t="s">
        <v>6032</v>
      </c>
      <c r="B1674" s="4">
        <v>5216</v>
      </c>
      <c r="C1674" s="4" t="s">
        <v>3242</v>
      </c>
      <c r="D1674" s="4" t="s">
        <v>3243</v>
      </c>
      <c r="E1674" s="5">
        <v>1250.04</v>
      </c>
      <c r="F1674" s="5">
        <v>3117596.6027211999</v>
      </c>
      <c r="G1674" s="5">
        <v>3349632.2090244298</v>
      </c>
      <c r="H1674" s="6">
        <v>-6.9271965345355596E-2</v>
      </c>
      <c r="I1674" s="5">
        <v>-232035.60630322699</v>
      </c>
      <c r="J1674" s="5">
        <v>2493.9974742577801</v>
      </c>
      <c r="K1674" s="5">
        <v>2679.62001937892</v>
      </c>
      <c r="L1674" s="55" t="s">
        <v>4284</v>
      </c>
      <c r="M1674" s="60" t="s">
        <v>4364</v>
      </c>
    </row>
    <row r="1675" spans="1:13" ht="18.75" customHeight="1" x14ac:dyDescent="0.25">
      <c r="A1675" s="4" t="s">
        <v>6033</v>
      </c>
      <c r="B1675" s="4">
        <v>5217</v>
      </c>
      <c r="C1675" s="4" t="s">
        <v>3244</v>
      </c>
      <c r="D1675" s="4" t="s">
        <v>3245</v>
      </c>
      <c r="E1675" s="5">
        <v>355.48</v>
      </c>
      <c r="F1675" s="5">
        <v>1581043.58318668</v>
      </c>
      <c r="G1675" s="5">
        <v>1583930.0016634499</v>
      </c>
      <c r="H1675" s="6">
        <v>-1.8223144165090399E-3</v>
      </c>
      <c r="I1675" s="5">
        <v>-2886.4184767724901</v>
      </c>
      <c r="J1675" s="5">
        <v>4447.6301991298496</v>
      </c>
      <c r="K1675" s="5">
        <v>4455.7499765484799</v>
      </c>
      <c r="L1675" s="55" t="s">
        <v>4281</v>
      </c>
      <c r="M1675" s="60" t="s">
        <v>4361</v>
      </c>
    </row>
    <row r="1676" spans="1:13" ht="18.75" customHeight="1" x14ac:dyDescent="0.25">
      <c r="A1676" s="4" t="s">
        <v>6034</v>
      </c>
      <c r="B1676" s="4">
        <v>5219</v>
      </c>
      <c r="C1676" s="4" t="s">
        <v>3246</v>
      </c>
      <c r="D1676" s="4" t="s">
        <v>3247</v>
      </c>
      <c r="E1676" s="5">
        <v>10241.950000000001</v>
      </c>
      <c r="F1676" s="5">
        <v>5696940.8607940003</v>
      </c>
      <c r="G1676" s="5">
        <v>6362967.8918077098</v>
      </c>
      <c r="H1676" s="6">
        <v>-0.104672385958636</v>
      </c>
      <c r="I1676" s="5">
        <v>-666027.03101370705</v>
      </c>
      <c r="J1676" s="5">
        <v>556.23595709742801</v>
      </c>
      <c r="K1676" s="5">
        <v>621.26527583201505</v>
      </c>
      <c r="L1676" s="55" t="s">
        <v>4281</v>
      </c>
      <c r="M1676" s="60" t="s">
        <v>4282</v>
      </c>
    </row>
    <row r="1677" spans="1:13" ht="18.75" customHeight="1" x14ac:dyDescent="0.25">
      <c r="A1677" s="4" t="s">
        <v>6035</v>
      </c>
      <c r="B1677" s="4">
        <v>5220</v>
      </c>
      <c r="C1677" s="4" t="s">
        <v>3248</v>
      </c>
      <c r="D1677" s="4" t="s">
        <v>3249</v>
      </c>
      <c r="E1677" s="5">
        <v>3202.26</v>
      </c>
      <c r="F1677" s="5">
        <v>3936334.17801524</v>
      </c>
      <c r="G1677" s="5">
        <v>4575021.7437547902</v>
      </c>
      <c r="H1677" s="6">
        <v>-0.13960317600925101</v>
      </c>
      <c r="I1677" s="5">
        <v>-638687.56573955005</v>
      </c>
      <c r="J1677" s="5">
        <v>1229.2362825052401</v>
      </c>
      <c r="K1677" s="5">
        <v>1428.6852859401799</v>
      </c>
      <c r="L1677" s="55" t="s">
        <v>4284</v>
      </c>
      <c r="M1677" s="60" t="s">
        <v>4364</v>
      </c>
    </row>
    <row r="1678" spans="1:13" ht="18.75" customHeight="1" x14ac:dyDescent="0.25">
      <c r="A1678" s="4" t="s">
        <v>6036</v>
      </c>
      <c r="B1678" s="4">
        <v>5221</v>
      </c>
      <c r="C1678" s="4" t="s">
        <v>3250</v>
      </c>
      <c r="D1678" s="4" t="s">
        <v>3251</v>
      </c>
      <c r="E1678" s="5">
        <v>601.49</v>
      </c>
      <c r="F1678" s="5">
        <v>1656827.9808175999</v>
      </c>
      <c r="G1678" s="5">
        <v>1421877.5754253799</v>
      </c>
      <c r="H1678" s="6">
        <v>0.16523954625413501</v>
      </c>
      <c r="I1678" s="5">
        <v>234950.40539221899</v>
      </c>
      <c r="J1678" s="5">
        <v>2754.5395282009699</v>
      </c>
      <c r="K1678" s="5">
        <v>2363.9255439415101</v>
      </c>
      <c r="L1678" s="55" t="s">
        <v>4281</v>
      </c>
      <c r="M1678" s="60" t="s">
        <v>4364</v>
      </c>
    </row>
    <row r="1679" spans="1:13" ht="18.75" customHeight="1" x14ac:dyDescent="0.25">
      <c r="A1679" s="4" t="s">
        <v>6037</v>
      </c>
      <c r="B1679" s="4">
        <v>5222</v>
      </c>
      <c r="C1679" s="4" t="s">
        <v>3252</v>
      </c>
      <c r="D1679" s="4" t="s">
        <v>3253</v>
      </c>
      <c r="E1679" s="5">
        <v>313.24</v>
      </c>
      <c r="F1679" s="5">
        <v>1420289.71865604</v>
      </c>
      <c r="G1679" s="5">
        <v>1184756.9250910201</v>
      </c>
      <c r="H1679" s="6">
        <v>0.19880263079865301</v>
      </c>
      <c r="I1679" s="5">
        <v>235532.793565017</v>
      </c>
      <c r="J1679" s="5">
        <v>4534.1901374538402</v>
      </c>
      <c r="K1679" s="5">
        <v>3782.2657549834698</v>
      </c>
      <c r="L1679" s="55" t="s">
        <v>4281</v>
      </c>
      <c r="M1679" s="60" t="s">
        <v>4361</v>
      </c>
    </row>
    <row r="1680" spans="1:13" ht="18.75" customHeight="1" x14ac:dyDescent="0.25">
      <c r="A1680" s="4" t="s">
        <v>6038</v>
      </c>
      <c r="B1680" s="4">
        <v>5224</v>
      </c>
      <c r="C1680" s="4" t="s">
        <v>3254</v>
      </c>
      <c r="D1680" s="4" t="s">
        <v>3255</v>
      </c>
      <c r="E1680" s="5">
        <v>740.8</v>
      </c>
      <c r="F1680" s="5">
        <v>922139.78252496</v>
      </c>
      <c r="G1680" s="5">
        <v>1101512.8263872999</v>
      </c>
      <c r="H1680" s="6">
        <v>-0.16284244682891599</v>
      </c>
      <c r="I1680" s="5">
        <v>-179373.04386234301</v>
      </c>
      <c r="J1680" s="5">
        <v>1244.7891232788299</v>
      </c>
      <c r="K1680" s="5">
        <v>1486.9233617539201</v>
      </c>
      <c r="L1680" s="55" t="s">
        <v>4281</v>
      </c>
      <c r="M1680" s="60" t="s">
        <v>4364</v>
      </c>
    </row>
    <row r="1681" spans="1:13" ht="18.75" customHeight="1" x14ac:dyDescent="0.25">
      <c r="A1681" s="4" t="s">
        <v>6039</v>
      </c>
      <c r="B1681" s="4">
        <v>5225</v>
      </c>
      <c r="C1681" s="4" t="s">
        <v>3256</v>
      </c>
      <c r="D1681" s="4" t="s">
        <v>3257</v>
      </c>
      <c r="E1681" s="5">
        <v>201.84</v>
      </c>
      <c r="F1681" s="5">
        <v>469414.49829323997</v>
      </c>
      <c r="G1681" s="5">
        <v>469029.65693437902</v>
      </c>
      <c r="H1681" s="6">
        <v>8.2050538419209396E-4</v>
      </c>
      <c r="I1681" s="5">
        <v>384.841358860431</v>
      </c>
      <c r="J1681" s="5">
        <v>2325.67626978419</v>
      </c>
      <c r="K1681" s="5">
        <v>2323.7696043122301</v>
      </c>
      <c r="L1681" s="55" t="s">
        <v>4283</v>
      </c>
      <c r="M1681" s="61" t="s">
        <v>4316</v>
      </c>
    </row>
    <row r="1682" spans="1:13" ht="18.75" customHeight="1" x14ac:dyDescent="0.25">
      <c r="A1682" s="4" t="s">
        <v>6040</v>
      </c>
      <c r="B1682" s="4">
        <v>5228</v>
      </c>
      <c r="C1682" s="4" t="s">
        <v>3258</v>
      </c>
      <c r="D1682" s="4" t="s">
        <v>3259</v>
      </c>
      <c r="E1682" s="5">
        <v>2076.31</v>
      </c>
      <c r="F1682" s="5">
        <v>2680451.3349346402</v>
      </c>
      <c r="G1682" s="5">
        <v>3483602.8520443402</v>
      </c>
      <c r="H1682" s="6">
        <v>-0.230551974843623</v>
      </c>
      <c r="I1682" s="5">
        <v>-803151.51710969897</v>
      </c>
      <c r="J1682" s="5">
        <v>1290.96875463425</v>
      </c>
      <c r="K1682" s="5">
        <v>1677.7855195247</v>
      </c>
      <c r="L1682" s="55" t="s">
        <v>4283</v>
      </c>
      <c r="M1682" s="60" t="s">
        <v>4364</v>
      </c>
    </row>
    <row r="1683" spans="1:13" ht="18.75" customHeight="1" x14ac:dyDescent="0.25">
      <c r="A1683" s="4" t="s">
        <v>6041</v>
      </c>
      <c r="B1683" s="4">
        <v>5229</v>
      </c>
      <c r="C1683" s="4" t="s">
        <v>3260</v>
      </c>
      <c r="D1683" s="4" t="s">
        <v>3261</v>
      </c>
      <c r="E1683" s="5">
        <v>190.15</v>
      </c>
      <c r="F1683" s="5">
        <v>636872.32860896003</v>
      </c>
      <c r="G1683" s="5">
        <v>505253.946612056</v>
      </c>
      <c r="H1683" s="6">
        <v>0.260499463446968</v>
      </c>
      <c r="I1683" s="5">
        <v>131618.38199690401</v>
      </c>
      <c r="J1683" s="5">
        <v>3349.31542786726</v>
      </c>
      <c r="K1683" s="5">
        <v>2657.1335609364</v>
      </c>
      <c r="L1683" s="55" t="s">
        <v>4281</v>
      </c>
      <c r="M1683" s="60" t="s">
        <v>4381</v>
      </c>
    </row>
    <row r="1684" spans="1:13" ht="18.75" customHeight="1" x14ac:dyDescent="0.25">
      <c r="A1684" s="4" t="s">
        <v>6042</v>
      </c>
      <c r="B1684" s="4">
        <v>5232</v>
      </c>
      <c r="C1684" s="4" t="s">
        <v>3262</v>
      </c>
      <c r="D1684" s="4" t="s">
        <v>3263</v>
      </c>
      <c r="E1684" s="5">
        <v>330.87</v>
      </c>
      <c r="F1684" s="5">
        <v>129768.02577471999</v>
      </c>
      <c r="G1684" s="5">
        <v>210412.73556264199</v>
      </c>
      <c r="H1684" s="6">
        <v>-0.38326914752701902</v>
      </c>
      <c r="I1684" s="5">
        <v>-80644.709787921704</v>
      </c>
      <c r="J1684" s="5">
        <v>392.20245345519402</v>
      </c>
      <c r="K1684" s="5">
        <v>635.93778693336299</v>
      </c>
      <c r="L1684" s="55" t="s">
        <v>4283</v>
      </c>
      <c r="M1684" s="60" t="s">
        <v>4282</v>
      </c>
    </row>
    <row r="1685" spans="1:13" ht="18.75" customHeight="1" x14ac:dyDescent="0.25">
      <c r="A1685" s="4" t="s">
        <v>6043</v>
      </c>
      <c r="B1685" s="4">
        <v>5236</v>
      </c>
      <c r="C1685" s="4" t="s">
        <v>3264</v>
      </c>
      <c r="D1685" s="4" t="s">
        <v>3265</v>
      </c>
      <c r="E1685" s="5">
        <v>1917.03</v>
      </c>
      <c r="F1685" s="5">
        <v>1272545.2251484799</v>
      </c>
      <c r="G1685" s="5">
        <v>1460235.7394671999</v>
      </c>
      <c r="H1685" s="6">
        <v>-0.12853439293795399</v>
      </c>
      <c r="I1685" s="5">
        <v>-187690.51431872201</v>
      </c>
      <c r="J1685" s="5">
        <v>663.81080376857994</v>
      </c>
      <c r="K1685" s="5">
        <v>761.717729752379</v>
      </c>
      <c r="L1685" s="55" t="s">
        <v>4281</v>
      </c>
      <c r="M1685" s="60" t="s">
        <v>4364</v>
      </c>
    </row>
    <row r="1686" spans="1:13" ht="18.75" customHeight="1" x14ac:dyDescent="0.25">
      <c r="A1686" s="4" t="s">
        <v>6044</v>
      </c>
      <c r="B1686" s="4">
        <v>5237</v>
      </c>
      <c r="C1686" s="4" t="s">
        <v>3266</v>
      </c>
      <c r="D1686" s="4" t="s">
        <v>3267</v>
      </c>
      <c r="E1686" s="5">
        <v>733.65</v>
      </c>
      <c r="F1686" s="5">
        <v>608821.05263719999</v>
      </c>
      <c r="G1686" s="5">
        <v>533863.76173416001</v>
      </c>
      <c r="H1686" s="6">
        <v>0.14040527991552601</v>
      </c>
      <c r="I1686" s="5">
        <v>74957.290903040193</v>
      </c>
      <c r="J1686" s="5">
        <v>829.85218106344996</v>
      </c>
      <c r="K1686" s="5">
        <v>727.681812491188</v>
      </c>
      <c r="L1686" s="55" t="s">
        <v>4281</v>
      </c>
      <c r="M1686" s="60" t="s">
        <v>4282</v>
      </c>
    </row>
    <row r="1687" spans="1:13" ht="18.75" customHeight="1" x14ac:dyDescent="0.25">
      <c r="A1687" s="4" t="s">
        <v>6045</v>
      </c>
      <c r="B1687" s="4">
        <v>5238</v>
      </c>
      <c r="C1687" s="4" t="s">
        <v>3268</v>
      </c>
      <c r="D1687" s="4" t="s">
        <v>3269</v>
      </c>
      <c r="E1687" s="5">
        <v>928.43</v>
      </c>
      <c r="F1687" s="5">
        <v>457461.23497559997</v>
      </c>
      <c r="G1687" s="5">
        <v>514916.73741560499</v>
      </c>
      <c r="H1687" s="6">
        <v>-0.111582122438625</v>
      </c>
      <c r="I1687" s="5">
        <v>-57455.502440005301</v>
      </c>
      <c r="J1687" s="5">
        <v>492.72560664304302</v>
      </c>
      <c r="K1687" s="5">
        <v>554.61018861476396</v>
      </c>
      <c r="L1687" s="55" t="s">
        <v>4284</v>
      </c>
      <c r="M1687" s="60" t="s">
        <v>4282</v>
      </c>
    </row>
    <row r="1688" spans="1:13" ht="18.75" customHeight="1" x14ac:dyDescent="0.25">
      <c r="A1688" s="4" t="s">
        <v>6046</v>
      </c>
      <c r="B1688" s="4">
        <v>5310</v>
      </c>
      <c r="C1688" s="4" t="s">
        <v>3270</v>
      </c>
      <c r="D1688" s="4" t="s">
        <v>3271</v>
      </c>
      <c r="E1688" s="5">
        <v>1219.58</v>
      </c>
      <c r="F1688" s="5">
        <v>1038279.49625</v>
      </c>
      <c r="G1688" s="5">
        <v>1173722.4951273899</v>
      </c>
      <c r="H1688" s="6">
        <v>-0.115396100389715</v>
      </c>
      <c r="I1688" s="5">
        <v>-135442.998877387</v>
      </c>
      <c r="J1688" s="5">
        <v>851.34185231801098</v>
      </c>
      <c r="K1688" s="5">
        <v>962.39893662358099</v>
      </c>
      <c r="L1688" s="55" t="s">
        <v>4284</v>
      </c>
      <c r="M1688" s="60" t="s">
        <v>4364</v>
      </c>
    </row>
    <row r="1689" spans="1:13" ht="18.75" customHeight="1" x14ac:dyDescent="0.25">
      <c r="A1689" s="4" t="s">
        <v>6047</v>
      </c>
      <c r="B1689" s="4">
        <v>5311</v>
      </c>
      <c r="C1689" s="4" t="s">
        <v>3272</v>
      </c>
      <c r="D1689" s="4" t="s">
        <v>3273</v>
      </c>
      <c r="E1689" s="5">
        <v>638.54</v>
      </c>
      <c r="F1689" s="5">
        <v>1625504.2702621999</v>
      </c>
      <c r="G1689" s="5">
        <v>1998234.14389101</v>
      </c>
      <c r="H1689" s="6">
        <v>-0.18652962905689499</v>
      </c>
      <c r="I1689" s="5">
        <v>-372729.87362881302</v>
      </c>
      <c r="J1689" s="5">
        <v>2545.65770392176</v>
      </c>
      <c r="K1689" s="5">
        <v>3129.3797473784098</v>
      </c>
      <c r="L1689" s="55" t="s">
        <v>4284</v>
      </c>
      <c r="M1689" s="60" t="s">
        <v>4364</v>
      </c>
    </row>
    <row r="1690" spans="1:13" ht="18.75" customHeight="1" x14ac:dyDescent="0.25">
      <c r="A1690" s="4" t="s">
        <v>6048</v>
      </c>
      <c r="B1690" s="4">
        <v>5312</v>
      </c>
      <c r="C1690" s="4" t="s">
        <v>3274</v>
      </c>
      <c r="D1690" s="4" t="s">
        <v>3275</v>
      </c>
      <c r="E1690" s="5">
        <v>22580.1</v>
      </c>
      <c r="F1690" s="5">
        <v>15832979.3226854</v>
      </c>
      <c r="G1690" s="5">
        <v>15429455.7054502</v>
      </c>
      <c r="H1690" s="6">
        <v>2.6152809596047499E-2</v>
      </c>
      <c r="I1690" s="5">
        <v>403523.61723528802</v>
      </c>
      <c r="J1690" s="5">
        <v>701.19172734777305</v>
      </c>
      <c r="K1690" s="5">
        <v>683.32096427607303</v>
      </c>
      <c r="L1690" s="55" t="s">
        <v>4284</v>
      </c>
      <c r="M1690" s="60" t="s">
        <v>4364</v>
      </c>
    </row>
    <row r="1691" spans="1:13" ht="18.75" customHeight="1" x14ac:dyDescent="0.25">
      <c r="A1691" s="4" t="s">
        <v>6049</v>
      </c>
      <c r="B1691" s="4">
        <v>5313</v>
      </c>
      <c r="C1691" s="4" t="s">
        <v>3276</v>
      </c>
      <c r="D1691" s="4" t="s">
        <v>3277</v>
      </c>
      <c r="E1691" s="5">
        <v>13123.77</v>
      </c>
      <c r="F1691" s="5">
        <v>9996289.1500051208</v>
      </c>
      <c r="G1691" s="5">
        <v>15136553.606344201</v>
      </c>
      <c r="H1691" s="6">
        <v>-0.33959278908672103</v>
      </c>
      <c r="I1691" s="5">
        <v>-5140264.4563391004</v>
      </c>
      <c r="J1691" s="5">
        <v>761.69341203062197</v>
      </c>
      <c r="K1691" s="5">
        <v>1153.3693143314899</v>
      </c>
      <c r="L1691" s="55" t="s">
        <v>4284</v>
      </c>
      <c r="M1691" s="60" t="s">
        <v>4364</v>
      </c>
    </row>
    <row r="1692" spans="1:13" ht="18.75" customHeight="1" x14ac:dyDescent="0.25">
      <c r="A1692" s="4" t="s">
        <v>6050</v>
      </c>
      <c r="B1692" s="4">
        <v>5314</v>
      </c>
      <c r="C1692" s="4" t="s">
        <v>3278</v>
      </c>
      <c r="D1692" s="4" t="s">
        <v>3279</v>
      </c>
      <c r="E1692" s="5">
        <v>167.63</v>
      </c>
      <c r="F1692" s="5">
        <v>636646.45128591999</v>
      </c>
      <c r="G1692" s="5">
        <v>668501.95136723702</v>
      </c>
      <c r="H1692" s="6">
        <v>-4.7652067456444701E-2</v>
      </c>
      <c r="I1692" s="5">
        <v>-31855.500081316499</v>
      </c>
      <c r="J1692" s="5">
        <v>3797.926691439</v>
      </c>
      <c r="K1692" s="5">
        <v>3987.9612919360302</v>
      </c>
      <c r="L1692" s="55" t="s">
        <v>4283</v>
      </c>
      <c r="M1692" s="61" t="s">
        <v>4316</v>
      </c>
    </row>
    <row r="1693" spans="1:13" ht="18.75" customHeight="1" x14ac:dyDescent="0.25">
      <c r="A1693" s="4" t="s">
        <v>6051</v>
      </c>
      <c r="B1693" s="4">
        <v>5319</v>
      </c>
      <c r="C1693" s="4" t="s">
        <v>3280</v>
      </c>
      <c r="D1693" s="4" t="s">
        <v>3281</v>
      </c>
      <c r="E1693" s="5">
        <v>158.1</v>
      </c>
      <c r="F1693" s="5">
        <v>595370.54504368</v>
      </c>
      <c r="G1693" s="5">
        <v>697056.42378836998</v>
      </c>
      <c r="H1693" s="6">
        <v>-0.14587897804893099</v>
      </c>
      <c r="I1693" s="5">
        <v>-101685.87874469</v>
      </c>
      <c r="J1693" s="5">
        <v>3765.7845986317502</v>
      </c>
      <c r="K1693" s="5">
        <v>4408.95903724459</v>
      </c>
      <c r="L1693" s="55" t="s">
        <v>4283</v>
      </c>
      <c r="M1693" s="61" t="s">
        <v>4317</v>
      </c>
    </row>
    <row r="1694" spans="1:13" ht="18.75" customHeight="1" x14ac:dyDescent="0.25">
      <c r="A1694" s="4" t="s">
        <v>6052</v>
      </c>
      <c r="B1694" s="4">
        <v>5322</v>
      </c>
      <c r="C1694" s="4" t="s">
        <v>3282</v>
      </c>
      <c r="D1694" s="4" t="s">
        <v>3283</v>
      </c>
      <c r="E1694" s="5">
        <v>2419.13</v>
      </c>
      <c r="F1694" s="5">
        <v>8835455.27389892</v>
      </c>
      <c r="G1694" s="5">
        <v>9310550.80130741</v>
      </c>
      <c r="H1694" s="6">
        <v>-5.1027649979825E-2</v>
      </c>
      <c r="I1694" s="5">
        <v>-475095.52740849397</v>
      </c>
      <c r="J1694" s="5">
        <v>3652.3276028567798</v>
      </c>
      <c r="K1694" s="5">
        <v>3848.71867212899</v>
      </c>
      <c r="L1694" s="55" t="s">
        <v>4284</v>
      </c>
      <c r="M1694" s="60" t="s">
        <v>4364</v>
      </c>
    </row>
    <row r="1695" spans="1:13" ht="18.75" customHeight="1" x14ac:dyDescent="0.25">
      <c r="A1695" s="4" t="s">
        <v>6053</v>
      </c>
      <c r="B1695" s="4">
        <v>5323</v>
      </c>
      <c r="C1695" s="4" t="s">
        <v>3284</v>
      </c>
      <c r="D1695" s="4" t="s">
        <v>3285</v>
      </c>
      <c r="E1695" s="5">
        <v>1610.37</v>
      </c>
      <c r="F1695" s="5">
        <v>6457290.0461886805</v>
      </c>
      <c r="G1695" s="5">
        <v>6900510.1659445204</v>
      </c>
      <c r="H1695" s="6">
        <v>-6.4230050981335093E-2</v>
      </c>
      <c r="I1695" s="5">
        <v>-443220.11975583702</v>
      </c>
      <c r="J1695" s="5">
        <v>4009.8176482353001</v>
      </c>
      <c r="K1695" s="5">
        <v>4285.0463967563501</v>
      </c>
      <c r="L1695" s="55" t="s">
        <v>4284</v>
      </c>
      <c r="M1695" s="60" t="s">
        <v>4364</v>
      </c>
    </row>
    <row r="1696" spans="1:13" ht="18.75" customHeight="1" x14ac:dyDescent="0.25">
      <c r="A1696" s="4" t="s">
        <v>6054</v>
      </c>
      <c r="B1696" s="4">
        <v>5324</v>
      </c>
      <c r="C1696" s="4" t="s">
        <v>3286</v>
      </c>
      <c r="D1696" s="4" t="s">
        <v>3287</v>
      </c>
      <c r="E1696" s="5">
        <v>1840.1</v>
      </c>
      <c r="F1696" s="5">
        <v>8039831.6337551996</v>
      </c>
      <c r="G1696" s="5">
        <v>8616304.4579348993</v>
      </c>
      <c r="H1696" s="6">
        <v>-6.6904880972353795E-2</v>
      </c>
      <c r="I1696" s="5">
        <v>-576472.82417969604</v>
      </c>
      <c r="J1696" s="5">
        <v>4369.2362555052396</v>
      </c>
      <c r="K1696" s="5">
        <v>4682.5196771560804</v>
      </c>
      <c r="L1696" s="55" t="s">
        <v>4284</v>
      </c>
      <c r="M1696" s="60" t="s">
        <v>4364</v>
      </c>
    </row>
    <row r="1697" spans="1:13" ht="18.75" customHeight="1" x14ac:dyDescent="0.25">
      <c r="A1697" s="4" t="s">
        <v>6055</v>
      </c>
      <c r="B1697" s="4">
        <v>5325</v>
      </c>
      <c r="C1697" s="4" t="s">
        <v>3288</v>
      </c>
      <c r="D1697" s="4" t="s">
        <v>3289</v>
      </c>
      <c r="E1697" s="5">
        <v>190.3</v>
      </c>
      <c r="F1697" s="5">
        <v>1330657.1985328801</v>
      </c>
      <c r="G1697" s="5">
        <v>1378090.6976443201</v>
      </c>
      <c r="H1697" s="6">
        <v>-3.4419722295872097E-2</v>
      </c>
      <c r="I1697" s="5">
        <v>-47433.499111442099</v>
      </c>
      <c r="J1697" s="5">
        <v>6992.41827920589</v>
      </c>
      <c r="K1697" s="5">
        <v>7241.6747117410496</v>
      </c>
      <c r="L1697" s="55" t="s">
        <v>4281</v>
      </c>
      <c r="M1697" s="60" t="s">
        <v>4364</v>
      </c>
    </row>
    <row r="1698" spans="1:13" ht="18.75" customHeight="1" x14ac:dyDescent="0.25">
      <c r="A1698" s="4" t="s">
        <v>6056</v>
      </c>
      <c r="B1698" s="4">
        <v>5326</v>
      </c>
      <c r="C1698" s="4" t="s">
        <v>3290</v>
      </c>
      <c r="D1698" s="4" t="s">
        <v>3291</v>
      </c>
      <c r="E1698" s="5">
        <v>88464.22</v>
      </c>
      <c r="F1698" s="5">
        <v>243901301.67545301</v>
      </c>
      <c r="G1698" s="5">
        <v>331680373.12744302</v>
      </c>
      <c r="H1698" s="6">
        <v>-0.26464958002884897</v>
      </c>
      <c r="I1698" s="5">
        <v>-87779071.451989502</v>
      </c>
      <c r="J1698" s="5">
        <v>2757.0615744473098</v>
      </c>
      <c r="K1698" s="5">
        <v>3749.3166517202399</v>
      </c>
      <c r="L1698" s="55" t="s">
        <v>4284</v>
      </c>
      <c r="M1698" s="60" t="s">
        <v>4364</v>
      </c>
    </row>
    <row r="1699" spans="1:13" ht="18.75" customHeight="1" x14ac:dyDescent="0.25">
      <c r="A1699" s="4" t="s">
        <v>6057</v>
      </c>
      <c r="B1699" s="4">
        <v>5327</v>
      </c>
      <c r="C1699" s="4" t="s">
        <v>3292</v>
      </c>
      <c r="D1699" s="4" t="s">
        <v>3293</v>
      </c>
      <c r="E1699" s="5">
        <v>9434.75</v>
      </c>
      <c r="F1699" s="5">
        <v>38139184.191287003</v>
      </c>
      <c r="G1699" s="5">
        <v>39062678.029952198</v>
      </c>
      <c r="H1699" s="6">
        <v>-2.3641334522868401E-2</v>
      </c>
      <c r="I1699" s="5">
        <v>-923493.83866520203</v>
      </c>
      <c r="J1699" s="5">
        <v>4042.4159825418801</v>
      </c>
      <c r="K1699" s="5">
        <v>4140.29815627889</v>
      </c>
      <c r="L1699" s="55" t="s">
        <v>4284</v>
      </c>
      <c r="M1699" s="60" t="s">
        <v>4364</v>
      </c>
    </row>
    <row r="1700" spans="1:13" ht="18.75" customHeight="1" x14ac:dyDescent="0.25">
      <c r="A1700" s="4" t="s">
        <v>6058</v>
      </c>
      <c r="B1700" s="4">
        <v>5328</v>
      </c>
      <c r="C1700" s="4" t="s">
        <v>3294</v>
      </c>
      <c r="D1700" s="4" t="s">
        <v>3295</v>
      </c>
      <c r="E1700" s="5">
        <v>9272.9500000000007</v>
      </c>
      <c r="F1700" s="5">
        <v>39699812.841949597</v>
      </c>
      <c r="G1700" s="5">
        <v>43137454.665974103</v>
      </c>
      <c r="H1700" s="6">
        <v>-7.9690418700946605E-2</v>
      </c>
      <c r="I1700" s="5">
        <v>-3437641.82402458</v>
      </c>
      <c r="J1700" s="5">
        <v>4281.2495313734598</v>
      </c>
      <c r="K1700" s="5">
        <v>4651.9667059537796</v>
      </c>
      <c r="L1700" s="55" t="s">
        <v>4284</v>
      </c>
      <c r="M1700" s="60" t="s">
        <v>4364</v>
      </c>
    </row>
    <row r="1701" spans="1:13" ht="18.75" customHeight="1" x14ac:dyDescent="0.25">
      <c r="A1701" s="4" t="s">
        <v>6059</v>
      </c>
      <c r="B1701" s="4">
        <v>5329</v>
      </c>
      <c r="C1701" s="4" t="s">
        <v>3296</v>
      </c>
      <c r="D1701" s="4" t="s">
        <v>3297</v>
      </c>
      <c r="E1701" s="5">
        <v>1139.0899999999999</v>
      </c>
      <c r="F1701" s="5">
        <v>7647178.5854773596</v>
      </c>
      <c r="G1701" s="5">
        <v>8338878.7571012704</v>
      </c>
      <c r="H1701" s="6">
        <v>-8.2948822230431096E-2</v>
      </c>
      <c r="I1701" s="5">
        <v>-691700.17162391206</v>
      </c>
      <c r="J1701" s="5">
        <v>6713.4103411296401</v>
      </c>
      <c r="K1701" s="5">
        <v>7320.6496037198704</v>
      </c>
      <c r="L1701" s="55" t="s">
        <v>4284</v>
      </c>
      <c r="M1701" s="60" t="s">
        <v>4364</v>
      </c>
    </row>
    <row r="1702" spans="1:13" ht="18.75" customHeight="1" x14ac:dyDescent="0.25">
      <c r="A1702" s="4" t="s">
        <v>6060</v>
      </c>
      <c r="B1702" s="4">
        <v>5330</v>
      </c>
      <c r="C1702" s="4" t="s">
        <v>3298</v>
      </c>
      <c r="D1702" s="4" t="s">
        <v>3299</v>
      </c>
      <c r="E1702" s="5">
        <v>7303.7</v>
      </c>
      <c r="F1702" s="5">
        <v>16361781.287661299</v>
      </c>
      <c r="G1702" s="5">
        <v>16486642.6254902</v>
      </c>
      <c r="H1702" s="6">
        <v>-7.5734848304340697E-3</v>
      </c>
      <c r="I1702" s="5">
        <v>-124861.33782893801</v>
      </c>
      <c r="J1702" s="5">
        <v>2240.2044563250502</v>
      </c>
      <c r="K1702" s="5">
        <v>2257.3000842710198</v>
      </c>
      <c r="L1702" s="55" t="s">
        <v>4281</v>
      </c>
      <c r="M1702" s="60" t="s">
        <v>4364</v>
      </c>
    </row>
    <row r="1703" spans="1:13" ht="18.75" customHeight="1" x14ac:dyDescent="0.25">
      <c r="A1703" s="4" t="s">
        <v>6061</v>
      </c>
      <c r="B1703" s="4">
        <v>5331</v>
      </c>
      <c r="C1703" s="4" t="s">
        <v>3300</v>
      </c>
      <c r="D1703" s="4" t="s">
        <v>3301</v>
      </c>
      <c r="E1703" s="5">
        <v>573.78</v>
      </c>
      <c r="F1703" s="5">
        <v>1989580.98577904</v>
      </c>
      <c r="G1703" s="5">
        <v>1963370.6842354699</v>
      </c>
      <c r="H1703" s="6">
        <v>1.33496449519284E-2</v>
      </c>
      <c r="I1703" s="5">
        <v>26210.301543567999</v>
      </c>
      <c r="J1703" s="5">
        <v>3467.4979709628101</v>
      </c>
      <c r="K1703" s="5">
        <v>3421.81791668492</v>
      </c>
      <c r="L1703" s="55" t="s">
        <v>4281</v>
      </c>
      <c r="M1703" s="60" t="s">
        <v>4364</v>
      </c>
    </row>
    <row r="1704" spans="1:13" ht="18.75" customHeight="1" x14ac:dyDescent="0.25">
      <c r="A1704" s="4" t="s">
        <v>6062</v>
      </c>
      <c r="B1704" s="4">
        <v>5332</v>
      </c>
      <c r="C1704" s="4" t="s">
        <v>3302</v>
      </c>
      <c r="D1704" s="4" t="s">
        <v>3303</v>
      </c>
      <c r="E1704" s="5">
        <v>251.78</v>
      </c>
      <c r="F1704" s="5">
        <v>183940.85902559999</v>
      </c>
      <c r="G1704" s="5">
        <v>233570.503924099</v>
      </c>
      <c r="H1704" s="6">
        <v>-0.212482501277758</v>
      </c>
      <c r="I1704" s="5">
        <v>-49629.644898498998</v>
      </c>
      <c r="J1704" s="5">
        <v>730.56183583128097</v>
      </c>
      <c r="K1704" s="5">
        <v>927.67695577130405</v>
      </c>
      <c r="L1704" s="55" t="s">
        <v>4281</v>
      </c>
      <c r="M1704" s="60" t="s">
        <v>4364</v>
      </c>
    </row>
    <row r="1705" spans="1:13" ht="18.75" customHeight="1" x14ac:dyDescent="0.25">
      <c r="A1705" s="4" t="s">
        <v>6063</v>
      </c>
      <c r="B1705" s="4">
        <v>5333</v>
      </c>
      <c r="C1705" s="4" t="s">
        <v>3304</v>
      </c>
      <c r="D1705" s="4" t="s">
        <v>3305</v>
      </c>
      <c r="E1705" s="5">
        <v>554.42999999999995</v>
      </c>
      <c r="F1705" s="5">
        <v>1288743.63198912</v>
      </c>
      <c r="G1705" s="5">
        <v>1420053.20509593</v>
      </c>
      <c r="H1705" s="6">
        <v>-9.2468065728520704E-2</v>
      </c>
      <c r="I1705" s="5">
        <v>-131309.57310680699</v>
      </c>
      <c r="J1705" s="5">
        <v>2324.44786896293</v>
      </c>
      <c r="K1705" s="5">
        <v>2561.2849324458002</v>
      </c>
      <c r="L1705" s="55" t="s">
        <v>4284</v>
      </c>
      <c r="M1705" s="60" t="s">
        <v>4364</v>
      </c>
    </row>
    <row r="1706" spans="1:13" ht="18.75" customHeight="1" x14ac:dyDescent="0.25">
      <c r="A1706" s="4" t="s">
        <v>6064</v>
      </c>
      <c r="B1706" s="4">
        <v>5460</v>
      </c>
      <c r="C1706" s="4" t="s">
        <v>3306</v>
      </c>
      <c r="D1706" s="4" t="s">
        <v>3307</v>
      </c>
      <c r="E1706" s="5">
        <v>2818.37</v>
      </c>
      <c r="F1706" s="5">
        <v>1728946.18988696</v>
      </c>
      <c r="G1706" s="5">
        <v>1941253.7418605499</v>
      </c>
      <c r="H1706" s="6">
        <v>-0.109366203601033</v>
      </c>
      <c r="I1706" s="5">
        <v>-212307.55197358801</v>
      </c>
      <c r="J1706" s="5">
        <v>613.45607208668798</v>
      </c>
      <c r="K1706" s="5">
        <v>688.78597978993105</v>
      </c>
      <c r="L1706" s="55" t="s">
        <v>4284</v>
      </c>
      <c r="M1706" s="60" t="s">
        <v>4364</v>
      </c>
    </row>
    <row r="1707" spans="1:13" ht="18.75" customHeight="1" x14ac:dyDescent="0.25">
      <c r="A1707" s="4" t="s">
        <v>6065</v>
      </c>
      <c r="B1707" s="4">
        <v>5469</v>
      </c>
      <c r="C1707" s="4" t="s">
        <v>3308</v>
      </c>
      <c r="D1707" s="4" t="s">
        <v>3309</v>
      </c>
      <c r="E1707" s="5">
        <v>9266.73</v>
      </c>
      <c r="F1707" s="5">
        <v>4397500.5853437604</v>
      </c>
      <c r="G1707" s="5">
        <v>5342696.5046222704</v>
      </c>
      <c r="H1707" s="6">
        <v>-0.17691364621979999</v>
      </c>
      <c r="I1707" s="5">
        <v>-945195.91927850898</v>
      </c>
      <c r="J1707" s="5">
        <v>474.54717957076099</v>
      </c>
      <c r="K1707" s="5">
        <v>576.54604209060506</v>
      </c>
      <c r="L1707" s="55" t="s">
        <v>4284</v>
      </c>
      <c r="M1707" s="60" t="s">
        <v>4364</v>
      </c>
    </row>
    <row r="1708" spans="1:13" ht="18.75" customHeight="1" x14ac:dyDescent="0.25">
      <c r="A1708" s="4" t="s">
        <v>6066</v>
      </c>
      <c r="B1708" s="4">
        <v>5470</v>
      </c>
      <c r="C1708" s="4" t="s">
        <v>3310</v>
      </c>
      <c r="D1708" s="4" t="s">
        <v>3311</v>
      </c>
      <c r="E1708" s="5">
        <v>1488.74</v>
      </c>
      <c r="F1708" s="5">
        <v>2177688.1423700801</v>
      </c>
      <c r="G1708" s="5">
        <v>2373610.7773037101</v>
      </c>
      <c r="H1708" s="6">
        <v>-8.2542022814786606E-2</v>
      </c>
      <c r="I1708" s="5">
        <v>-195922.63493362599</v>
      </c>
      <c r="J1708" s="5">
        <v>1462.77264154257</v>
      </c>
      <c r="K1708" s="5">
        <v>1594.37563127457</v>
      </c>
      <c r="L1708" s="55" t="s">
        <v>4284</v>
      </c>
      <c r="M1708" s="60" t="s">
        <v>4364</v>
      </c>
    </row>
    <row r="1709" spans="1:13" ht="18.75" customHeight="1" x14ac:dyDescent="0.25">
      <c r="A1709" s="4" t="s">
        <v>6067</v>
      </c>
      <c r="B1709" s="4">
        <v>5472</v>
      </c>
      <c r="C1709" s="4" t="s">
        <v>3312</v>
      </c>
      <c r="D1709" s="4" t="s">
        <v>3313</v>
      </c>
      <c r="E1709" s="5">
        <v>1738.69</v>
      </c>
      <c r="F1709" s="5">
        <v>709131.90724991995</v>
      </c>
      <c r="G1709" s="5">
        <v>889772.24261453899</v>
      </c>
      <c r="H1709" s="6">
        <v>-0.20301862287119499</v>
      </c>
      <c r="I1709" s="5">
        <v>-180640.33536461901</v>
      </c>
      <c r="J1709" s="5">
        <v>407.85413572857698</v>
      </c>
      <c r="K1709" s="5">
        <v>511.74863984640098</v>
      </c>
      <c r="L1709" s="55" t="s">
        <v>4284</v>
      </c>
      <c r="M1709" s="60" t="s">
        <v>4364</v>
      </c>
    </row>
    <row r="1710" spans="1:13" ht="18.75" customHeight="1" x14ac:dyDescent="0.25">
      <c r="A1710" s="4" t="s">
        <v>6068</v>
      </c>
      <c r="B1710" s="4">
        <v>5473</v>
      </c>
      <c r="C1710" s="4" t="s">
        <v>3314</v>
      </c>
      <c r="D1710" s="4" t="s">
        <v>3315</v>
      </c>
      <c r="E1710" s="5">
        <v>1754.02</v>
      </c>
      <c r="F1710" s="5">
        <v>2501694.4591671601</v>
      </c>
      <c r="G1710" s="5">
        <v>2658985.51076718</v>
      </c>
      <c r="H1710" s="6">
        <v>-5.9154535052217801E-2</v>
      </c>
      <c r="I1710" s="5">
        <v>-157291.05160001601</v>
      </c>
      <c r="J1710" s="5">
        <v>1426.26336026223</v>
      </c>
      <c r="K1710" s="5">
        <v>1515.93796579696</v>
      </c>
      <c r="L1710" s="55" t="s">
        <v>4284</v>
      </c>
      <c r="M1710" s="60" t="s">
        <v>4361</v>
      </c>
    </row>
    <row r="1711" spans="1:13" ht="18.75" customHeight="1" x14ac:dyDescent="0.25">
      <c r="A1711" s="4" t="s">
        <v>6069</v>
      </c>
      <c r="B1711" s="4">
        <v>5475</v>
      </c>
      <c r="C1711" s="4" t="s">
        <v>3316</v>
      </c>
      <c r="D1711" s="4" t="s">
        <v>3317</v>
      </c>
      <c r="E1711" s="5">
        <v>7174.25</v>
      </c>
      <c r="F1711" s="5">
        <v>9677327.6125875991</v>
      </c>
      <c r="G1711" s="5">
        <v>10450916.009737801</v>
      </c>
      <c r="H1711" s="6">
        <v>-7.4021109386908299E-2</v>
      </c>
      <c r="I1711" s="5">
        <v>-773588.39715019194</v>
      </c>
      <c r="J1711" s="5">
        <v>1348.8974614193301</v>
      </c>
      <c r="K1711" s="5">
        <v>1456.7259308969999</v>
      </c>
      <c r="L1711" s="55" t="s">
        <v>4284</v>
      </c>
      <c r="M1711" s="60" t="s">
        <v>4364</v>
      </c>
    </row>
    <row r="1712" spans="1:13" ht="18.75" customHeight="1" x14ac:dyDescent="0.25">
      <c r="A1712" s="4" t="s">
        <v>6070</v>
      </c>
      <c r="B1712" s="4">
        <v>5476</v>
      </c>
      <c r="C1712" s="4" t="s">
        <v>3318</v>
      </c>
      <c r="D1712" s="4" t="s">
        <v>3319</v>
      </c>
      <c r="E1712" s="5">
        <v>958.15</v>
      </c>
      <c r="F1712" s="5">
        <v>2104772.2341821599</v>
      </c>
      <c r="G1712" s="5">
        <v>2384022.1865461599</v>
      </c>
      <c r="H1712" s="6">
        <v>-0.117133957032743</v>
      </c>
      <c r="I1712" s="5">
        <v>-279249.95236400398</v>
      </c>
      <c r="J1712" s="5">
        <v>2196.7043095362501</v>
      </c>
      <c r="K1712" s="5">
        <v>2488.1513192570701</v>
      </c>
      <c r="L1712" s="55" t="s">
        <v>4284</v>
      </c>
      <c r="M1712" s="60" t="s">
        <v>4364</v>
      </c>
    </row>
    <row r="1713" spans="1:13" ht="18.75" customHeight="1" x14ac:dyDescent="0.25">
      <c r="A1713" s="4" t="s">
        <v>6071</v>
      </c>
      <c r="B1713" s="4">
        <v>5477</v>
      </c>
      <c r="C1713" s="4" t="s">
        <v>3320</v>
      </c>
      <c r="D1713" s="4" t="s">
        <v>3321</v>
      </c>
      <c r="E1713" s="5">
        <v>47382.52</v>
      </c>
      <c r="F1713" s="5">
        <v>44460089.334220797</v>
      </c>
      <c r="G1713" s="5">
        <v>45663702.9502692</v>
      </c>
      <c r="H1713" s="6">
        <v>-2.6358213160225599E-2</v>
      </c>
      <c r="I1713" s="5">
        <v>-1203613.6160484201</v>
      </c>
      <c r="J1713" s="5">
        <v>938.32259943584199</v>
      </c>
      <c r="K1713" s="5">
        <v>963.72465943705004</v>
      </c>
      <c r="L1713" s="55" t="s">
        <v>4284</v>
      </c>
      <c r="M1713" s="60" t="s">
        <v>4381</v>
      </c>
    </row>
    <row r="1714" spans="1:13" ht="18.75" customHeight="1" x14ac:dyDescent="0.25">
      <c r="A1714" s="4" t="s">
        <v>6072</v>
      </c>
      <c r="B1714" s="4">
        <v>5478</v>
      </c>
      <c r="C1714" s="4" t="s">
        <v>3322</v>
      </c>
      <c r="D1714" s="4" t="s">
        <v>3323</v>
      </c>
      <c r="E1714" s="5">
        <v>8875.0400000000009</v>
      </c>
      <c r="F1714" s="5">
        <v>18207833.765895199</v>
      </c>
      <c r="G1714" s="5">
        <v>18689379.935128301</v>
      </c>
      <c r="H1714" s="6">
        <v>-2.5765764883830599E-2</v>
      </c>
      <c r="I1714" s="5">
        <v>-481546.16923309898</v>
      </c>
      <c r="J1714" s="5">
        <v>2051.57765665227</v>
      </c>
      <c r="K1714" s="5">
        <v>2105.8361354008898</v>
      </c>
      <c r="L1714" s="55" t="s">
        <v>4284</v>
      </c>
      <c r="M1714" s="60" t="s">
        <v>4364</v>
      </c>
    </row>
    <row r="1715" spans="1:13" ht="18.75" customHeight="1" x14ac:dyDescent="0.25">
      <c r="A1715" s="4" t="s">
        <v>6073</v>
      </c>
      <c r="B1715" s="4">
        <v>5479</v>
      </c>
      <c r="C1715" s="4" t="s">
        <v>3324</v>
      </c>
      <c r="D1715" s="4" t="s">
        <v>3325</v>
      </c>
      <c r="E1715" s="5">
        <v>1124.49</v>
      </c>
      <c r="F1715" s="5">
        <v>3080786.9741242402</v>
      </c>
      <c r="G1715" s="5">
        <v>3178562.7192210201</v>
      </c>
      <c r="H1715" s="6">
        <v>-3.07609928555201E-2</v>
      </c>
      <c r="I1715" s="5">
        <v>-97775.745096780403</v>
      </c>
      <c r="J1715" s="5">
        <v>2739.7193164227701</v>
      </c>
      <c r="K1715" s="5">
        <v>2826.6705077155202</v>
      </c>
      <c r="L1715" s="55" t="s">
        <v>4284</v>
      </c>
      <c r="M1715" s="60" t="s">
        <v>4282</v>
      </c>
    </row>
    <row r="1716" spans="1:13" ht="18.75" customHeight="1" x14ac:dyDescent="0.25">
      <c r="A1716" s="4" t="s">
        <v>6074</v>
      </c>
      <c r="B1716" s="4">
        <v>5480</v>
      </c>
      <c r="C1716" s="4" t="s">
        <v>3326</v>
      </c>
      <c r="D1716" s="4" t="s">
        <v>3327</v>
      </c>
      <c r="E1716" s="5">
        <v>529.52</v>
      </c>
      <c r="F1716" s="5">
        <v>2145190.8107334799</v>
      </c>
      <c r="G1716" s="5">
        <v>2317931.0170967299</v>
      </c>
      <c r="H1716" s="6">
        <v>-7.4523445732052898E-2</v>
      </c>
      <c r="I1716" s="5">
        <v>-172740.206363251</v>
      </c>
      <c r="J1716" s="5">
        <v>4051.1988418444598</v>
      </c>
      <c r="K1716" s="5">
        <v>4377.4192043676003</v>
      </c>
      <c r="L1716" s="55" t="s">
        <v>4281</v>
      </c>
      <c r="M1716" s="60" t="s">
        <v>4364</v>
      </c>
    </row>
    <row r="1717" spans="1:13" ht="18.75" customHeight="1" x14ac:dyDescent="0.25">
      <c r="A1717" s="4" t="s">
        <v>6075</v>
      </c>
      <c r="B1717" s="4">
        <v>5481</v>
      </c>
      <c r="C1717" s="4" t="s">
        <v>3328</v>
      </c>
      <c r="D1717" s="4" t="s">
        <v>3329</v>
      </c>
      <c r="E1717" s="5">
        <v>41672.47</v>
      </c>
      <c r="F1717" s="5">
        <v>18248114.0554762</v>
      </c>
      <c r="G1717" s="5">
        <v>18599215.5655245</v>
      </c>
      <c r="H1717" s="6">
        <v>-1.8877221397393701E-2</v>
      </c>
      <c r="I1717" s="5">
        <v>-351101.51004825498</v>
      </c>
      <c r="J1717" s="5">
        <v>437.89374749027797</v>
      </c>
      <c r="K1717" s="5">
        <v>446.31901026083801</v>
      </c>
      <c r="L1717" s="55" t="s">
        <v>4284</v>
      </c>
      <c r="M1717" s="60" t="s">
        <v>4361</v>
      </c>
    </row>
    <row r="1718" spans="1:13" ht="18.75" customHeight="1" x14ac:dyDescent="0.25">
      <c r="A1718" s="4" t="s">
        <v>6076</v>
      </c>
      <c r="B1718" s="4">
        <v>5482</v>
      </c>
      <c r="C1718" s="4" t="s">
        <v>3330</v>
      </c>
      <c r="D1718" s="4" t="s">
        <v>3331</v>
      </c>
      <c r="E1718" s="5">
        <v>2933.32</v>
      </c>
      <c r="F1718" s="5">
        <v>4160723.9920027601</v>
      </c>
      <c r="G1718" s="5">
        <v>3740514.58974719</v>
      </c>
      <c r="H1718" s="6">
        <v>0.112339998193664</v>
      </c>
      <c r="I1718" s="5">
        <v>420209.40225557197</v>
      </c>
      <c r="J1718" s="5">
        <v>1418.43508106949</v>
      </c>
      <c r="K1718" s="5">
        <v>1275.1812246012</v>
      </c>
      <c r="L1718" s="55" t="s">
        <v>4284</v>
      </c>
      <c r="M1718" s="60" t="s">
        <v>4364</v>
      </c>
    </row>
    <row r="1719" spans="1:13" ht="18.75" customHeight="1" x14ac:dyDescent="0.25">
      <c r="A1719" s="4" t="s">
        <v>6077</v>
      </c>
      <c r="B1719" s="4">
        <v>5483</v>
      </c>
      <c r="C1719" s="4" t="s">
        <v>3332</v>
      </c>
      <c r="D1719" s="4" t="s">
        <v>3333</v>
      </c>
      <c r="E1719" s="5">
        <v>3542.21</v>
      </c>
      <c r="F1719" s="5">
        <v>6890219.1041728798</v>
      </c>
      <c r="G1719" s="5">
        <v>7747799.15614207</v>
      </c>
      <c r="H1719" s="6">
        <v>-0.11068692343287501</v>
      </c>
      <c r="I1719" s="5">
        <v>-857580.05196919094</v>
      </c>
      <c r="J1719" s="5">
        <v>1945.17521665087</v>
      </c>
      <c r="K1719" s="5">
        <v>2187.2783251535302</v>
      </c>
      <c r="L1719" s="55" t="s">
        <v>4284</v>
      </c>
      <c r="M1719" s="60" t="s">
        <v>4364</v>
      </c>
    </row>
    <row r="1720" spans="1:13" ht="18.75" customHeight="1" x14ac:dyDescent="0.25">
      <c r="A1720" s="4" t="s">
        <v>6078</v>
      </c>
      <c r="B1720" s="4">
        <v>5484</v>
      </c>
      <c r="C1720" s="4" t="s">
        <v>3334</v>
      </c>
      <c r="D1720" s="4" t="s">
        <v>3335</v>
      </c>
      <c r="E1720" s="5">
        <v>528.70000000000005</v>
      </c>
      <c r="F1720" s="5">
        <v>1608373.2499142401</v>
      </c>
      <c r="G1720" s="5">
        <v>1673768.05293178</v>
      </c>
      <c r="H1720" s="6">
        <v>-3.9070409369444198E-2</v>
      </c>
      <c r="I1720" s="5">
        <v>-65394.803017542203</v>
      </c>
      <c r="J1720" s="5">
        <v>3042.1283334863601</v>
      </c>
      <c r="K1720" s="5">
        <v>3165.8181443763601</v>
      </c>
      <c r="L1720" s="55" t="s">
        <v>4284</v>
      </c>
      <c r="M1720" s="60" t="s">
        <v>4361</v>
      </c>
    </row>
    <row r="1721" spans="1:13" ht="18.75" customHeight="1" x14ac:dyDescent="0.25">
      <c r="A1721" s="4" t="s">
        <v>6079</v>
      </c>
      <c r="B1721" s="4">
        <v>5485</v>
      </c>
      <c r="C1721" s="4" t="s">
        <v>3336</v>
      </c>
      <c r="D1721" s="4" t="s">
        <v>3337</v>
      </c>
      <c r="E1721" s="5">
        <v>1050.74</v>
      </c>
      <c r="F1721" s="5">
        <v>1201223.1961842</v>
      </c>
      <c r="G1721" s="5">
        <v>1631681.9553685901</v>
      </c>
      <c r="H1721" s="6">
        <v>-0.26381290653370498</v>
      </c>
      <c r="I1721" s="5">
        <v>-430458.759184386</v>
      </c>
      <c r="J1721" s="5">
        <v>1143.21639623903</v>
      </c>
      <c r="K1721" s="5">
        <v>1552.8883980514599</v>
      </c>
      <c r="L1721" s="55" t="s">
        <v>4284</v>
      </c>
      <c r="M1721" s="60" t="s">
        <v>4364</v>
      </c>
    </row>
    <row r="1722" spans="1:13" ht="18.75" customHeight="1" x14ac:dyDescent="0.25">
      <c r="A1722" s="4" t="s">
        <v>6080</v>
      </c>
      <c r="B1722" s="4">
        <v>5486</v>
      </c>
      <c r="C1722" s="4" t="s">
        <v>3338</v>
      </c>
      <c r="D1722" s="4" t="s">
        <v>3339</v>
      </c>
      <c r="E1722" s="5">
        <v>1603.46</v>
      </c>
      <c r="F1722" s="5">
        <v>5025024.7390997596</v>
      </c>
      <c r="G1722" s="5">
        <v>5490071.96455028</v>
      </c>
      <c r="H1722" s="6">
        <v>-8.4706945273824802E-2</v>
      </c>
      <c r="I1722" s="5">
        <v>-465047.22545052</v>
      </c>
      <c r="J1722" s="5">
        <v>3133.86348215719</v>
      </c>
      <c r="K1722" s="5">
        <v>3423.8908139587402</v>
      </c>
      <c r="L1722" s="55" t="s">
        <v>4284</v>
      </c>
      <c r="M1722" s="60" t="s">
        <v>4364</v>
      </c>
    </row>
    <row r="1723" spans="1:13" ht="18.75" customHeight="1" x14ac:dyDescent="0.25">
      <c r="A1723" s="4" t="s">
        <v>6081</v>
      </c>
      <c r="B1723" s="4">
        <v>5487</v>
      </c>
      <c r="C1723" s="4" t="s">
        <v>3340</v>
      </c>
      <c r="D1723" s="4" t="s">
        <v>3341</v>
      </c>
      <c r="E1723" s="5">
        <v>577.26</v>
      </c>
      <c r="F1723" s="5">
        <v>2243404.4040876399</v>
      </c>
      <c r="G1723" s="5">
        <v>2327191.4456381402</v>
      </c>
      <c r="H1723" s="6">
        <v>-3.6003501863820099E-2</v>
      </c>
      <c r="I1723" s="5">
        <v>-83787.041550498907</v>
      </c>
      <c r="J1723" s="5">
        <v>3886.2980356990602</v>
      </c>
      <c r="K1723" s="5">
        <v>4031.44414239362</v>
      </c>
      <c r="L1723" s="55" t="s">
        <v>4284</v>
      </c>
      <c r="M1723" s="60" t="s">
        <v>4364</v>
      </c>
    </row>
    <row r="1724" spans="1:13" ht="18.75" customHeight="1" x14ac:dyDescent="0.25">
      <c r="A1724" s="4" t="s">
        <v>6082</v>
      </c>
      <c r="B1724" s="4">
        <v>5488</v>
      </c>
      <c r="C1724" s="4" t="s">
        <v>3342</v>
      </c>
      <c r="D1724" s="4" t="s">
        <v>3343</v>
      </c>
      <c r="E1724" s="5">
        <v>2540.2600000000002</v>
      </c>
      <c r="F1724" s="5">
        <v>6952922.7475827197</v>
      </c>
      <c r="G1724" s="5">
        <v>7515646.7728885803</v>
      </c>
      <c r="H1724" s="6">
        <v>-7.4873665874744103E-2</v>
      </c>
      <c r="I1724" s="5">
        <v>-562724.025305858</v>
      </c>
      <c r="J1724" s="5">
        <v>2737.0909857977999</v>
      </c>
      <c r="K1724" s="5">
        <v>2958.6132021480398</v>
      </c>
      <c r="L1724" s="55" t="s">
        <v>4284</v>
      </c>
      <c r="M1724" s="60" t="s">
        <v>4364</v>
      </c>
    </row>
    <row r="1725" spans="1:13" ht="18.75" customHeight="1" x14ac:dyDescent="0.25">
      <c r="A1725" s="4" t="s">
        <v>6083</v>
      </c>
      <c r="B1725" s="4">
        <v>5489</v>
      </c>
      <c r="C1725" s="4" t="s">
        <v>3344</v>
      </c>
      <c r="D1725" s="4" t="s">
        <v>3345</v>
      </c>
      <c r="E1725" s="5">
        <v>633.41999999999996</v>
      </c>
      <c r="F1725" s="5">
        <v>2254836.8038687599</v>
      </c>
      <c r="G1725" s="5">
        <v>2242977.8386136699</v>
      </c>
      <c r="H1725" s="6">
        <v>5.2871522183306503E-3</v>
      </c>
      <c r="I1725" s="5">
        <v>11858.9652550928</v>
      </c>
      <c r="J1725" s="5">
        <v>3559.7815096914501</v>
      </c>
      <c r="K1725" s="5">
        <v>3541.0593896840401</v>
      </c>
      <c r="L1725" s="55" t="s">
        <v>4284</v>
      </c>
      <c r="M1725" s="60" t="s">
        <v>4282</v>
      </c>
    </row>
    <row r="1726" spans="1:13" ht="18.75" customHeight="1" x14ac:dyDescent="0.25">
      <c r="A1726" s="4" t="s">
        <v>6084</v>
      </c>
      <c r="B1726" s="4">
        <v>5490</v>
      </c>
      <c r="C1726" s="4" t="s">
        <v>3346</v>
      </c>
      <c r="D1726" s="4" t="s">
        <v>3347</v>
      </c>
      <c r="E1726" s="5">
        <v>162880.56</v>
      </c>
      <c r="F1726" s="5">
        <v>397199488.00339299</v>
      </c>
      <c r="G1726" s="5">
        <v>396087010.47387397</v>
      </c>
      <c r="H1726" s="6">
        <v>2.8086695602258498E-3</v>
      </c>
      <c r="I1726" s="5">
        <v>1112477.5295188399</v>
      </c>
      <c r="J1726" s="5">
        <v>2438.5935804947699</v>
      </c>
      <c r="K1726" s="5">
        <v>2431.7635602055502</v>
      </c>
      <c r="L1726" s="55" t="s">
        <v>4284</v>
      </c>
      <c r="M1726" s="60" t="s">
        <v>4364</v>
      </c>
    </row>
    <row r="1727" spans="1:13" ht="18.75" customHeight="1" x14ac:dyDescent="0.25">
      <c r="A1727" s="4" t="s">
        <v>6085</v>
      </c>
      <c r="B1727" s="4">
        <v>5491</v>
      </c>
      <c r="C1727" s="4" t="s">
        <v>3348</v>
      </c>
      <c r="D1727" s="4" t="s">
        <v>3349</v>
      </c>
      <c r="E1727" s="5">
        <v>20433.259999999998</v>
      </c>
      <c r="F1727" s="5">
        <v>58950563.8869702</v>
      </c>
      <c r="G1727" s="5">
        <v>56600662.659373499</v>
      </c>
      <c r="H1727" s="6">
        <v>4.1517203459942302E-2</v>
      </c>
      <c r="I1727" s="5">
        <v>2349901.2275967598</v>
      </c>
      <c r="J1727" s="5">
        <v>2885.0297939227598</v>
      </c>
      <c r="K1727" s="5">
        <v>2770.0260584641601</v>
      </c>
      <c r="L1727" s="55" t="s">
        <v>4284</v>
      </c>
      <c r="M1727" s="60" t="s">
        <v>4364</v>
      </c>
    </row>
    <row r="1728" spans="1:13" ht="18.75" customHeight="1" x14ac:dyDescent="0.25">
      <c r="A1728" s="4" t="s">
        <v>6086</v>
      </c>
      <c r="B1728" s="4">
        <v>5492</v>
      </c>
      <c r="C1728" s="4" t="s">
        <v>3350</v>
      </c>
      <c r="D1728" s="4" t="s">
        <v>3351</v>
      </c>
      <c r="E1728" s="5">
        <v>4993.33</v>
      </c>
      <c r="F1728" s="5">
        <v>15009741.9314896</v>
      </c>
      <c r="G1728" s="5">
        <v>16496410.615010301</v>
      </c>
      <c r="H1728" s="6">
        <v>-9.0120737063126496E-2</v>
      </c>
      <c r="I1728" s="5">
        <v>-1486668.6835207101</v>
      </c>
      <c r="J1728" s="5">
        <v>3005.9583347164298</v>
      </c>
      <c r="K1728" s="5">
        <v>3303.68924445416</v>
      </c>
      <c r="L1728" s="55" t="s">
        <v>4284</v>
      </c>
      <c r="M1728" s="60" t="s">
        <v>4364</v>
      </c>
    </row>
    <row r="1729" spans="1:13" ht="18.75" customHeight="1" x14ac:dyDescent="0.25">
      <c r="A1729" s="4" t="s">
        <v>6087</v>
      </c>
      <c r="B1729" s="4">
        <v>5493</v>
      </c>
      <c r="C1729" s="4" t="s">
        <v>3352</v>
      </c>
      <c r="D1729" s="4" t="s">
        <v>3353</v>
      </c>
      <c r="E1729" s="5">
        <v>1215.79</v>
      </c>
      <c r="F1729" s="5">
        <v>4712252.4861434801</v>
      </c>
      <c r="G1729" s="5">
        <v>4513532.6804457903</v>
      </c>
      <c r="H1729" s="6">
        <v>4.4027554416214101E-2</v>
      </c>
      <c r="I1729" s="5">
        <v>198719.80569768799</v>
      </c>
      <c r="J1729" s="5">
        <v>3875.8769903877201</v>
      </c>
      <c r="K1729" s="5">
        <v>3712.42787031131</v>
      </c>
      <c r="L1729" s="55" t="s">
        <v>4284</v>
      </c>
      <c r="M1729" s="60" t="s">
        <v>4364</v>
      </c>
    </row>
    <row r="1730" spans="1:13" ht="18.75" customHeight="1" x14ac:dyDescent="0.25">
      <c r="A1730" s="4" t="s">
        <v>6088</v>
      </c>
      <c r="B1730" s="4">
        <v>5494</v>
      </c>
      <c r="C1730" s="4" t="s">
        <v>3354</v>
      </c>
      <c r="D1730" s="4" t="s">
        <v>3355</v>
      </c>
      <c r="E1730" s="5">
        <v>1414.96</v>
      </c>
      <c r="F1730" s="5">
        <v>2045393.8265450799</v>
      </c>
      <c r="G1730" s="5">
        <v>2187270.1624199501</v>
      </c>
      <c r="H1730" s="6">
        <v>-6.4864568772748196E-2</v>
      </c>
      <c r="I1730" s="5">
        <v>-141876.33587486899</v>
      </c>
      <c r="J1730" s="5">
        <v>1445.5488681977399</v>
      </c>
      <c r="K1730" s="5">
        <v>1545.8176644003699</v>
      </c>
      <c r="L1730" s="55" t="s">
        <v>4284</v>
      </c>
      <c r="M1730" s="60" t="s">
        <v>4364</v>
      </c>
    </row>
    <row r="1731" spans="1:13" ht="18.75" customHeight="1" x14ac:dyDescent="0.25">
      <c r="A1731" s="4" t="s">
        <v>6089</v>
      </c>
      <c r="B1731" s="4">
        <v>5495</v>
      </c>
      <c r="C1731" s="4" t="s">
        <v>3356</v>
      </c>
      <c r="D1731" s="4" t="s">
        <v>3357</v>
      </c>
      <c r="E1731" s="5">
        <v>244654.49</v>
      </c>
      <c r="F1731" s="5">
        <v>490295798.28185099</v>
      </c>
      <c r="G1731" s="5">
        <v>487526921.26146603</v>
      </c>
      <c r="H1731" s="6">
        <v>5.6794340981620702E-3</v>
      </c>
      <c r="I1731" s="5">
        <v>2768877.0203843699</v>
      </c>
      <c r="J1731" s="5">
        <v>2004.03351796998</v>
      </c>
      <c r="K1731" s="5">
        <v>1992.7160186656099</v>
      </c>
      <c r="L1731" s="55" t="s">
        <v>4284</v>
      </c>
      <c r="M1731" s="60" t="s">
        <v>4364</v>
      </c>
    </row>
    <row r="1732" spans="1:13" ht="18.75" customHeight="1" x14ac:dyDescent="0.25">
      <c r="A1732" s="4" t="s">
        <v>6090</v>
      </c>
      <c r="B1732" s="4">
        <v>5496</v>
      </c>
      <c r="C1732" s="4" t="s">
        <v>3358</v>
      </c>
      <c r="D1732" s="4" t="s">
        <v>3359</v>
      </c>
      <c r="E1732" s="5">
        <v>18284.75</v>
      </c>
      <c r="F1732" s="5">
        <v>41763275.704696797</v>
      </c>
      <c r="G1732" s="5">
        <v>42571099.722075202</v>
      </c>
      <c r="H1732" s="6">
        <v>-1.8975878533848099E-2</v>
      </c>
      <c r="I1732" s="5">
        <v>-807824.017378435</v>
      </c>
      <c r="J1732" s="5">
        <v>2284.0495880281001</v>
      </c>
      <c r="K1732" s="5">
        <v>2328.2297937940202</v>
      </c>
      <c r="L1732" s="55" t="s">
        <v>4284</v>
      </c>
      <c r="M1732" s="60" t="s">
        <v>4364</v>
      </c>
    </row>
    <row r="1733" spans="1:13" ht="18.75" customHeight="1" x14ac:dyDescent="0.25">
      <c r="A1733" s="4" t="s">
        <v>6091</v>
      </c>
      <c r="B1733" s="4">
        <v>5497</v>
      </c>
      <c r="C1733" s="4" t="s">
        <v>3360</v>
      </c>
      <c r="D1733" s="4" t="s">
        <v>3361</v>
      </c>
      <c r="E1733" s="5">
        <v>4780.43</v>
      </c>
      <c r="F1733" s="5">
        <v>12209087.621731</v>
      </c>
      <c r="G1733" s="5">
        <v>13485480.956741</v>
      </c>
      <c r="H1733" s="6">
        <v>-9.4649448477545403E-2</v>
      </c>
      <c r="I1733" s="5">
        <v>-1276393.33500998</v>
      </c>
      <c r="J1733" s="5">
        <v>2553.9726806439999</v>
      </c>
      <c r="K1733" s="5">
        <v>2820.9765558204999</v>
      </c>
      <c r="L1733" s="55" t="s">
        <v>4284</v>
      </c>
      <c r="M1733" s="60" t="s">
        <v>4364</v>
      </c>
    </row>
    <row r="1734" spans="1:13" ht="18.75" customHeight="1" x14ac:dyDescent="0.25">
      <c r="A1734" s="4" t="s">
        <v>6092</v>
      </c>
      <c r="B1734" s="4">
        <v>5498</v>
      </c>
      <c r="C1734" s="4" t="s">
        <v>3362</v>
      </c>
      <c r="D1734" s="4" t="s">
        <v>3363</v>
      </c>
      <c r="E1734" s="5">
        <v>1193.95</v>
      </c>
      <c r="F1734" s="5">
        <v>3508192.8763628001</v>
      </c>
      <c r="G1734" s="5">
        <v>3848305.3169869999</v>
      </c>
      <c r="H1734" s="6">
        <v>-8.8379796458169305E-2</v>
      </c>
      <c r="I1734" s="5">
        <v>-340112.44062420202</v>
      </c>
      <c r="J1734" s="5">
        <v>2938.30803330357</v>
      </c>
      <c r="K1734" s="5">
        <v>3223.1712525541302</v>
      </c>
      <c r="L1734" s="55" t="s">
        <v>4284</v>
      </c>
      <c r="M1734" s="60" t="s">
        <v>4364</v>
      </c>
    </row>
    <row r="1735" spans="1:13" ht="18.75" customHeight="1" x14ac:dyDescent="0.25">
      <c r="A1735" s="4" t="s">
        <v>6093</v>
      </c>
      <c r="B1735" s="4">
        <v>5499</v>
      </c>
      <c r="C1735" s="4" t="s">
        <v>3364</v>
      </c>
      <c r="D1735" s="4" t="s">
        <v>3365</v>
      </c>
      <c r="E1735" s="5">
        <v>2790.09</v>
      </c>
      <c r="F1735" s="5">
        <v>2949646.1568132001</v>
      </c>
      <c r="G1735" s="5">
        <v>3574161.9149758699</v>
      </c>
      <c r="H1735" s="6">
        <v>-0.17473068456857599</v>
      </c>
      <c r="I1735" s="5">
        <v>-624515.75816266495</v>
      </c>
      <c r="J1735" s="5">
        <v>1057.18674193779</v>
      </c>
      <c r="K1735" s="5">
        <v>1281.0202950355999</v>
      </c>
      <c r="L1735" s="55" t="s">
        <v>4284</v>
      </c>
      <c r="M1735" s="60" t="s">
        <v>4364</v>
      </c>
    </row>
    <row r="1736" spans="1:13" ht="18.75" customHeight="1" x14ac:dyDescent="0.25">
      <c r="A1736" s="4" t="s">
        <v>6094</v>
      </c>
      <c r="B1736" s="4">
        <v>5500</v>
      </c>
      <c r="C1736" s="4" t="s">
        <v>3366</v>
      </c>
      <c r="D1736" s="4" t="s">
        <v>3367</v>
      </c>
      <c r="E1736" s="5">
        <v>4555.09</v>
      </c>
      <c r="F1736" s="5">
        <v>3789354.9325449602</v>
      </c>
      <c r="G1736" s="5">
        <v>3183853.2411924899</v>
      </c>
      <c r="H1736" s="6">
        <v>0.19017889503150701</v>
      </c>
      <c r="I1736" s="5">
        <v>605501.69135246996</v>
      </c>
      <c r="J1736" s="5">
        <v>831.89463491280299</v>
      </c>
      <c r="K1736" s="5">
        <v>698.96604484049499</v>
      </c>
      <c r="L1736" s="55" t="s">
        <v>4284</v>
      </c>
      <c r="M1736" s="60" t="s">
        <v>4361</v>
      </c>
    </row>
    <row r="1737" spans="1:13" ht="18.75" customHeight="1" x14ac:dyDescent="0.25">
      <c r="A1737" s="4" t="s">
        <v>6095</v>
      </c>
      <c r="B1737" s="4">
        <v>5501</v>
      </c>
      <c r="C1737" s="4" t="s">
        <v>3368</v>
      </c>
      <c r="D1737" s="4" t="s">
        <v>3369</v>
      </c>
      <c r="E1737" s="5">
        <v>19854.66</v>
      </c>
      <c r="F1737" s="5">
        <v>7437085.7522265604</v>
      </c>
      <c r="G1737" s="5">
        <v>8953284.3043918591</v>
      </c>
      <c r="H1737" s="6">
        <v>-0.16934551619471799</v>
      </c>
      <c r="I1737" s="5">
        <v>-1516198.5521653099</v>
      </c>
      <c r="J1737" s="5">
        <v>374.57633382926502</v>
      </c>
      <c r="K1737" s="5">
        <v>450.94120495600799</v>
      </c>
      <c r="L1737" s="55" t="s">
        <v>4284</v>
      </c>
      <c r="M1737" s="60" t="s">
        <v>4364</v>
      </c>
    </row>
    <row r="1738" spans="1:13" ht="18.75" customHeight="1" x14ac:dyDescent="0.25">
      <c r="A1738" s="4" t="s">
        <v>6096</v>
      </c>
      <c r="B1738" s="4">
        <v>5502</v>
      </c>
      <c r="C1738" s="4" t="s">
        <v>3370</v>
      </c>
      <c r="D1738" s="4" t="s">
        <v>3371</v>
      </c>
      <c r="E1738" s="5">
        <v>31606.47</v>
      </c>
      <c r="F1738" s="5">
        <v>53170361.647320203</v>
      </c>
      <c r="G1738" s="5">
        <v>59113067.131846502</v>
      </c>
      <c r="H1738" s="6">
        <v>-0.100531164645401</v>
      </c>
      <c r="I1738" s="5">
        <v>-5942705.4845262999</v>
      </c>
      <c r="J1738" s="5">
        <v>1682.2619434349999</v>
      </c>
      <c r="K1738" s="5">
        <v>1870.2837467090301</v>
      </c>
      <c r="L1738" s="55" t="s">
        <v>4281</v>
      </c>
      <c r="M1738" s="60" t="s">
        <v>4364</v>
      </c>
    </row>
    <row r="1739" spans="1:13" ht="18.75" customHeight="1" x14ac:dyDescent="0.25">
      <c r="A1739" s="4" t="s">
        <v>6097</v>
      </c>
      <c r="B1739" s="4">
        <v>5837</v>
      </c>
      <c r="C1739" s="4" t="s">
        <v>3372</v>
      </c>
      <c r="D1739" s="4" t="s">
        <v>3373</v>
      </c>
      <c r="E1739" s="5">
        <v>130.32</v>
      </c>
      <c r="F1739" s="5">
        <v>1406308.9889440001</v>
      </c>
      <c r="G1739" s="5">
        <v>1167337.6837756799</v>
      </c>
      <c r="H1739" s="6">
        <v>0.20471480402772599</v>
      </c>
      <c r="I1739" s="5">
        <v>238971.30516831801</v>
      </c>
      <c r="J1739" s="5">
        <v>10791.198503253499</v>
      </c>
      <c r="K1739" s="5">
        <v>8957.4714838526907</v>
      </c>
      <c r="L1739" s="55" t="s">
        <v>4281</v>
      </c>
      <c r="M1739" s="60" t="s">
        <v>4364</v>
      </c>
    </row>
    <row r="1740" spans="1:13" ht="18.75" customHeight="1" x14ac:dyDescent="0.25">
      <c r="A1740" s="4" t="s">
        <v>6098</v>
      </c>
      <c r="B1740" s="4">
        <v>5838</v>
      </c>
      <c r="C1740" s="4" t="s">
        <v>3374</v>
      </c>
      <c r="D1740" s="4" t="s">
        <v>3375</v>
      </c>
      <c r="E1740" s="5">
        <v>26.49</v>
      </c>
      <c r="F1740" s="5">
        <v>577992.94966376002</v>
      </c>
      <c r="G1740" s="5">
        <v>436965.453424946</v>
      </c>
      <c r="H1740" s="6">
        <v>0.32274289679753099</v>
      </c>
      <c r="I1740" s="5">
        <v>141027.496238814</v>
      </c>
      <c r="J1740" s="5">
        <v>21819.2883980279</v>
      </c>
      <c r="K1740" s="5">
        <v>16495.487105509499</v>
      </c>
      <c r="L1740" s="55" t="s">
        <v>4284</v>
      </c>
      <c r="M1740" s="60" t="s">
        <v>4282</v>
      </c>
    </row>
    <row r="1741" spans="1:13" ht="18.75" customHeight="1" x14ac:dyDescent="0.25">
      <c r="A1741" s="4" t="s">
        <v>6099</v>
      </c>
      <c r="B1741" s="4">
        <v>5839</v>
      </c>
      <c r="C1741" s="4" t="s">
        <v>3376</v>
      </c>
      <c r="D1741" s="4" t="s">
        <v>3377</v>
      </c>
      <c r="E1741" s="5">
        <v>692.99</v>
      </c>
      <c r="F1741" s="5">
        <v>4716185.9198518796</v>
      </c>
      <c r="G1741" s="5">
        <v>3881441.40195035</v>
      </c>
      <c r="H1741" s="6">
        <v>0.21506044571021601</v>
      </c>
      <c r="I1741" s="5">
        <v>834744.517901527</v>
      </c>
      <c r="J1741" s="5">
        <v>6805.561292157</v>
      </c>
      <c r="K1741" s="5">
        <v>5601.0063665425896</v>
      </c>
      <c r="L1741" s="55" t="s">
        <v>4283</v>
      </c>
      <c r="M1741" s="60" t="s">
        <v>4364</v>
      </c>
    </row>
    <row r="1742" spans="1:13" ht="18.75" customHeight="1" x14ac:dyDescent="0.25">
      <c r="A1742" s="4" t="s">
        <v>6100</v>
      </c>
      <c r="B1742" s="4">
        <v>5840</v>
      </c>
      <c r="C1742" s="4" t="s">
        <v>3378</v>
      </c>
      <c r="D1742" s="4" t="s">
        <v>3379</v>
      </c>
      <c r="E1742" s="5">
        <v>54.16</v>
      </c>
      <c r="F1742" s="5">
        <v>344688.88465199998</v>
      </c>
      <c r="G1742" s="5">
        <v>344530.60390656599</v>
      </c>
      <c r="H1742" s="6">
        <v>4.5940982786385498E-4</v>
      </c>
      <c r="I1742" s="5">
        <v>158.280745434517</v>
      </c>
      <c r="J1742" s="5">
        <v>6364.2703960856697</v>
      </c>
      <c r="K1742" s="5">
        <v>6361.3479303280201</v>
      </c>
      <c r="L1742" s="55" t="s">
        <v>4281</v>
      </c>
      <c r="M1742" s="60" t="s">
        <v>4364</v>
      </c>
    </row>
    <row r="1743" spans="1:13" ht="18.75" customHeight="1" x14ac:dyDescent="0.25">
      <c r="A1743" s="4" t="s">
        <v>6101</v>
      </c>
      <c r="B1743" s="4">
        <v>5841</v>
      </c>
      <c r="C1743" s="4" t="s">
        <v>3380</v>
      </c>
      <c r="D1743" s="4" t="s">
        <v>3381</v>
      </c>
      <c r="E1743" s="5">
        <v>35.979999999999997</v>
      </c>
      <c r="F1743" s="5">
        <v>256614.39720000001</v>
      </c>
      <c r="G1743" s="5">
        <v>241954.18352241401</v>
      </c>
      <c r="H1743" s="6">
        <v>6.05908666845913E-2</v>
      </c>
      <c r="I1743" s="5">
        <v>14660.2136775857</v>
      </c>
      <c r="J1743" s="5">
        <v>7132.14</v>
      </c>
      <c r="K1743" s="5">
        <v>6724.6854786663198</v>
      </c>
      <c r="L1743" s="55" t="s">
        <v>4283</v>
      </c>
      <c r="M1743" s="60" t="s">
        <v>4364</v>
      </c>
    </row>
    <row r="1744" spans="1:13" ht="18.75" customHeight="1" x14ac:dyDescent="0.25">
      <c r="A1744" s="4" t="s">
        <v>6102</v>
      </c>
      <c r="B1744" s="4">
        <v>5900</v>
      </c>
      <c r="C1744" s="4" t="s">
        <v>3382</v>
      </c>
      <c r="D1744" s="4" t="s">
        <v>3383</v>
      </c>
      <c r="E1744" s="5">
        <v>9380.36</v>
      </c>
      <c r="F1744" s="5">
        <v>4686524.5158748804</v>
      </c>
      <c r="G1744" s="5">
        <v>4847297.0964882504</v>
      </c>
      <c r="H1744" s="6">
        <v>-3.3167469914284299E-2</v>
      </c>
      <c r="I1744" s="5">
        <v>-160772.580613372</v>
      </c>
      <c r="J1744" s="5">
        <v>499.61030449523003</v>
      </c>
      <c r="K1744" s="5">
        <v>516.74958066516103</v>
      </c>
      <c r="L1744" s="55" t="s">
        <v>4281</v>
      </c>
      <c r="M1744" s="60" t="s">
        <v>4282</v>
      </c>
    </row>
    <row r="1745" spans="1:13" ht="18.75" customHeight="1" x14ac:dyDescent="0.25">
      <c r="A1745" s="4" t="s">
        <v>6103</v>
      </c>
      <c r="B1745" s="4">
        <v>5901</v>
      </c>
      <c r="C1745" s="4" t="s">
        <v>3384</v>
      </c>
      <c r="D1745" s="4" t="s">
        <v>3385</v>
      </c>
      <c r="E1745" s="5">
        <v>1171.0999999999999</v>
      </c>
      <c r="F1745" s="5">
        <v>1519397.2701860401</v>
      </c>
      <c r="G1745" s="5">
        <v>1055165.3666217099</v>
      </c>
      <c r="H1745" s="6">
        <v>0.43996127834507098</v>
      </c>
      <c r="I1745" s="5">
        <v>464231.90356433199</v>
      </c>
      <c r="J1745" s="5">
        <v>1297.4103579421401</v>
      </c>
      <c r="K1745" s="5">
        <v>901.00364325993303</v>
      </c>
      <c r="L1745" s="55" t="s">
        <v>4281</v>
      </c>
      <c r="M1745" s="60" t="s">
        <v>4381</v>
      </c>
    </row>
    <row r="1746" spans="1:13" ht="18.75" customHeight="1" x14ac:dyDescent="0.25">
      <c r="A1746" s="4" t="s">
        <v>6104</v>
      </c>
      <c r="B1746" s="4">
        <v>5902</v>
      </c>
      <c r="C1746" s="4" t="s">
        <v>3386</v>
      </c>
      <c r="D1746" s="4" t="s">
        <v>3387</v>
      </c>
      <c r="E1746" s="5">
        <v>859.82</v>
      </c>
      <c r="F1746" s="5">
        <v>2854730.3833544399</v>
      </c>
      <c r="G1746" s="5">
        <v>2906409.1665632902</v>
      </c>
      <c r="H1746" s="6">
        <v>-1.7780973100204201E-2</v>
      </c>
      <c r="I1746" s="5">
        <v>-51678.783208848901</v>
      </c>
      <c r="J1746" s="5">
        <v>3320.1488490084398</v>
      </c>
      <c r="K1746" s="5">
        <v>3380.2530373372201</v>
      </c>
      <c r="L1746" s="55" t="s">
        <v>4284</v>
      </c>
      <c r="M1746" s="60" t="s">
        <v>4364</v>
      </c>
    </row>
    <row r="1747" spans="1:13" ht="18.75" customHeight="1" x14ac:dyDescent="0.25">
      <c r="A1747" s="4" t="s">
        <v>6105</v>
      </c>
      <c r="B1747" s="4">
        <v>5903</v>
      </c>
      <c r="C1747" s="4" t="s">
        <v>3388</v>
      </c>
      <c r="D1747" s="4" t="s">
        <v>3389</v>
      </c>
      <c r="E1747" s="5">
        <v>400017.72</v>
      </c>
      <c r="F1747" s="5">
        <v>357242707.400958</v>
      </c>
      <c r="G1747" s="5">
        <v>408363034.14747101</v>
      </c>
      <c r="H1747" s="6">
        <v>-0.12518353149480299</v>
      </c>
      <c r="I1747" s="5">
        <v>-51120326.746513098</v>
      </c>
      <c r="J1747" s="5">
        <v>893.06720562518694</v>
      </c>
      <c r="K1747" s="5">
        <v>1020.8623611660799</v>
      </c>
      <c r="L1747" s="55" t="s">
        <v>4284</v>
      </c>
      <c r="M1747" s="60" t="s">
        <v>4364</v>
      </c>
    </row>
    <row r="1748" spans="1:13" ht="18.75" customHeight="1" x14ac:dyDescent="0.25">
      <c r="A1748" s="4" t="s">
        <v>6106</v>
      </c>
      <c r="B1748" s="4">
        <v>5904</v>
      </c>
      <c r="C1748" s="4" t="s">
        <v>3390</v>
      </c>
      <c r="D1748" s="4" t="s">
        <v>3391</v>
      </c>
      <c r="E1748" s="5">
        <v>109424.2</v>
      </c>
      <c r="F1748" s="5">
        <v>162804418.419828</v>
      </c>
      <c r="G1748" s="5">
        <v>151493823.30164799</v>
      </c>
      <c r="H1748" s="6">
        <v>7.4660437446734298E-2</v>
      </c>
      <c r="I1748" s="5">
        <v>11310595.118179301</v>
      </c>
      <c r="J1748" s="5">
        <v>1487.8282721722201</v>
      </c>
      <c r="K1748" s="5">
        <v>1384.4636131829</v>
      </c>
      <c r="L1748" s="55" t="s">
        <v>4284</v>
      </c>
      <c r="M1748" s="60" t="s">
        <v>4364</v>
      </c>
    </row>
    <row r="1749" spans="1:13" ht="18.75" customHeight="1" x14ac:dyDescent="0.25">
      <c r="A1749" s="4" t="s">
        <v>6107</v>
      </c>
      <c r="B1749" s="4">
        <v>5905</v>
      </c>
      <c r="C1749" s="4" t="s">
        <v>3392</v>
      </c>
      <c r="D1749" s="4" t="s">
        <v>3393</v>
      </c>
      <c r="E1749" s="5">
        <v>8464.7999999999993</v>
      </c>
      <c r="F1749" s="5">
        <v>22938475.311962999</v>
      </c>
      <c r="G1749" s="5">
        <v>22072698.450364999</v>
      </c>
      <c r="H1749" s="6">
        <v>3.92238793795383E-2</v>
      </c>
      <c r="I1749" s="5">
        <v>865776.86159803695</v>
      </c>
      <c r="J1749" s="5">
        <v>2709.8661884466301</v>
      </c>
      <c r="K1749" s="5">
        <v>2607.58652896288</v>
      </c>
      <c r="L1749" s="55" t="s">
        <v>4284</v>
      </c>
      <c r="M1749" s="60" t="s">
        <v>4364</v>
      </c>
    </row>
    <row r="1750" spans="1:13" ht="18.75" customHeight="1" x14ac:dyDescent="0.25">
      <c r="A1750" s="4" t="s">
        <v>6108</v>
      </c>
      <c r="B1750" s="4">
        <v>5906</v>
      </c>
      <c r="C1750" s="4" t="s">
        <v>3394</v>
      </c>
      <c r="D1750" s="4" t="s">
        <v>3395</v>
      </c>
      <c r="E1750" s="5">
        <v>1889.1</v>
      </c>
      <c r="F1750" s="5">
        <v>9209410.2379901204</v>
      </c>
      <c r="G1750" s="5">
        <v>9191560.6945721991</v>
      </c>
      <c r="H1750" s="6">
        <v>1.94194914346379E-3</v>
      </c>
      <c r="I1750" s="5">
        <v>17849.543417919402</v>
      </c>
      <c r="J1750" s="5">
        <v>4875.0252702292701</v>
      </c>
      <c r="K1750" s="5">
        <v>4865.57656798063</v>
      </c>
      <c r="L1750" s="55" t="s">
        <v>4284</v>
      </c>
      <c r="M1750" s="60" t="s">
        <v>4381</v>
      </c>
    </row>
    <row r="1751" spans="1:13" ht="18.75" customHeight="1" x14ac:dyDescent="0.25">
      <c r="A1751" s="4" t="s">
        <v>6109</v>
      </c>
      <c r="B1751" s="4">
        <v>5907</v>
      </c>
      <c r="C1751" s="4" t="s">
        <v>3396</v>
      </c>
      <c r="D1751" s="4" t="s">
        <v>3397</v>
      </c>
      <c r="E1751" s="5">
        <v>22277.62</v>
      </c>
      <c r="F1751" s="5">
        <v>26383643.0346893</v>
      </c>
      <c r="G1751" s="5">
        <v>24323503.3246454</v>
      </c>
      <c r="H1751" s="6">
        <v>8.4697491251453094E-2</v>
      </c>
      <c r="I1751" s="5">
        <v>2060139.7100438499</v>
      </c>
      <c r="J1751" s="5">
        <v>1184.3115662574901</v>
      </c>
      <c r="K1751" s="5">
        <v>1091.83581211303</v>
      </c>
      <c r="L1751" s="55" t="s">
        <v>4284</v>
      </c>
      <c r="M1751" s="60" t="s">
        <v>4364</v>
      </c>
    </row>
    <row r="1752" spans="1:13" ht="18.75" customHeight="1" x14ac:dyDescent="0.25">
      <c r="A1752" s="4" t="s">
        <v>6110</v>
      </c>
      <c r="B1752" s="4">
        <v>5908</v>
      </c>
      <c r="C1752" s="4" t="s">
        <v>3398</v>
      </c>
      <c r="D1752" s="4" t="s">
        <v>3399</v>
      </c>
      <c r="E1752" s="5">
        <v>15598.84</v>
      </c>
      <c r="F1752" s="5">
        <v>26156095.355160899</v>
      </c>
      <c r="G1752" s="5">
        <v>24454997.988525301</v>
      </c>
      <c r="H1752" s="6">
        <v>6.95603151320561E-2</v>
      </c>
      <c r="I1752" s="5">
        <v>1701097.3666356199</v>
      </c>
      <c r="J1752" s="5">
        <v>1676.7974641166199</v>
      </c>
      <c r="K1752" s="5">
        <v>1567.7446520719</v>
      </c>
      <c r="L1752" s="55" t="s">
        <v>4284</v>
      </c>
      <c r="M1752" s="60" t="s">
        <v>4364</v>
      </c>
    </row>
    <row r="1753" spans="1:13" ht="18.75" customHeight="1" x14ac:dyDescent="0.25">
      <c r="A1753" s="4" t="s">
        <v>6111</v>
      </c>
      <c r="B1753" s="4">
        <v>5909</v>
      </c>
      <c r="C1753" s="4" t="s">
        <v>3400</v>
      </c>
      <c r="D1753" s="4" t="s">
        <v>3401</v>
      </c>
      <c r="E1753" s="5">
        <v>1474.26</v>
      </c>
      <c r="F1753" s="5">
        <v>4683939.4149851603</v>
      </c>
      <c r="G1753" s="5">
        <v>4634680.2831756398</v>
      </c>
      <c r="H1753" s="6">
        <v>1.06283775362745E-2</v>
      </c>
      <c r="I1753" s="5">
        <v>49259.131809518702</v>
      </c>
      <c r="J1753" s="5">
        <v>3177.1461037979502</v>
      </c>
      <c r="K1753" s="5">
        <v>3143.73331920804</v>
      </c>
      <c r="L1753" s="55" t="s">
        <v>4284</v>
      </c>
      <c r="M1753" s="60" t="s">
        <v>4364</v>
      </c>
    </row>
    <row r="1754" spans="1:13" ht="18.75" customHeight="1" x14ac:dyDescent="0.25">
      <c r="A1754" s="4" t="s">
        <v>6112</v>
      </c>
      <c r="B1754" s="4">
        <v>5910</v>
      </c>
      <c r="C1754" s="4" t="s">
        <v>3402</v>
      </c>
      <c r="D1754" s="4" t="s">
        <v>3403</v>
      </c>
      <c r="E1754" s="5">
        <v>418.6</v>
      </c>
      <c r="F1754" s="5">
        <v>1975685.20085464</v>
      </c>
      <c r="G1754" s="5">
        <v>1952432.4306403301</v>
      </c>
      <c r="H1754" s="6">
        <v>1.19096414551407E-2</v>
      </c>
      <c r="I1754" s="5">
        <v>23252.770214315002</v>
      </c>
      <c r="J1754" s="5">
        <v>4719.7448658734802</v>
      </c>
      <c r="K1754" s="5">
        <v>4664.1959642625998</v>
      </c>
      <c r="L1754" s="55" t="s">
        <v>4284</v>
      </c>
      <c r="M1754" s="60" t="s">
        <v>4282</v>
      </c>
    </row>
    <row r="1755" spans="1:13" ht="18.75" customHeight="1" x14ac:dyDescent="0.25">
      <c r="A1755" s="4" t="s">
        <v>6113</v>
      </c>
      <c r="B1755" s="4">
        <v>5911</v>
      </c>
      <c r="C1755" s="4" t="s">
        <v>3404</v>
      </c>
      <c r="D1755" s="4" t="s">
        <v>3405</v>
      </c>
      <c r="E1755" s="5">
        <v>10298.66</v>
      </c>
      <c r="F1755" s="5">
        <v>17698627.7325974</v>
      </c>
      <c r="G1755" s="5">
        <v>16424588.345375899</v>
      </c>
      <c r="H1755" s="6">
        <v>7.7569030068276507E-2</v>
      </c>
      <c r="I1755" s="5">
        <v>1274039.3872215301</v>
      </c>
      <c r="J1755" s="5">
        <v>1718.5369487484199</v>
      </c>
      <c r="K1755" s="5">
        <v>1594.82771014636</v>
      </c>
      <c r="L1755" s="55" t="s">
        <v>4284</v>
      </c>
      <c r="M1755" s="60" t="s">
        <v>4364</v>
      </c>
    </row>
    <row r="1756" spans="1:13" ht="18.75" customHeight="1" x14ac:dyDescent="0.25">
      <c r="A1756" s="4" t="s">
        <v>6114</v>
      </c>
      <c r="B1756" s="4">
        <v>5912</v>
      </c>
      <c r="C1756" s="4" t="s">
        <v>3406</v>
      </c>
      <c r="D1756" s="4" t="s">
        <v>3407</v>
      </c>
      <c r="E1756" s="5">
        <v>1735.84</v>
      </c>
      <c r="F1756" s="5">
        <v>5363216.1077967603</v>
      </c>
      <c r="G1756" s="5">
        <v>5318625.3227079203</v>
      </c>
      <c r="H1756" s="6">
        <v>8.3838929015098707E-3</v>
      </c>
      <c r="I1756" s="5">
        <v>44590.785088841803</v>
      </c>
      <c r="J1756" s="5">
        <v>3089.6949648566501</v>
      </c>
      <c r="K1756" s="5">
        <v>3064.00666115997</v>
      </c>
      <c r="L1756" s="55" t="s">
        <v>4284</v>
      </c>
      <c r="M1756" s="60" t="s">
        <v>4364</v>
      </c>
    </row>
    <row r="1757" spans="1:13" ht="18.75" customHeight="1" x14ac:dyDescent="0.25">
      <c r="A1757" s="4" t="s">
        <v>6115</v>
      </c>
      <c r="B1757" s="4">
        <v>5913</v>
      </c>
      <c r="C1757" s="4" t="s">
        <v>3408</v>
      </c>
      <c r="D1757" s="4" t="s">
        <v>3409</v>
      </c>
      <c r="E1757" s="5">
        <v>225.21</v>
      </c>
      <c r="F1757" s="5">
        <v>988865.91696399997</v>
      </c>
      <c r="G1757" s="5">
        <v>1168776.9679159899</v>
      </c>
      <c r="H1757" s="6">
        <v>-0.15393103722156801</v>
      </c>
      <c r="I1757" s="5">
        <v>-179911.05095198599</v>
      </c>
      <c r="J1757" s="5">
        <v>4390.8614935571204</v>
      </c>
      <c r="K1757" s="5">
        <v>5189.7205626570103</v>
      </c>
      <c r="L1757" s="55" t="s">
        <v>4281</v>
      </c>
      <c r="M1757" s="60" t="s">
        <v>4364</v>
      </c>
    </row>
    <row r="1758" spans="1:13" ht="18.75" customHeight="1" x14ac:dyDescent="0.25">
      <c r="A1758" s="4" t="s">
        <v>6116</v>
      </c>
      <c r="B1758" s="4">
        <v>5914</v>
      </c>
      <c r="C1758" s="4" t="s">
        <v>3410</v>
      </c>
      <c r="D1758" s="4" t="s">
        <v>3411</v>
      </c>
      <c r="E1758" s="5">
        <v>7364.52</v>
      </c>
      <c r="F1758" s="5">
        <v>15660631.826722199</v>
      </c>
      <c r="G1758" s="5">
        <v>15222569.1364333</v>
      </c>
      <c r="H1758" s="6">
        <v>2.87771851362708E-2</v>
      </c>
      <c r="I1758" s="5">
        <v>438062.69028882502</v>
      </c>
      <c r="J1758" s="5">
        <v>2126.4972906207299</v>
      </c>
      <c r="K1758" s="5">
        <v>2067.01443358608</v>
      </c>
      <c r="L1758" s="55" t="s">
        <v>4284</v>
      </c>
      <c r="M1758" s="60" t="s">
        <v>4364</v>
      </c>
    </row>
    <row r="1759" spans="1:13" ht="18.75" customHeight="1" x14ac:dyDescent="0.25">
      <c r="A1759" s="4" t="s">
        <v>6117</v>
      </c>
      <c r="B1759" s="4">
        <v>5915</v>
      </c>
      <c r="C1759" s="4" t="s">
        <v>3412</v>
      </c>
      <c r="D1759" s="4" t="s">
        <v>3413</v>
      </c>
      <c r="E1759" s="5">
        <v>2038.33</v>
      </c>
      <c r="F1759" s="5">
        <v>6504412.1624649204</v>
      </c>
      <c r="G1759" s="5">
        <v>6434295.7192920502</v>
      </c>
      <c r="H1759" s="6">
        <v>1.0897298823651499E-2</v>
      </c>
      <c r="I1759" s="5">
        <v>70116.443172867395</v>
      </c>
      <c r="J1759" s="5">
        <v>3191.0496153541999</v>
      </c>
      <c r="K1759" s="5">
        <v>3156.6506499399302</v>
      </c>
      <c r="L1759" s="55" t="s">
        <v>4284</v>
      </c>
      <c r="M1759" s="60" t="s">
        <v>4364</v>
      </c>
    </row>
    <row r="1760" spans="1:13" ht="18.75" customHeight="1" x14ac:dyDescent="0.25">
      <c r="A1760" s="4" t="s">
        <v>6118</v>
      </c>
      <c r="B1760" s="4">
        <v>5916</v>
      </c>
      <c r="C1760" s="4" t="s">
        <v>3414</v>
      </c>
      <c r="D1760" s="4" t="s">
        <v>3415</v>
      </c>
      <c r="E1760" s="5">
        <v>209.97</v>
      </c>
      <c r="F1760" s="5">
        <v>1075443.16195208</v>
      </c>
      <c r="G1760" s="5">
        <v>1131224.40560523</v>
      </c>
      <c r="H1760" s="6">
        <v>-4.93105022988835E-2</v>
      </c>
      <c r="I1760" s="5">
        <v>-55781.243653149802</v>
      </c>
      <c r="J1760" s="5">
        <v>5121.8896125736001</v>
      </c>
      <c r="K1760" s="5">
        <v>5387.5525341964503</v>
      </c>
      <c r="L1760" s="55" t="s">
        <v>4281</v>
      </c>
      <c r="M1760" s="60" t="s">
        <v>4364</v>
      </c>
    </row>
    <row r="1761" spans="1:13" ht="18.75" customHeight="1" x14ac:dyDescent="0.25">
      <c r="A1761" s="4" t="s">
        <v>6119</v>
      </c>
      <c r="B1761" s="4">
        <v>5917</v>
      </c>
      <c r="C1761" s="4" t="s">
        <v>3416</v>
      </c>
      <c r="D1761" s="4" t="s">
        <v>3417</v>
      </c>
      <c r="E1761" s="5">
        <v>4571.34</v>
      </c>
      <c r="F1761" s="5">
        <v>12624909.9827081</v>
      </c>
      <c r="G1761" s="5">
        <v>13049792.4413618</v>
      </c>
      <c r="H1761" s="6">
        <v>-3.2558560648597003E-2</v>
      </c>
      <c r="I1761" s="5">
        <v>-424882.458653679</v>
      </c>
      <c r="J1761" s="5">
        <v>2761.7525676733899</v>
      </c>
      <c r="K1761" s="5">
        <v>2854.6974063101302</v>
      </c>
      <c r="L1761" s="55" t="s">
        <v>4284</v>
      </c>
      <c r="M1761" s="60" t="s">
        <v>4364</v>
      </c>
    </row>
    <row r="1762" spans="1:13" ht="18.75" customHeight="1" x14ac:dyDescent="0.25">
      <c r="A1762" s="4" t="s">
        <v>6120</v>
      </c>
      <c r="B1762" s="4">
        <v>5918</v>
      </c>
      <c r="C1762" s="4" t="s">
        <v>3418</v>
      </c>
      <c r="D1762" s="4" t="s">
        <v>3419</v>
      </c>
      <c r="E1762" s="5">
        <v>2480.6</v>
      </c>
      <c r="F1762" s="5">
        <v>9619274.2456066404</v>
      </c>
      <c r="G1762" s="5">
        <v>9828473.1901122909</v>
      </c>
      <c r="H1762" s="6">
        <v>-2.1284989078070499E-2</v>
      </c>
      <c r="I1762" s="5">
        <v>-209198.94450564901</v>
      </c>
      <c r="J1762" s="5">
        <v>3877.8014373968599</v>
      </c>
      <c r="K1762" s="5">
        <v>3962.13544711452</v>
      </c>
      <c r="L1762" s="55" t="s">
        <v>4284</v>
      </c>
      <c r="M1762" s="60" t="s">
        <v>4364</v>
      </c>
    </row>
    <row r="1763" spans="1:13" ht="18.75" customHeight="1" x14ac:dyDescent="0.25">
      <c r="A1763" s="4" t="s">
        <v>6121</v>
      </c>
      <c r="B1763" s="4">
        <v>5919</v>
      </c>
      <c r="C1763" s="4" t="s">
        <v>3420</v>
      </c>
      <c r="D1763" s="4" t="s">
        <v>3421</v>
      </c>
      <c r="E1763" s="5">
        <v>208.56</v>
      </c>
      <c r="F1763" s="5">
        <v>1222524.38461888</v>
      </c>
      <c r="G1763" s="5">
        <v>1256290.7586097</v>
      </c>
      <c r="H1763" s="6">
        <v>-2.6877833622040399E-2</v>
      </c>
      <c r="I1763" s="5">
        <v>-33766.3739908184</v>
      </c>
      <c r="J1763" s="5">
        <v>5861.73947362332</v>
      </c>
      <c r="K1763" s="5">
        <v>6023.64191891877</v>
      </c>
      <c r="L1763" s="55" t="s">
        <v>4281</v>
      </c>
      <c r="M1763" s="60" t="s">
        <v>4364</v>
      </c>
    </row>
    <row r="1764" spans="1:13" ht="18.75" customHeight="1" x14ac:dyDescent="0.25">
      <c r="A1764" s="4" t="s">
        <v>6122</v>
      </c>
      <c r="B1764" s="4">
        <v>5920</v>
      </c>
      <c r="C1764" s="4" t="s">
        <v>3422</v>
      </c>
      <c r="D1764" s="4" t="s">
        <v>3423</v>
      </c>
      <c r="E1764" s="5">
        <v>2588.2600000000002</v>
      </c>
      <c r="F1764" s="5">
        <v>9737858.3254917599</v>
      </c>
      <c r="G1764" s="5">
        <v>9790981.7562212106</v>
      </c>
      <c r="H1764" s="6">
        <v>-5.4257511710398302E-3</v>
      </c>
      <c r="I1764" s="5">
        <v>-53123.430729446904</v>
      </c>
      <c r="J1764" s="5">
        <v>3762.3184399912502</v>
      </c>
      <c r="K1764" s="5">
        <v>3782.84320594577</v>
      </c>
      <c r="L1764" s="55" t="s">
        <v>4284</v>
      </c>
      <c r="M1764" s="60" t="s">
        <v>4364</v>
      </c>
    </row>
    <row r="1765" spans="1:13" ht="18.75" customHeight="1" x14ac:dyDescent="0.25">
      <c r="A1765" s="4" t="s">
        <v>6123</v>
      </c>
      <c r="B1765" s="4">
        <v>5921</v>
      </c>
      <c r="C1765" s="4" t="s">
        <v>3424</v>
      </c>
      <c r="D1765" s="4" t="s">
        <v>3425</v>
      </c>
      <c r="E1765" s="5">
        <v>2344.29</v>
      </c>
      <c r="F1765" s="5">
        <v>9874619.9060800001</v>
      </c>
      <c r="G1765" s="5">
        <v>10378947.199746</v>
      </c>
      <c r="H1765" s="6">
        <v>-4.8591372897465603E-2</v>
      </c>
      <c r="I1765" s="5">
        <v>-504327.293665962</v>
      </c>
      <c r="J1765" s="5">
        <v>4212.2006688933498</v>
      </c>
      <c r="K1765" s="5">
        <v>4427.33074822055</v>
      </c>
      <c r="L1765" s="55" t="s">
        <v>4284</v>
      </c>
      <c r="M1765" s="60" t="s">
        <v>4364</v>
      </c>
    </row>
    <row r="1766" spans="1:13" ht="18.75" customHeight="1" x14ac:dyDescent="0.25">
      <c r="A1766" s="4" t="s">
        <v>6124</v>
      </c>
      <c r="B1766" s="4">
        <v>5922</v>
      </c>
      <c r="C1766" s="4" t="s">
        <v>3426</v>
      </c>
      <c r="D1766" s="4" t="s">
        <v>3427</v>
      </c>
      <c r="E1766" s="5">
        <v>242.17</v>
      </c>
      <c r="F1766" s="5">
        <v>1178526.3945587999</v>
      </c>
      <c r="G1766" s="5">
        <v>1268457.66404584</v>
      </c>
      <c r="H1766" s="6">
        <v>-7.0898124577684393E-2</v>
      </c>
      <c r="I1766" s="5">
        <v>-89931.269487040598</v>
      </c>
      <c r="J1766" s="5">
        <v>4866.5251458017101</v>
      </c>
      <c r="K1766" s="5">
        <v>5237.8810919843099</v>
      </c>
      <c r="L1766" s="55" t="s">
        <v>4281</v>
      </c>
      <c r="M1766" s="60" t="s">
        <v>4364</v>
      </c>
    </row>
    <row r="1767" spans="1:13" ht="18.75" customHeight="1" x14ac:dyDescent="0.25">
      <c r="A1767" s="4" t="s">
        <v>6125</v>
      </c>
      <c r="B1767" s="4">
        <v>5923</v>
      </c>
      <c r="C1767" s="4" t="s">
        <v>3428</v>
      </c>
      <c r="D1767" s="4" t="s">
        <v>3429</v>
      </c>
      <c r="E1767" s="5">
        <v>1760.36</v>
      </c>
      <c r="F1767" s="5">
        <v>6520895.1568696396</v>
      </c>
      <c r="G1767" s="5">
        <v>6808134.8847529301</v>
      </c>
      <c r="H1767" s="6">
        <v>-4.2190663485028299E-2</v>
      </c>
      <c r="I1767" s="5">
        <v>-287239.727883293</v>
      </c>
      <c r="J1767" s="5">
        <v>3704.2963694185501</v>
      </c>
      <c r="K1767" s="5">
        <v>3867.4673843719102</v>
      </c>
      <c r="L1767" s="55" t="s">
        <v>4284</v>
      </c>
      <c r="M1767" s="60" t="s">
        <v>4364</v>
      </c>
    </row>
    <row r="1768" spans="1:13" ht="18.75" customHeight="1" x14ac:dyDescent="0.25">
      <c r="A1768" s="4" t="s">
        <v>6126</v>
      </c>
      <c r="B1768" s="4">
        <v>5924</v>
      </c>
      <c r="C1768" s="4" t="s">
        <v>3430</v>
      </c>
      <c r="D1768" s="4" t="s">
        <v>3431</v>
      </c>
      <c r="E1768" s="5">
        <v>2371.75</v>
      </c>
      <c r="F1768" s="5">
        <v>11716698.097934499</v>
      </c>
      <c r="G1768" s="5">
        <v>12089352.4887136</v>
      </c>
      <c r="H1768" s="6">
        <v>-3.0825008297752001E-2</v>
      </c>
      <c r="I1768" s="5">
        <v>-372654.39077904401</v>
      </c>
      <c r="J1768" s="5">
        <v>4940.1067135804897</v>
      </c>
      <c r="K1768" s="5">
        <v>5097.2288347058302</v>
      </c>
      <c r="L1768" s="55" t="s">
        <v>4284</v>
      </c>
      <c r="M1768" s="60" t="s">
        <v>4364</v>
      </c>
    </row>
    <row r="1769" spans="1:13" ht="18.75" customHeight="1" x14ac:dyDescent="0.25">
      <c r="A1769" s="4" t="s">
        <v>6127</v>
      </c>
      <c r="B1769" s="4">
        <v>5925</v>
      </c>
      <c r="C1769" s="4" t="s">
        <v>3432</v>
      </c>
      <c r="D1769" s="4" t="s">
        <v>3433</v>
      </c>
      <c r="E1769" s="5">
        <v>318.39</v>
      </c>
      <c r="F1769" s="5">
        <v>1668138.5926085601</v>
      </c>
      <c r="G1769" s="5">
        <v>1731067.7203863401</v>
      </c>
      <c r="H1769" s="6">
        <v>-3.6352782179852799E-2</v>
      </c>
      <c r="I1769" s="5">
        <v>-62929.127777779002</v>
      </c>
      <c r="J1769" s="5">
        <v>5239.2932962987497</v>
      </c>
      <c r="K1769" s="5">
        <v>5436.9412368049798</v>
      </c>
      <c r="L1769" s="55" t="s">
        <v>4281</v>
      </c>
      <c r="M1769" s="60" t="s">
        <v>4364</v>
      </c>
    </row>
    <row r="1770" spans="1:13" ht="18.75" customHeight="1" x14ac:dyDescent="0.25">
      <c r="A1770" s="4" t="s">
        <v>6128</v>
      </c>
      <c r="B1770" s="4">
        <v>5926</v>
      </c>
      <c r="C1770" s="4" t="s">
        <v>3434</v>
      </c>
      <c r="D1770" s="4" t="s">
        <v>3435</v>
      </c>
      <c r="E1770" s="5">
        <v>3197.62</v>
      </c>
      <c r="F1770" s="5">
        <v>13101190.6162675</v>
      </c>
      <c r="G1770" s="5">
        <v>13755965.905425999</v>
      </c>
      <c r="H1770" s="6">
        <v>-4.7599368423862698E-2</v>
      </c>
      <c r="I1770" s="5">
        <v>-654775.28915846499</v>
      </c>
      <c r="J1770" s="5">
        <v>4097.1693372782001</v>
      </c>
      <c r="K1770" s="5">
        <v>4301.9389125117996</v>
      </c>
      <c r="L1770" s="55" t="s">
        <v>4284</v>
      </c>
      <c r="M1770" s="60" t="s">
        <v>4364</v>
      </c>
    </row>
    <row r="1771" spans="1:13" ht="18.75" customHeight="1" x14ac:dyDescent="0.25">
      <c r="A1771" s="4" t="s">
        <v>6129</v>
      </c>
      <c r="B1771" s="4">
        <v>5927</v>
      </c>
      <c r="C1771" s="4" t="s">
        <v>3436</v>
      </c>
      <c r="D1771" s="4" t="s">
        <v>3437</v>
      </c>
      <c r="E1771" s="5">
        <v>1686.15</v>
      </c>
      <c r="F1771" s="5">
        <v>8475808.9780266006</v>
      </c>
      <c r="G1771" s="5">
        <v>8709515.6949623898</v>
      </c>
      <c r="H1771" s="6">
        <v>-2.6833491679792199E-2</v>
      </c>
      <c r="I1771" s="5">
        <v>-233706.716935793</v>
      </c>
      <c r="J1771" s="5">
        <v>5026.7229950043602</v>
      </c>
      <c r="K1771" s="5">
        <v>5165.3267473014803</v>
      </c>
      <c r="L1771" s="55" t="s">
        <v>4284</v>
      </c>
      <c r="M1771" s="60" t="s">
        <v>4282</v>
      </c>
    </row>
    <row r="1772" spans="1:13" ht="18.75" customHeight="1" x14ac:dyDescent="0.25">
      <c r="A1772" s="4" t="s">
        <v>6130</v>
      </c>
      <c r="B1772" s="4">
        <v>5928</v>
      </c>
      <c r="C1772" s="4" t="s">
        <v>3438</v>
      </c>
      <c r="D1772" s="4" t="s">
        <v>3439</v>
      </c>
      <c r="E1772" s="5">
        <v>1197.23</v>
      </c>
      <c r="F1772" s="5">
        <v>4716416.4700094396</v>
      </c>
      <c r="G1772" s="5">
        <v>4672940.9924401799</v>
      </c>
      <c r="H1772" s="6">
        <v>9.3036650023161603E-3</v>
      </c>
      <c r="I1772" s="5">
        <v>43475.477569254101</v>
      </c>
      <c r="J1772" s="5">
        <v>3939.4406003937702</v>
      </c>
      <c r="K1772" s="5">
        <v>3903.1272123486601</v>
      </c>
      <c r="L1772" s="55" t="s">
        <v>4284</v>
      </c>
      <c r="M1772" s="60" t="s">
        <v>4364</v>
      </c>
    </row>
    <row r="1773" spans="1:13" ht="18.75" customHeight="1" x14ac:dyDescent="0.25">
      <c r="A1773" s="4" t="s">
        <v>6131</v>
      </c>
      <c r="B1773" s="4">
        <v>5929</v>
      </c>
      <c r="C1773" s="4" t="s">
        <v>3440</v>
      </c>
      <c r="D1773" s="4" t="s">
        <v>3441</v>
      </c>
      <c r="E1773" s="5">
        <v>1466.18</v>
      </c>
      <c r="F1773" s="5">
        <v>7000485.9030139204</v>
      </c>
      <c r="G1773" s="5">
        <v>7290268.5009122603</v>
      </c>
      <c r="H1773" s="6">
        <v>-3.9749235280165503E-2</v>
      </c>
      <c r="I1773" s="5">
        <v>-289782.59789834102</v>
      </c>
      <c r="J1773" s="5">
        <v>4774.6428835572196</v>
      </c>
      <c r="K1773" s="5">
        <v>4972.2875096592898</v>
      </c>
      <c r="L1773" s="55" t="s">
        <v>4284</v>
      </c>
      <c r="M1773" s="60" t="s">
        <v>4364</v>
      </c>
    </row>
    <row r="1774" spans="1:13" ht="18.75" customHeight="1" x14ac:dyDescent="0.25">
      <c r="A1774" s="4" t="s">
        <v>6132</v>
      </c>
      <c r="B1774" s="4">
        <v>5930</v>
      </c>
      <c r="C1774" s="4" t="s">
        <v>3442</v>
      </c>
      <c r="D1774" s="4" t="s">
        <v>3443</v>
      </c>
      <c r="E1774" s="5">
        <v>443.5</v>
      </c>
      <c r="F1774" s="5">
        <v>2058146.2941439999</v>
      </c>
      <c r="G1774" s="5">
        <v>1930329.8076236199</v>
      </c>
      <c r="H1774" s="6">
        <v>6.6214843709909293E-2</v>
      </c>
      <c r="I1774" s="5">
        <v>127816.486520377</v>
      </c>
      <c r="J1774" s="5">
        <v>4640.6906294114997</v>
      </c>
      <c r="K1774" s="5">
        <v>4352.4911107635198</v>
      </c>
      <c r="L1774" s="55" t="s">
        <v>4284</v>
      </c>
      <c r="M1774" s="60" t="s">
        <v>4364</v>
      </c>
    </row>
    <row r="1775" spans="1:13" ht="18.75" customHeight="1" x14ac:dyDescent="0.25">
      <c r="A1775" s="4" t="s">
        <v>6133</v>
      </c>
      <c r="B1775" s="4">
        <v>5931</v>
      </c>
      <c r="C1775" s="4" t="s">
        <v>3444</v>
      </c>
      <c r="D1775" s="4" t="s">
        <v>3445</v>
      </c>
      <c r="E1775" s="5">
        <v>1722.13</v>
      </c>
      <c r="F1775" s="5">
        <v>11927534.6460007</v>
      </c>
      <c r="G1775" s="5">
        <v>11957872.404344499</v>
      </c>
      <c r="H1775" s="6">
        <v>-2.5370531912331002E-3</v>
      </c>
      <c r="I1775" s="5">
        <v>-30337.758343800899</v>
      </c>
      <c r="J1775" s="5">
        <v>6926.0361563881497</v>
      </c>
      <c r="K1775" s="5">
        <v>6943.6525723055302</v>
      </c>
      <c r="L1775" s="55" t="s">
        <v>4284</v>
      </c>
      <c r="M1775" s="60" t="s">
        <v>4364</v>
      </c>
    </row>
    <row r="1776" spans="1:13" ht="18.75" customHeight="1" x14ac:dyDescent="0.25">
      <c r="A1776" s="4" t="s">
        <v>6134</v>
      </c>
      <c r="B1776" s="4">
        <v>5932</v>
      </c>
      <c r="C1776" s="4" t="s">
        <v>3446</v>
      </c>
      <c r="D1776" s="4" t="s">
        <v>3447</v>
      </c>
      <c r="E1776" s="5">
        <v>455.01</v>
      </c>
      <c r="F1776" s="5">
        <v>10000010.382476</v>
      </c>
      <c r="G1776" s="5">
        <v>9663853.0294109099</v>
      </c>
      <c r="H1776" s="6">
        <v>3.4785023327861701E-2</v>
      </c>
      <c r="I1776" s="5">
        <v>336157.35306508699</v>
      </c>
      <c r="J1776" s="5">
        <v>21977.561773314901</v>
      </c>
      <c r="K1776" s="5">
        <v>21238.7706411088</v>
      </c>
      <c r="L1776" s="55" t="s">
        <v>4284</v>
      </c>
      <c r="M1776" s="60" t="s">
        <v>4364</v>
      </c>
    </row>
    <row r="1777" spans="1:13" ht="18.75" customHeight="1" x14ac:dyDescent="0.25">
      <c r="A1777" s="4" t="s">
        <v>6135</v>
      </c>
      <c r="B1777" s="4">
        <v>5933</v>
      </c>
      <c r="C1777" s="4" t="s">
        <v>3448</v>
      </c>
      <c r="D1777" s="4" t="s">
        <v>3449</v>
      </c>
      <c r="E1777" s="5">
        <v>213.16</v>
      </c>
      <c r="F1777" s="5">
        <v>9421607.1778159607</v>
      </c>
      <c r="G1777" s="5">
        <v>6281939.4473481402</v>
      </c>
      <c r="H1777" s="6">
        <v>0.49979274024890502</v>
      </c>
      <c r="I1777" s="5">
        <v>3139667.7304678201</v>
      </c>
      <c r="J1777" s="5">
        <v>44199.6958989302</v>
      </c>
      <c r="K1777" s="5">
        <v>29470.535969920002</v>
      </c>
      <c r="L1777" s="55" t="s">
        <v>4283</v>
      </c>
      <c r="M1777" s="60" t="s">
        <v>4364</v>
      </c>
    </row>
    <row r="1778" spans="1:13" ht="18.75" customHeight="1" x14ac:dyDescent="0.25">
      <c r="A1778" s="4" t="s">
        <v>6136</v>
      </c>
      <c r="B1778" s="4">
        <v>5934</v>
      </c>
      <c r="C1778" s="4" t="s">
        <v>3450</v>
      </c>
      <c r="D1778" s="4" t="s">
        <v>3451</v>
      </c>
      <c r="E1778" s="5">
        <v>774.96</v>
      </c>
      <c r="F1778" s="5">
        <v>12141478.077591799</v>
      </c>
      <c r="G1778" s="5">
        <v>10613041.267730501</v>
      </c>
      <c r="H1778" s="6">
        <v>0.14401496906533201</v>
      </c>
      <c r="I1778" s="5">
        <v>1528436.8098613</v>
      </c>
      <c r="J1778" s="5">
        <v>15667.231957251701</v>
      </c>
      <c r="K1778" s="5">
        <v>13694.953633388201</v>
      </c>
      <c r="L1778" s="55" t="s">
        <v>4283</v>
      </c>
      <c r="M1778" s="60" t="s">
        <v>4364</v>
      </c>
    </row>
    <row r="1779" spans="1:13" ht="18.75" customHeight="1" x14ac:dyDescent="0.25">
      <c r="A1779" s="4" t="s">
        <v>6137</v>
      </c>
      <c r="B1779" s="4">
        <v>5935</v>
      </c>
      <c r="C1779" s="4" t="s">
        <v>3452</v>
      </c>
      <c r="D1779" s="4" t="s">
        <v>3453</v>
      </c>
      <c r="E1779" s="5">
        <v>187.59</v>
      </c>
      <c r="F1779" s="5">
        <v>2196991.2244640002</v>
      </c>
      <c r="G1779" s="5">
        <v>2231642.3556508701</v>
      </c>
      <c r="H1779" s="6">
        <v>-1.5527188350379299E-2</v>
      </c>
      <c r="I1779" s="5">
        <v>-34651.131186874998</v>
      </c>
      <c r="J1779" s="5">
        <v>11711.6649313076</v>
      </c>
      <c r="K1779" s="5">
        <v>11896.382299967399</v>
      </c>
      <c r="L1779" s="55" t="s">
        <v>4281</v>
      </c>
      <c r="M1779" s="60" t="s">
        <v>4364</v>
      </c>
    </row>
    <row r="1780" spans="1:13" ht="18.75" customHeight="1" x14ac:dyDescent="0.25">
      <c r="A1780" s="4" t="s">
        <v>6138</v>
      </c>
      <c r="B1780" s="4">
        <v>5936</v>
      </c>
      <c r="C1780" s="4" t="s">
        <v>3454</v>
      </c>
      <c r="D1780" s="4" t="s">
        <v>3455</v>
      </c>
      <c r="E1780" s="5">
        <v>354.01</v>
      </c>
      <c r="F1780" s="5">
        <v>3645681.2074000002</v>
      </c>
      <c r="G1780" s="5">
        <v>3917113.7523614499</v>
      </c>
      <c r="H1780" s="6">
        <v>-6.9294016493091401E-2</v>
      </c>
      <c r="I1780" s="5">
        <v>-271432.54496144998</v>
      </c>
      <c r="J1780" s="5">
        <v>10298.2435733454</v>
      </c>
      <c r="K1780" s="5">
        <v>11064.980515695701</v>
      </c>
      <c r="L1780" s="55" t="s">
        <v>4284</v>
      </c>
      <c r="M1780" s="60" t="s">
        <v>4364</v>
      </c>
    </row>
    <row r="1781" spans="1:13" ht="18.75" customHeight="1" x14ac:dyDescent="0.25">
      <c r="A1781" s="4" t="s">
        <v>6139</v>
      </c>
      <c r="B1781" s="4">
        <v>6104</v>
      </c>
      <c r="C1781" s="4" t="s">
        <v>3456</v>
      </c>
      <c r="D1781" s="4" t="s">
        <v>3457</v>
      </c>
      <c r="E1781" s="5">
        <v>344.35</v>
      </c>
      <c r="F1781" s="5">
        <v>1660414.40702696</v>
      </c>
      <c r="G1781" s="5">
        <v>1661883.57223688</v>
      </c>
      <c r="H1781" s="6">
        <v>-8.8403618307841803E-4</v>
      </c>
      <c r="I1781" s="5">
        <v>-1469.1652099210801</v>
      </c>
      <c r="J1781" s="5">
        <v>4821.8800842949304</v>
      </c>
      <c r="K1781" s="5">
        <v>4826.1465724898499</v>
      </c>
      <c r="L1781" s="55" t="s">
        <v>4281</v>
      </c>
      <c r="M1781" s="60" t="s">
        <v>4282</v>
      </c>
    </row>
    <row r="1782" spans="1:13" ht="18.75" customHeight="1" x14ac:dyDescent="0.25">
      <c r="A1782" s="4" t="s">
        <v>6140</v>
      </c>
      <c r="B1782" s="4">
        <v>6105</v>
      </c>
      <c r="C1782" s="4" t="s">
        <v>3458</v>
      </c>
      <c r="D1782" s="4" t="s">
        <v>3459</v>
      </c>
      <c r="E1782" s="5">
        <v>294.20999999999998</v>
      </c>
      <c r="F1782" s="5">
        <v>1905600.92680432</v>
      </c>
      <c r="G1782" s="5">
        <v>1848547.4081105001</v>
      </c>
      <c r="H1782" s="6">
        <v>3.0863973757719199E-2</v>
      </c>
      <c r="I1782" s="5">
        <v>57053.5186938224</v>
      </c>
      <c r="J1782" s="5">
        <v>6477.0093701924498</v>
      </c>
      <c r="K1782" s="5">
        <v>6283.0882978501604</v>
      </c>
      <c r="L1782" s="55" t="s">
        <v>4281</v>
      </c>
      <c r="M1782" s="60" t="s">
        <v>4364</v>
      </c>
    </row>
    <row r="1783" spans="1:13" ht="18.75" customHeight="1" x14ac:dyDescent="0.25">
      <c r="A1783" s="4" t="s">
        <v>6141</v>
      </c>
      <c r="B1783" s="4">
        <v>6106</v>
      </c>
      <c r="C1783" s="4" t="s">
        <v>3460</v>
      </c>
      <c r="D1783" s="4" t="s">
        <v>3461</v>
      </c>
      <c r="E1783" s="5">
        <v>197.86</v>
      </c>
      <c r="F1783" s="5">
        <v>2057288.82282868</v>
      </c>
      <c r="G1783" s="5">
        <v>2024950.36429186</v>
      </c>
      <c r="H1783" s="6">
        <v>1.5970000602030701E-2</v>
      </c>
      <c r="I1783" s="5">
        <v>32338.458536823298</v>
      </c>
      <c r="J1783" s="5">
        <v>10397.699498780399</v>
      </c>
      <c r="K1783" s="5">
        <v>10234.258386191501</v>
      </c>
      <c r="L1783" s="55" t="s">
        <v>4283</v>
      </c>
      <c r="M1783" s="60" t="s">
        <v>4364</v>
      </c>
    </row>
    <row r="1784" spans="1:13" ht="18.75" customHeight="1" x14ac:dyDescent="0.25">
      <c r="A1784" s="4" t="s">
        <v>6142</v>
      </c>
      <c r="B1784" s="4">
        <v>6107</v>
      </c>
      <c r="C1784" s="4" t="s">
        <v>3462</v>
      </c>
      <c r="D1784" s="4" t="s">
        <v>3463</v>
      </c>
      <c r="E1784" s="5">
        <v>110.64</v>
      </c>
      <c r="F1784" s="5">
        <v>2519579.0866192002</v>
      </c>
      <c r="G1784" s="5">
        <v>2086010.9643143299</v>
      </c>
      <c r="H1784" s="6">
        <v>0.207845562521949</v>
      </c>
      <c r="I1784" s="5">
        <v>433568.12230486597</v>
      </c>
      <c r="J1784" s="5">
        <v>22772.7683172379</v>
      </c>
      <c r="K1784" s="5">
        <v>18854.039807613299</v>
      </c>
      <c r="L1784" s="55" t="s">
        <v>4283</v>
      </c>
      <c r="M1784" s="61" t="s">
        <v>4317</v>
      </c>
    </row>
    <row r="1785" spans="1:13" ht="18.75" customHeight="1" x14ac:dyDescent="0.25">
      <c r="A1785" s="4" t="s">
        <v>6143</v>
      </c>
      <c r="B1785" s="4">
        <v>6108</v>
      </c>
      <c r="C1785" s="4" t="s">
        <v>3464</v>
      </c>
      <c r="D1785" s="4" t="s">
        <v>3465</v>
      </c>
      <c r="E1785" s="5">
        <v>1749.16</v>
      </c>
      <c r="F1785" s="5">
        <v>2794680.2647496001</v>
      </c>
      <c r="G1785" s="5">
        <v>3607595.4238559199</v>
      </c>
      <c r="H1785" s="6">
        <v>-0.22533434700874699</v>
      </c>
      <c r="I1785" s="5">
        <v>-812915.15910631802</v>
      </c>
      <c r="J1785" s="5">
        <v>1597.72706027442</v>
      </c>
      <c r="K1785" s="5">
        <v>2062.4730864277199</v>
      </c>
      <c r="L1785" s="55" t="s">
        <v>4283</v>
      </c>
      <c r="M1785" s="60" t="s">
        <v>4364</v>
      </c>
    </row>
    <row r="1786" spans="1:13" ht="18.75" customHeight="1" x14ac:dyDescent="0.25">
      <c r="A1786" s="4" t="s">
        <v>6144</v>
      </c>
      <c r="B1786" s="4">
        <v>6109</v>
      </c>
      <c r="C1786" s="4" t="s">
        <v>3466</v>
      </c>
      <c r="D1786" s="4" t="s">
        <v>3467</v>
      </c>
      <c r="E1786" s="5">
        <v>407.99</v>
      </c>
      <c r="F1786" s="5">
        <v>1979997.0531220001</v>
      </c>
      <c r="G1786" s="5">
        <v>1947458.2402297801</v>
      </c>
      <c r="H1786" s="6">
        <v>1.6708349488603801E-2</v>
      </c>
      <c r="I1786" s="5">
        <v>32538.812892220401</v>
      </c>
      <c r="J1786" s="5">
        <v>4853.0529011054196</v>
      </c>
      <c r="K1786" s="5">
        <v>4773.2989539689197</v>
      </c>
      <c r="L1786" s="55" t="s">
        <v>4283</v>
      </c>
      <c r="M1786" s="60" t="s">
        <v>4364</v>
      </c>
    </row>
    <row r="1787" spans="1:13" ht="18.75" customHeight="1" x14ac:dyDescent="0.25">
      <c r="A1787" s="4" t="s">
        <v>6145</v>
      </c>
      <c r="B1787" s="4">
        <v>6110</v>
      </c>
      <c r="C1787" s="4" t="s">
        <v>3468</v>
      </c>
      <c r="D1787" s="4" t="s">
        <v>3469</v>
      </c>
      <c r="E1787" s="5">
        <v>191.92</v>
      </c>
      <c r="F1787" s="5">
        <v>1674653.5941027601</v>
      </c>
      <c r="G1787" s="5">
        <v>1761595.23657558</v>
      </c>
      <c r="H1787" s="6">
        <v>-4.9353926865646103E-2</v>
      </c>
      <c r="I1787" s="5">
        <v>-86941.642472821797</v>
      </c>
      <c r="J1787" s="5">
        <v>8725.7898817359292</v>
      </c>
      <c r="K1787" s="5">
        <v>9178.7996903688108</v>
      </c>
      <c r="L1787" s="55" t="s">
        <v>4281</v>
      </c>
      <c r="M1787" s="60" t="s">
        <v>4381</v>
      </c>
    </row>
    <row r="1788" spans="1:13" ht="18.75" customHeight="1" x14ac:dyDescent="0.25">
      <c r="A1788" s="4" t="s">
        <v>6146</v>
      </c>
      <c r="B1788" s="4">
        <v>6112</v>
      </c>
      <c r="C1788" s="4" t="s">
        <v>3470</v>
      </c>
      <c r="D1788" s="4" t="s">
        <v>3471</v>
      </c>
      <c r="E1788" s="5">
        <v>1649.73</v>
      </c>
      <c r="F1788" s="5">
        <v>2612485.1286563999</v>
      </c>
      <c r="G1788" s="5">
        <v>1777697.9671952601</v>
      </c>
      <c r="H1788" s="6">
        <v>0.46958885978714299</v>
      </c>
      <c r="I1788" s="5">
        <v>834787.16146114306</v>
      </c>
      <c r="J1788" s="5">
        <v>1583.5834522354601</v>
      </c>
      <c r="K1788" s="5">
        <v>1077.5690368698299</v>
      </c>
      <c r="L1788" s="55" t="s">
        <v>4283</v>
      </c>
      <c r="M1788" s="60" t="s">
        <v>4381</v>
      </c>
    </row>
    <row r="1789" spans="1:13" ht="18.75" customHeight="1" x14ac:dyDescent="0.25">
      <c r="A1789" s="4" t="s">
        <v>6147</v>
      </c>
      <c r="B1789" s="4">
        <v>6159</v>
      </c>
      <c r="C1789" s="4" t="s">
        <v>3472</v>
      </c>
      <c r="D1789" s="4" t="s">
        <v>3473</v>
      </c>
      <c r="E1789" s="5">
        <v>591.27</v>
      </c>
      <c r="F1789" s="5">
        <v>1928875.9704519601</v>
      </c>
      <c r="G1789" s="5">
        <v>1873482.9722980999</v>
      </c>
      <c r="H1789" s="6">
        <v>2.95668543418415E-2</v>
      </c>
      <c r="I1789" s="5">
        <v>55392.998153858403</v>
      </c>
      <c r="J1789" s="5">
        <v>3262.2591547887801</v>
      </c>
      <c r="K1789" s="5">
        <v>3168.57437769226</v>
      </c>
      <c r="L1789" s="55" t="s">
        <v>4284</v>
      </c>
      <c r="M1789" s="60" t="s">
        <v>4364</v>
      </c>
    </row>
    <row r="1790" spans="1:13" ht="18.75" customHeight="1" x14ac:dyDescent="0.25">
      <c r="A1790" s="4" t="s">
        <v>6148</v>
      </c>
      <c r="B1790" s="4">
        <v>6160</v>
      </c>
      <c r="C1790" s="4" t="s">
        <v>3474</v>
      </c>
      <c r="D1790" s="4" t="s">
        <v>3475</v>
      </c>
      <c r="E1790" s="5">
        <v>637.05999999999995</v>
      </c>
      <c r="F1790" s="5">
        <v>3294210.5962820002</v>
      </c>
      <c r="G1790" s="5">
        <v>3021317.70701693</v>
      </c>
      <c r="H1790" s="6">
        <v>9.03224737442474E-2</v>
      </c>
      <c r="I1790" s="5">
        <v>272892.88926506601</v>
      </c>
      <c r="J1790" s="5">
        <v>5170.9581456723099</v>
      </c>
      <c r="K1790" s="5">
        <v>4742.5952139781702</v>
      </c>
      <c r="L1790" s="55" t="s">
        <v>4284</v>
      </c>
      <c r="M1790" s="60" t="s">
        <v>4364</v>
      </c>
    </row>
    <row r="1791" spans="1:13" ht="18.75" customHeight="1" x14ac:dyDescent="0.25">
      <c r="A1791" s="4" t="s">
        <v>6149</v>
      </c>
      <c r="B1791" s="4">
        <v>6161</v>
      </c>
      <c r="C1791" s="4" t="s">
        <v>3476</v>
      </c>
      <c r="D1791" s="4" t="s">
        <v>3477</v>
      </c>
      <c r="E1791" s="5">
        <v>286.14999999999998</v>
      </c>
      <c r="F1791" s="5">
        <v>2149180.6114070402</v>
      </c>
      <c r="G1791" s="5">
        <v>1940265.0584982799</v>
      </c>
      <c r="H1791" s="6">
        <v>0.107673718079762</v>
      </c>
      <c r="I1791" s="5">
        <v>208915.55290875799</v>
      </c>
      <c r="J1791" s="5">
        <v>7510.6783554326003</v>
      </c>
      <c r="K1791" s="5">
        <v>6780.5873090976102</v>
      </c>
      <c r="L1791" s="55" t="s">
        <v>4281</v>
      </c>
      <c r="M1791" s="60" t="s">
        <v>4381</v>
      </c>
    </row>
    <row r="1792" spans="1:13" ht="18.75" customHeight="1" x14ac:dyDescent="0.25">
      <c r="A1792" s="4" t="s">
        <v>6150</v>
      </c>
      <c r="B1792" s="4">
        <v>6163</v>
      </c>
      <c r="C1792" s="4" t="s">
        <v>3478</v>
      </c>
      <c r="D1792" s="4" t="s">
        <v>3479</v>
      </c>
      <c r="E1792" s="5">
        <v>406.68</v>
      </c>
      <c r="F1792" s="5">
        <v>294401.8113922</v>
      </c>
      <c r="G1792" s="5">
        <v>339559.566015505</v>
      </c>
      <c r="H1792" s="6">
        <v>-0.13298919878241</v>
      </c>
      <c r="I1792" s="5">
        <v>-45157.754623304798</v>
      </c>
      <c r="J1792" s="5">
        <v>723.91514554981802</v>
      </c>
      <c r="K1792" s="5">
        <v>834.95516380324796</v>
      </c>
      <c r="L1792" s="55" t="s">
        <v>4283</v>
      </c>
      <c r="M1792" s="60" t="s">
        <v>4364</v>
      </c>
    </row>
    <row r="1793" spans="1:13" ht="18.75" customHeight="1" x14ac:dyDescent="0.25">
      <c r="A1793" s="4" t="s">
        <v>6151</v>
      </c>
      <c r="B1793" s="4">
        <v>6164</v>
      </c>
      <c r="C1793" s="4" t="s">
        <v>3480</v>
      </c>
      <c r="D1793" s="4" t="s">
        <v>3481</v>
      </c>
      <c r="E1793" s="5">
        <v>838.91</v>
      </c>
      <c r="F1793" s="5">
        <v>972409.98917832004</v>
      </c>
      <c r="G1793" s="5">
        <v>1007077.2283415101</v>
      </c>
      <c r="H1793" s="6">
        <v>-3.4423615376823098E-2</v>
      </c>
      <c r="I1793" s="5">
        <v>-34667.239163185099</v>
      </c>
      <c r="J1793" s="5">
        <v>1159.1350552244201</v>
      </c>
      <c r="K1793" s="5">
        <v>1200.4592010364699</v>
      </c>
      <c r="L1793" s="55" t="s">
        <v>4283</v>
      </c>
      <c r="M1793" s="60" t="s">
        <v>4282</v>
      </c>
    </row>
    <row r="1794" spans="1:13" ht="18.75" customHeight="1" x14ac:dyDescent="0.25">
      <c r="A1794" s="4" t="s">
        <v>6152</v>
      </c>
      <c r="B1794" s="4">
        <v>6168</v>
      </c>
      <c r="C1794" s="4" t="s">
        <v>3482</v>
      </c>
      <c r="D1794" s="4" t="s">
        <v>3483</v>
      </c>
      <c r="E1794" s="5">
        <v>1002.47</v>
      </c>
      <c r="F1794" s="5">
        <v>667186.16569179995</v>
      </c>
      <c r="G1794" s="5">
        <v>711685.05360680795</v>
      </c>
      <c r="H1794" s="6">
        <v>-6.2526095903642206E-2</v>
      </c>
      <c r="I1794" s="5">
        <v>-44498.887915008003</v>
      </c>
      <c r="J1794" s="5">
        <v>665.54227626941497</v>
      </c>
      <c r="K1794" s="5">
        <v>709.93152274562601</v>
      </c>
      <c r="L1794" s="55" t="s">
        <v>4283</v>
      </c>
      <c r="M1794" s="60" t="s">
        <v>4364</v>
      </c>
    </row>
    <row r="1795" spans="1:13" ht="18.75" customHeight="1" x14ac:dyDescent="0.25">
      <c r="A1795" s="4" t="s">
        <v>6153</v>
      </c>
      <c r="B1795" s="4">
        <v>6169</v>
      </c>
      <c r="C1795" s="4" t="s">
        <v>3484</v>
      </c>
      <c r="D1795" s="4" t="s">
        <v>3485</v>
      </c>
      <c r="E1795" s="5">
        <v>103.55</v>
      </c>
      <c r="F1795" s="5">
        <v>297055.94626123999</v>
      </c>
      <c r="G1795" s="5">
        <v>340844.89502660598</v>
      </c>
      <c r="H1795" s="6">
        <v>-0.12847177529810999</v>
      </c>
      <c r="I1795" s="5">
        <v>-43788.9487653662</v>
      </c>
      <c r="J1795" s="5">
        <v>2868.7199059511299</v>
      </c>
      <c r="K1795" s="5">
        <v>3291.5972479633601</v>
      </c>
      <c r="L1795" s="55" t="s">
        <v>4283</v>
      </c>
      <c r="M1795" s="60" t="s">
        <v>4361</v>
      </c>
    </row>
    <row r="1796" spans="1:13" ht="18.75" customHeight="1" x14ac:dyDescent="0.25">
      <c r="A1796" s="4" t="s">
        <v>6154</v>
      </c>
      <c r="B1796" s="4">
        <v>6172</v>
      </c>
      <c r="C1796" s="4" t="s">
        <v>3488</v>
      </c>
      <c r="D1796" s="4" t="s">
        <v>3489</v>
      </c>
      <c r="E1796" s="5">
        <v>3568.26</v>
      </c>
      <c r="F1796" s="5">
        <v>5334271.8413755596</v>
      </c>
      <c r="G1796" s="5">
        <v>4863082.6237717401</v>
      </c>
      <c r="H1796" s="6">
        <v>9.6891057392392496E-2</v>
      </c>
      <c r="I1796" s="5">
        <v>471189.21760381502</v>
      </c>
      <c r="J1796" s="5">
        <v>1494.9224107479699</v>
      </c>
      <c r="K1796" s="5">
        <v>1362.8722749384101</v>
      </c>
      <c r="L1796" s="55" t="s">
        <v>4284</v>
      </c>
      <c r="M1796" s="60" t="s">
        <v>4364</v>
      </c>
    </row>
    <row r="1797" spans="1:13" ht="18.75" customHeight="1" x14ac:dyDescent="0.25">
      <c r="A1797" s="4" t="s">
        <v>6155</v>
      </c>
      <c r="B1797" s="4">
        <v>6173</v>
      </c>
      <c r="C1797" s="4" t="s">
        <v>3490</v>
      </c>
      <c r="D1797" s="4" t="s">
        <v>3491</v>
      </c>
      <c r="E1797" s="5">
        <v>2433.8200000000002</v>
      </c>
      <c r="F1797" s="5">
        <v>8893502.0990196802</v>
      </c>
      <c r="G1797" s="5">
        <v>8010174.8418340599</v>
      </c>
      <c r="H1797" s="6">
        <v>0.110275652482932</v>
      </c>
      <c r="I1797" s="5">
        <v>883327.25718561595</v>
      </c>
      <c r="J1797" s="5">
        <v>3654.1330496995201</v>
      </c>
      <c r="K1797" s="5">
        <v>3291.1944358391602</v>
      </c>
      <c r="L1797" s="55" t="s">
        <v>4284</v>
      </c>
      <c r="M1797" s="60" t="s">
        <v>4364</v>
      </c>
    </row>
    <row r="1798" spans="1:13" ht="18.75" customHeight="1" x14ac:dyDescent="0.25">
      <c r="A1798" s="4" t="s">
        <v>6156</v>
      </c>
      <c r="B1798" s="4">
        <v>6174</v>
      </c>
      <c r="C1798" s="4" t="s">
        <v>3492</v>
      </c>
      <c r="D1798" s="4" t="s">
        <v>3493</v>
      </c>
      <c r="E1798" s="5">
        <v>1651.34</v>
      </c>
      <c r="F1798" s="5">
        <v>9533680.0607799999</v>
      </c>
      <c r="G1798" s="5">
        <v>8752404.5619723909</v>
      </c>
      <c r="H1798" s="6">
        <v>8.9264098028799102E-2</v>
      </c>
      <c r="I1798" s="5">
        <v>781275.49880761094</v>
      </c>
      <c r="J1798" s="5">
        <v>5773.2992968013896</v>
      </c>
      <c r="K1798" s="5">
        <v>5300.1832220938104</v>
      </c>
      <c r="L1798" s="55" t="s">
        <v>4284</v>
      </c>
      <c r="M1798" s="60" t="s">
        <v>4381</v>
      </c>
    </row>
    <row r="1799" spans="1:13" ht="18.75" customHeight="1" x14ac:dyDescent="0.25">
      <c r="A1799" s="4" t="s">
        <v>6157</v>
      </c>
      <c r="B1799" s="4">
        <v>6175</v>
      </c>
      <c r="C1799" s="4" t="s">
        <v>3494</v>
      </c>
      <c r="D1799" s="4" t="s">
        <v>3495</v>
      </c>
      <c r="E1799" s="5">
        <v>1153.51</v>
      </c>
      <c r="F1799" s="5">
        <v>10966690.1527467</v>
      </c>
      <c r="G1799" s="5">
        <v>10481954.15999</v>
      </c>
      <c r="H1799" s="6">
        <v>4.6244811354640099E-2</v>
      </c>
      <c r="I1799" s="5">
        <v>484735.99275672197</v>
      </c>
      <c r="J1799" s="5">
        <v>9507.2345733862003</v>
      </c>
      <c r="K1799" s="5">
        <v>9087.0076202113505</v>
      </c>
      <c r="L1799" s="55" t="s">
        <v>4281</v>
      </c>
      <c r="M1799" s="60" t="s">
        <v>4364</v>
      </c>
    </row>
    <row r="1800" spans="1:13" ht="18.75" customHeight="1" x14ac:dyDescent="0.25">
      <c r="A1800" s="4" t="s">
        <v>6158</v>
      </c>
      <c r="B1800" s="4">
        <v>6176</v>
      </c>
      <c r="C1800" s="4" t="s">
        <v>3496</v>
      </c>
      <c r="D1800" s="4" t="s">
        <v>3497</v>
      </c>
      <c r="E1800" s="5">
        <v>4013.78</v>
      </c>
      <c r="F1800" s="5">
        <v>2428352.8031498399</v>
      </c>
      <c r="G1800" s="5">
        <v>2622842.0628248998</v>
      </c>
      <c r="H1800" s="6">
        <v>-7.4152104860475299E-2</v>
      </c>
      <c r="I1800" s="5">
        <v>-194489.25967505699</v>
      </c>
      <c r="J1800" s="5">
        <v>605.00396213789497</v>
      </c>
      <c r="K1800" s="5">
        <v>653.459348251498</v>
      </c>
      <c r="L1800" s="55" t="s">
        <v>4284</v>
      </c>
      <c r="M1800" s="60" t="s">
        <v>4364</v>
      </c>
    </row>
    <row r="1801" spans="1:13" ht="18.75" customHeight="1" x14ac:dyDescent="0.25">
      <c r="A1801" s="4" t="s">
        <v>6159</v>
      </c>
      <c r="B1801" s="4">
        <v>6177</v>
      </c>
      <c r="C1801" s="4" t="s">
        <v>3498</v>
      </c>
      <c r="D1801" s="4" t="s">
        <v>3499</v>
      </c>
      <c r="E1801" s="5">
        <v>4831.87</v>
      </c>
      <c r="F1801" s="5">
        <v>10726313.8289482</v>
      </c>
      <c r="G1801" s="5">
        <v>11977386.2329638</v>
      </c>
      <c r="H1801" s="6">
        <v>-0.104452873079473</v>
      </c>
      <c r="I1801" s="5">
        <v>-1251072.4040156</v>
      </c>
      <c r="J1801" s="5">
        <v>2219.9094406406298</v>
      </c>
      <c r="K1801" s="5">
        <v>2478.8303975404601</v>
      </c>
      <c r="L1801" s="55" t="s">
        <v>4284</v>
      </c>
      <c r="M1801" s="60" t="s">
        <v>4364</v>
      </c>
    </row>
    <row r="1802" spans="1:13" ht="18.75" customHeight="1" x14ac:dyDescent="0.25">
      <c r="A1802" s="4" t="s">
        <v>6160</v>
      </c>
      <c r="B1802" s="4">
        <v>6178</v>
      </c>
      <c r="C1802" s="4" t="s">
        <v>3500</v>
      </c>
      <c r="D1802" s="4" t="s">
        <v>3501</v>
      </c>
      <c r="E1802" s="5">
        <v>7247.61</v>
      </c>
      <c r="F1802" s="5">
        <v>30787747.141527899</v>
      </c>
      <c r="G1802" s="5">
        <v>29536154.860196199</v>
      </c>
      <c r="H1802" s="6">
        <v>4.2374922777045999E-2</v>
      </c>
      <c r="I1802" s="5">
        <v>1251592.28133169</v>
      </c>
      <c r="J1802" s="5">
        <v>4247.9861832421802</v>
      </c>
      <c r="K1802" s="5">
        <v>4075.29583686156</v>
      </c>
      <c r="L1802" s="55" t="s">
        <v>4284</v>
      </c>
      <c r="M1802" s="60" t="s">
        <v>4364</v>
      </c>
    </row>
    <row r="1803" spans="1:13" ht="18.75" customHeight="1" x14ac:dyDescent="0.25">
      <c r="A1803" s="4" t="s">
        <v>6161</v>
      </c>
      <c r="B1803" s="4">
        <v>6179</v>
      </c>
      <c r="C1803" s="4" t="s">
        <v>3502</v>
      </c>
      <c r="D1803" s="4" t="s">
        <v>3503</v>
      </c>
      <c r="E1803" s="5">
        <v>4867.1899999999996</v>
      </c>
      <c r="F1803" s="5">
        <v>34827069.461167999</v>
      </c>
      <c r="G1803" s="5">
        <v>31941234.259982999</v>
      </c>
      <c r="H1803" s="6">
        <v>9.0348268250875802E-2</v>
      </c>
      <c r="I1803" s="5">
        <v>2885835.2011850099</v>
      </c>
      <c r="J1803" s="5">
        <v>7155.4776906527304</v>
      </c>
      <c r="K1803" s="5">
        <v>6562.5616135764203</v>
      </c>
      <c r="L1803" s="55" t="s">
        <v>4284</v>
      </c>
      <c r="M1803" s="60" t="s">
        <v>4364</v>
      </c>
    </row>
    <row r="1804" spans="1:13" ht="18.75" customHeight="1" x14ac:dyDescent="0.25">
      <c r="A1804" s="4" t="s">
        <v>6162</v>
      </c>
      <c r="B1804" s="4">
        <v>6180</v>
      </c>
      <c r="C1804" s="4" t="s">
        <v>3504</v>
      </c>
      <c r="D1804" s="4" t="s">
        <v>3505</v>
      </c>
      <c r="E1804" s="5">
        <v>2930.7</v>
      </c>
      <c r="F1804" s="5">
        <v>34729229.314616397</v>
      </c>
      <c r="G1804" s="5">
        <v>31269504.594215199</v>
      </c>
      <c r="H1804" s="6">
        <v>0.110642134095122</v>
      </c>
      <c r="I1804" s="5">
        <v>3459724.72040118</v>
      </c>
      <c r="J1804" s="5">
        <v>11850.148194839599</v>
      </c>
      <c r="K1804" s="5">
        <v>10669.6368083445</v>
      </c>
      <c r="L1804" s="55" t="s">
        <v>4284</v>
      </c>
      <c r="M1804" s="60" t="s">
        <v>4364</v>
      </c>
    </row>
    <row r="1805" spans="1:13" ht="18.75" customHeight="1" x14ac:dyDescent="0.25">
      <c r="A1805" s="4" t="s">
        <v>6163</v>
      </c>
      <c r="B1805" s="4">
        <v>6181</v>
      </c>
      <c r="C1805" s="4" t="s">
        <v>3506</v>
      </c>
      <c r="D1805" s="4" t="s">
        <v>3507</v>
      </c>
      <c r="E1805" s="5">
        <v>6249.65</v>
      </c>
      <c r="F1805" s="5">
        <v>4315099.3217772804</v>
      </c>
      <c r="G1805" s="5">
        <v>4553222.3409706699</v>
      </c>
      <c r="H1805" s="6">
        <v>-5.2297691911663599E-2</v>
      </c>
      <c r="I1805" s="5">
        <v>-238123.019193388</v>
      </c>
      <c r="J1805" s="5">
        <v>690.45455693955296</v>
      </c>
      <c r="K1805" s="5">
        <v>728.55637371223497</v>
      </c>
      <c r="L1805" s="55" t="s">
        <v>4283</v>
      </c>
      <c r="M1805" s="60" t="s">
        <v>4364</v>
      </c>
    </row>
    <row r="1806" spans="1:13" ht="18.75" customHeight="1" x14ac:dyDescent="0.25">
      <c r="A1806" s="4" t="s">
        <v>6164</v>
      </c>
      <c r="B1806" s="4">
        <v>6182</v>
      </c>
      <c r="C1806" s="4" t="s">
        <v>3508</v>
      </c>
      <c r="D1806" s="4" t="s">
        <v>3509</v>
      </c>
      <c r="E1806" s="5">
        <v>18124.169999999998</v>
      </c>
      <c r="F1806" s="5">
        <v>37552531.510564201</v>
      </c>
      <c r="G1806" s="5">
        <v>35750926.737889297</v>
      </c>
      <c r="H1806" s="6">
        <v>5.0393232765220598E-2</v>
      </c>
      <c r="I1806" s="5">
        <v>1801604.7726748099</v>
      </c>
      <c r="J1806" s="5">
        <v>2071.9586888979802</v>
      </c>
      <c r="K1806" s="5">
        <v>1972.55525289651</v>
      </c>
      <c r="L1806" s="55" t="s">
        <v>4284</v>
      </c>
      <c r="M1806" s="60" t="s">
        <v>4364</v>
      </c>
    </row>
    <row r="1807" spans="1:13" ht="18.75" customHeight="1" x14ac:dyDescent="0.25">
      <c r="A1807" s="4" t="s">
        <v>6165</v>
      </c>
      <c r="B1807" s="4">
        <v>6183</v>
      </c>
      <c r="C1807" s="4" t="s">
        <v>3510</v>
      </c>
      <c r="D1807" s="4" t="s">
        <v>3511</v>
      </c>
      <c r="E1807" s="5">
        <v>23416.13</v>
      </c>
      <c r="F1807" s="5">
        <v>85563028.127720505</v>
      </c>
      <c r="G1807" s="5">
        <v>82308967.289237097</v>
      </c>
      <c r="H1807" s="6">
        <v>3.95347061887985E-2</v>
      </c>
      <c r="I1807" s="5">
        <v>3254060.83848341</v>
      </c>
      <c r="J1807" s="5">
        <v>3654.0208876411498</v>
      </c>
      <c r="K1807" s="5">
        <v>3515.05425060576</v>
      </c>
      <c r="L1807" s="55" t="s">
        <v>4284</v>
      </c>
      <c r="M1807" s="60" t="s">
        <v>4364</v>
      </c>
    </row>
    <row r="1808" spans="1:13" ht="18.75" customHeight="1" x14ac:dyDescent="0.25">
      <c r="A1808" s="4" t="s">
        <v>6166</v>
      </c>
      <c r="B1808" s="4">
        <v>6184</v>
      </c>
      <c r="C1808" s="4" t="s">
        <v>3512</v>
      </c>
      <c r="D1808" s="4" t="s">
        <v>3513</v>
      </c>
      <c r="E1808" s="5">
        <v>16471.36</v>
      </c>
      <c r="F1808" s="5">
        <v>81829220.537078202</v>
      </c>
      <c r="G1808" s="5">
        <v>82758380.794809699</v>
      </c>
      <c r="H1808" s="6">
        <v>-1.1227385659408E-2</v>
      </c>
      <c r="I1808" s="5">
        <v>-929160.25773146702</v>
      </c>
      <c r="J1808" s="5">
        <v>4967.9698905905898</v>
      </c>
      <c r="K1808" s="5">
        <v>5024.3805487105901</v>
      </c>
      <c r="L1808" s="55" t="s">
        <v>4284</v>
      </c>
      <c r="M1808" s="60" t="s">
        <v>4364</v>
      </c>
    </row>
    <row r="1809" spans="1:13" ht="18.75" customHeight="1" x14ac:dyDescent="0.25">
      <c r="A1809" s="4" t="s">
        <v>6167</v>
      </c>
      <c r="B1809" s="4">
        <v>6185</v>
      </c>
      <c r="C1809" s="4" t="s">
        <v>3514</v>
      </c>
      <c r="D1809" s="4" t="s">
        <v>3515</v>
      </c>
      <c r="E1809" s="5">
        <v>2925.3</v>
      </c>
      <c r="F1809" s="5">
        <v>19339122.492333699</v>
      </c>
      <c r="G1809" s="5">
        <v>20087858.277829699</v>
      </c>
      <c r="H1809" s="6">
        <v>-3.7273051967038701E-2</v>
      </c>
      <c r="I1809" s="5">
        <v>-748735.78549605596</v>
      </c>
      <c r="J1809" s="5">
        <v>6610.98775931825</v>
      </c>
      <c r="K1809" s="5">
        <v>6866.9395541755503</v>
      </c>
      <c r="L1809" s="55" t="s">
        <v>4284</v>
      </c>
      <c r="M1809" s="60" t="s">
        <v>4364</v>
      </c>
    </row>
    <row r="1810" spans="1:13" ht="18.75" customHeight="1" x14ac:dyDescent="0.25">
      <c r="A1810" s="4" t="s">
        <v>6168</v>
      </c>
      <c r="B1810" s="4">
        <v>6186</v>
      </c>
      <c r="C1810" s="4" t="s">
        <v>3516</v>
      </c>
      <c r="D1810" s="4" t="s">
        <v>3517</v>
      </c>
      <c r="E1810" s="5">
        <v>35776.080000000002</v>
      </c>
      <c r="F1810" s="5">
        <v>27266003.877232999</v>
      </c>
      <c r="G1810" s="5">
        <v>30678220.746151101</v>
      </c>
      <c r="H1810" s="6">
        <v>-0.11122603547163699</v>
      </c>
      <c r="I1810" s="5">
        <v>-3412216.8689181199</v>
      </c>
      <c r="J1810" s="5">
        <v>762.129441717286</v>
      </c>
      <c r="K1810" s="5">
        <v>857.50648886493695</v>
      </c>
      <c r="L1810" s="55" t="s">
        <v>4284</v>
      </c>
      <c r="M1810" s="60" t="s">
        <v>4364</v>
      </c>
    </row>
    <row r="1811" spans="1:13" ht="18.75" customHeight="1" x14ac:dyDescent="0.25">
      <c r="A1811" s="4" t="s">
        <v>6169</v>
      </c>
      <c r="B1811" s="4">
        <v>6187</v>
      </c>
      <c r="C1811" s="4" t="s">
        <v>3518</v>
      </c>
      <c r="D1811" s="4" t="s">
        <v>3519</v>
      </c>
      <c r="E1811" s="5">
        <v>3098.1</v>
      </c>
      <c r="F1811" s="5">
        <v>5276362.3188173203</v>
      </c>
      <c r="G1811" s="5">
        <v>5934780.5180238802</v>
      </c>
      <c r="H1811" s="6">
        <v>-0.11094229975429599</v>
      </c>
      <c r="I1811" s="5">
        <v>-658418.19920656201</v>
      </c>
      <c r="J1811" s="5">
        <v>1703.09619406001</v>
      </c>
      <c r="K1811" s="5">
        <v>1915.61941771534</v>
      </c>
      <c r="L1811" s="55" t="s">
        <v>4284</v>
      </c>
      <c r="M1811" s="60" t="s">
        <v>4364</v>
      </c>
    </row>
    <row r="1812" spans="1:13" ht="18.75" customHeight="1" x14ac:dyDescent="0.25">
      <c r="A1812" s="4" t="s">
        <v>6170</v>
      </c>
      <c r="B1812" s="4">
        <v>6188</v>
      </c>
      <c r="C1812" s="4" t="s">
        <v>3520</v>
      </c>
      <c r="D1812" s="4" t="s">
        <v>3521</v>
      </c>
      <c r="E1812" s="5">
        <v>2178.36</v>
      </c>
      <c r="F1812" s="5">
        <v>7676604.9031309597</v>
      </c>
      <c r="G1812" s="5">
        <v>7528528.8436025297</v>
      </c>
      <c r="H1812" s="6">
        <v>1.9668658061163601E-2</v>
      </c>
      <c r="I1812" s="5">
        <v>148076.05952842601</v>
      </c>
      <c r="J1812" s="5">
        <v>3524.0295006936199</v>
      </c>
      <c r="K1812" s="5">
        <v>3456.0535648848399</v>
      </c>
      <c r="L1812" s="55" t="s">
        <v>4284</v>
      </c>
      <c r="M1812" s="60" t="s">
        <v>4364</v>
      </c>
    </row>
    <row r="1813" spans="1:13" ht="18.75" customHeight="1" x14ac:dyDescent="0.25">
      <c r="A1813" s="4" t="s">
        <v>6171</v>
      </c>
      <c r="B1813" s="4">
        <v>6189</v>
      </c>
      <c r="C1813" s="4" t="s">
        <v>3522</v>
      </c>
      <c r="D1813" s="4" t="s">
        <v>3523</v>
      </c>
      <c r="E1813" s="5">
        <v>674.38</v>
      </c>
      <c r="F1813" s="5">
        <v>3504248.26395668</v>
      </c>
      <c r="G1813" s="5">
        <v>4246485.2804209199</v>
      </c>
      <c r="H1813" s="6">
        <v>-0.17478855275595501</v>
      </c>
      <c r="I1813" s="5">
        <v>-742237.01646423899</v>
      </c>
      <c r="J1813" s="5">
        <v>5196.2517630366901</v>
      </c>
      <c r="K1813" s="5">
        <v>6296.8730988773696</v>
      </c>
      <c r="L1813" s="55" t="s">
        <v>4284</v>
      </c>
      <c r="M1813" s="60" t="s">
        <v>4364</v>
      </c>
    </row>
    <row r="1814" spans="1:13" ht="18.75" customHeight="1" x14ac:dyDescent="0.25">
      <c r="A1814" s="4" t="s">
        <v>6172</v>
      </c>
      <c r="B1814" s="4">
        <v>6190</v>
      </c>
      <c r="C1814" s="4" t="s">
        <v>3524</v>
      </c>
      <c r="D1814" s="4" t="s">
        <v>3525</v>
      </c>
      <c r="E1814" s="5">
        <v>188.03</v>
      </c>
      <c r="F1814" s="5">
        <v>1229894.8078272</v>
      </c>
      <c r="G1814" s="5">
        <v>1852373.1116277899</v>
      </c>
      <c r="H1814" s="6">
        <v>-0.33604369437946702</v>
      </c>
      <c r="I1814" s="5">
        <v>-622478.30380059103</v>
      </c>
      <c r="J1814" s="5">
        <v>6540.9498900558401</v>
      </c>
      <c r="K1814" s="5">
        <v>9851.4764219953795</v>
      </c>
      <c r="L1814" s="55" t="s">
        <v>4283</v>
      </c>
      <c r="M1814" s="60" t="s">
        <v>4282</v>
      </c>
    </row>
    <row r="1815" spans="1:13" ht="18.75" customHeight="1" x14ac:dyDescent="0.25">
      <c r="A1815" s="4" t="s">
        <v>6173</v>
      </c>
      <c r="B1815" s="4">
        <v>6191</v>
      </c>
      <c r="C1815" s="4" t="s">
        <v>3526</v>
      </c>
      <c r="D1815" s="4" t="s">
        <v>3527</v>
      </c>
      <c r="E1815" s="5">
        <v>2563.1799999999998</v>
      </c>
      <c r="F1815" s="5">
        <v>1462572.9158448</v>
      </c>
      <c r="G1815" s="5">
        <v>1582243.30777947</v>
      </c>
      <c r="H1815" s="6">
        <v>-7.5633368993428998E-2</v>
      </c>
      <c r="I1815" s="5">
        <v>-119670.391934668</v>
      </c>
      <c r="J1815" s="5">
        <v>570.60874220491701</v>
      </c>
      <c r="K1815" s="5">
        <v>617.29699349225098</v>
      </c>
      <c r="L1815" s="55" t="s">
        <v>4281</v>
      </c>
      <c r="M1815" s="60" t="s">
        <v>4364</v>
      </c>
    </row>
    <row r="1816" spans="1:13" ht="18.75" customHeight="1" x14ac:dyDescent="0.25">
      <c r="A1816" s="4" t="s">
        <v>6174</v>
      </c>
      <c r="B1816" s="4">
        <v>6192</v>
      </c>
      <c r="C1816" s="4" t="s">
        <v>3528</v>
      </c>
      <c r="D1816" s="4" t="s">
        <v>3529</v>
      </c>
      <c r="E1816" s="5">
        <v>3759.98</v>
      </c>
      <c r="F1816" s="5">
        <v>4420041.5529148802</v>
      </c>
      <c r="G1816" s="5">
        <v>4412028.1722175498</v>
      </c>
      <c r="H1816" s="6">
        <v>1.8162578262284101E-3</v>
      </c>
      <c r="I1816" s="5">
        <v>8013.38069733046</v>
      </c>
      <c r="J1816" s="5">
        <v>1175.5492191221399</v>
      </c>
      <c r="K1816" s="5">
        <v>1173.4179895152499</v>
      </c>
      <c r="L1816" s="55" t="s">
        <v>4284</v>
      </c>
      <c r="M1816" s="60" t="s">
        <v>4364</v>
      </c>
    </row>
    <row r="1817" spans="1:13" ht="18.75" customHeight="1" x14ac:dyDescent="0.25">
      <c r="A1817" s="4" t="s">
        <v>6175</v>
      </c>
      <c r="B1817" s="4">
        <v>6193</v>
      </c>
      <c r="C1817" s="4" t="s">
        <v>3530</v>
      </c>
      <c r="D1817" s="4" t="s">
        <v>3531</v>
      </c>
      <c r="E1817" s="5">
        <v>1536.69</v>
      </c>
      <c r="F1817" s="5">
        <v>4975351.3989691203</v>
      </c>
      <c r="G1817" s="5">
        <v>5125091.2387522496</v>
      </c>
      <c r="H1817" s="6">
        <v>-2.9217009572611901E-2</v>
      </c>
      <c r="I1817" s="5">
        <v>-149739.839783134</v>
      </c>
      <c r="J1817" s="5">
        <v>3237.7066285126598</v>
      </c>
      <c r="K1817" s="5">
        <v>3335.14973010318</v>
      </c>
      <c r="L1817" s="55" t="s">
        <v>4281</v>
      </c>
      <c r="M1817" s="60" t="s">
        <v>4364</v>
      </c>
    </row>
    <row r="1818" spans="1:13" ht="18.75" customHeight="1" x14ac:dyDescent="0.25">
      <c r="A1818" s="4" t="s">
        <v>6176</v>
      </c>
      <c r="B1818" s="4">
        <v>6194</v>
      </c>
      <c r="C1818" s="4" t="s">
        <v>3532</v>
      </c>
      <c r="D1818" s="4" t="s">
        <v>3533</v>
      </c>
      <c r="E1818" s="5">
        <v>1589.92</v>
      </c>
      <c r="F1818" s="5">
        <v>8773757.5500687193</v>
      </c>
      <c r="G1818" s="5">
        <v>8231997.5181938102</v>
      </c>
      <c r="H1818" s="6">
        <v>6.5811491157225205E-2</v>
      </c>
      <c r="I1818" s="5">
        <v>541760.03187491198</v>
      </c>
      <c r="J1818" s="5">
        <v>5518.36416301998</v>
      </c>
      <c r="K1818" s="5">
        <v>5177.6174387351602</v>
      </c>
      <c r="L1818" s="55" t="s">
        <v>4281</v>
      </c>
      <c r="M1818" s="60" t="s">
        <v>4361</v>
      </c>
    </row>
    <row r="1819" spans="1:13" ht="18.75" customHeight="1" x14ac:dyDescent="0.25">
      <c r="A1819" s="4" t="s">
        <v>6177</v>
      </c>
      <c r="B1819" s="4">
        <v>6195</v>
      </c>
      <c r="C1819" s="4" t="s">
        <v>3534</v>
      </c>
      <c r="D1819" s="4" t="s">
        <v>3535</v>
      </c>
      <c r="E1819" s="5">
        <v>1188.71</v>
      </c>
      <c r="F1819" s="5">
        <v>9583451.8583063595</v>
      </c>
      <c r="G1819" s="5">
        <v>8484207.1406928692</v>
      </c>
      <c r="H1819" s="6">
        <v>0.12956363504389001</v>
      </c>
      <c r="I1819" s="5">
        <v>1099244.7176134901</v>
      </c>
      <c r="J1819" s="5">
        <v>8062.0604338369803</v>
      </c>
      <c r="K1819" s="5">
        <v>7137.3229304816696</v>
      </c>
      <c r="L1819" s="55" t="s">
        <v>4281</v>
      </c>
      <c r="M1819" s="60" t="s">
        <v>4364</v>
      </c>
    </row>
    <row r="1820" spans="1:13" ht="18.75" customHeight="1" x14ac:dyDescent="0.25">
      <c r="A1820" s="4" t="s">
        <v>6178</v>
      </c>
      <c r="B1820" s="4">
        <v>6196</v>
      </c>
      <c r="C1820" s="4" t="s">
        <v>3536</v>
      </c>
      <c r="D1820" s="4" t="s">
        <v>3537</v>
      </c>
      <c r="E1820" s="5">
        <v>2544.21</v>
      </c>
      <c r="F1820" s="5">
        <v>1429076.2097628801</v>
      </c>
      <c r="G1820" s="5">
        <v>1575797.24442766</v>
      </c>
      <c r="H1820" s="6">
        <v>-9.3109081884496306E-2</v>
      </c>
      <c r="I1820" s="5">
        <v>-146721.034664779</v>
      </c>
      <c r="J1820" s="5">
        <v>561.69742661292901</v>
      </c>
      <c r="K1820" s="5">
        <v>619.36602891571795</v>
      </c>
      <c r="L1820" s="55" t="s">
        <v>4284</v>
      </c>
      <c r="M1820" s="60" t="s">
        <v>4364</v>
      </c>
    </row>
    <row r="1821" spans="1:13" ht="18.75" customHeight="1" x14ac:dyDescent="0.25">
      <c r="A1821" s="4" t="s">
        <v>6179</v>
      </c>
      <c r="B1821" s="4">
        <v>6197</v>
      </c>
      <c r="C1821" s="4" t="s">
        <v>3538</v>
      </c>
      <c r="D1821" s="4" t="s">
        <v>3539</v>
      </c>
      <c r="E1821" s="5">
        <v>10535.46</v>
      </c>
      <c r="F1821" s="5">
        <v>7344844.48792776</v>
      </c>
      <c r="G1821" s="5">
        <v>8161278.3380383104</v>
      </c>
      <c r="H1821" s="6">
        <v>-0.100037496124265</v>
      </c>
      <c r="I1821" s="5">
        <v>-816433.85011055297</v>
      </c>
      <c r="J1821" s="5">
        <v>697.15460814504104</v>
      </c>
      <c r="K1821" s="5">
        <v>774.64850495738301</v>
      </c>
      <c r="L1821" s="55" t="s">
        <v>4281</v>
      </c>
      <c r="M1821" s="60" t="s">
        <v>4364</v>
      </c>
    </row>
    <row r="1822" spans="1:13" ht="18.75" customHeight="1" x14ac:dyDescent="0.25">
      <c r="A1822" s="4" t="s">
        <v>6180</v>
      </c>
      <c r="B1822" s="4">
        <v>6198</v>
      </c>
      <c r="C1822" s="4" t="s">
        <v>3540</v>
      </c>
      <c r="D1822" s="4" t="s">
        <v>3541</v>
      </c>
      <c r="E1822" s="5">
        <v>3918.68</v>
      </c>
      <c r="F1822" s="5">
        <v>8917786.5675837994</v>
      </c>
      <c r="G1822" s="5">
        <v>7447492.65373303</v>
      </c>
      <c r="H1822" s="6">
        <v>0.197421331206523</v>
      </c>
      <c r="I1822" s="5">
        <v>1470293.9138507701</v>
      </c>
      <c r="J1822" s="5">
        <v>2275.7118640929598</v>
      </c>
      <c r="K1822" s="5">
        <v>1900.5105427677199</v>
      </c>
      <c r="L1822" s="55" t="s">
        <v>4284</v>
      </c>
      <c r="M1822" s="60" t="s">
        <v>4364</v>
      </c>
    </row>
    <row r="1823" spans="1:13" ht="18.75" customHeight="1" x14ac:dyDescent="0.25">
      <c r="A1823" s="4" t="s">
        <v>6181</v>
      </c>
      <c r="B1823" s="4">
        <v>6199</v>
      </c>
      <c r="C1823" s="4" t="s">
        <v>3542</v>
      </c>
      <c r="D1823" s="4" t="s">
        <v>3543</v>
      </c>
      <c r="E1823" s="5">
        <v>4178.8599999999997</v>
      </c>
      <c r="F1823" s="5">
        <v>9064826.8551304396</v>
      </c>
      <c r="G1823" s="5">
        <v>9125507.2526367307</v>
      </c>
      <c r="H1823" s="6">
        <v>-6.6495369327280703E-3</v>
      </c>
      <c r="I1823" s="5">
        <v>-60680.397506285502</v>
      </c>
      <c r="J1823" s="5">
        <v>2169.2104677185698</v>
      </c>
      <c r="K1823" s="5">
        <v>2183.7312694459101</v>
      </c>
      <c r="L1823" s="55" t="s">
        <v>4284</v>
      </c>
      <c r="M1823" s="60" t="s">
        <v>4361</v>
      </c>
    </row>
    <row r="1824" spans="1:13" ht="18.75" customHeight="1" x14ac:dyDescent="0.25">
      <c r="A1824" s="4" t="s">
        <v>6182</v>
      </c>
      <c r="B1824" s="4">
        <v>6200</v>
      </c>
      <c r="C1824" s="4" t="s">
        <v>3544</v>
      </c>
      <c r="D1824" s="4" t="s">
        <v>3545</v>
      </c>
      <c r="E1824" s="5">
        <v>2816.8</v>
      </c>
      <c r="F1824" s="5">
        <v>12972754.728232799</v>
      </c>
      <c r="G1824" s="5">
        <v>11692677.7941106</v>
      </c>
      <c r="H1824" s="6">
        <v>0.109476798784875</v>
      </c>
      <c r="I1824" s="5">
        <v>1280076.9341222299</v>
      </c>
      <c r="J1824" s="5">
        <v>4605.4937262967896</v>
      </c>
      <c r="K1824" s="5">
        <v>4151.0500547112197</v>
      </c>
      <c r="L1824" s="55" t="s">
        <v>4284</v>
      </c>
      <c r="M1824" s="60" t="s">
        <v>4364</v>
      </c>
    </row>
    <row r="1825" spans="1:13" ht="18.75" customHeight="1" x14ac:dyDescent="0.25">
      <c r="A1825" s="4" t="s">
        <v>6183</v>
      </c>
      <c r="B1825" s="4">
        <v>6201</v>
      </c>
      <c r="C1825" s="4" t="s">
        <v>3546</v>
      </c>
      <c r="D1825" s="4" t="s">
        <v>3547</v>
      </c>
      <c r="E1825" s="5">
        <v>1078.67</v>
      </c>
      <c r="F1825" s="5">
        <v>8399398.0697836801</v>
      </c>
      <c r="G1825" s="5">
        <v>7003944.6864091102</v>
      </c>
      <c r="H1825" s="6">
        <v>0.19923820730372099</v>
      </c>
      <c r="I1825" s="5">
        <v>1395453.3833745699</v>
      </c>
      <c r="J1825" s="5">
        <v>7786.8097469881204</v>
      </c>
      <c r="K1825" s="5">
        <v>6493.1301384196304</v>
      </c>
      <c r="L1825" s="55" t="s">
        <v>4284</v>
      </c>
      <c r="M1825" s="60" t="s">
        <v>4364</v>
      </c>
    </row>
    <row r="1826" spans="1:13" ht="18.75" customHeight="1" x14ac:dyDescent="0.25">
      <c r="A1826" s="4" t="s">
        <v>6184</v>
      </c>
      <c r="B1826" s="4">
        <v>6202</v>
      </c>
      <c r="C1826" s="4" t="s">
        <v>3548</v>
      </c>
      <c r="D1826" s="4" t="s">
        <v>3549</v>
      </c>
      <c r="E1826" s="5">
        <v>423.56</v>
      </c>
      <c r="F1826" s="5">
        <v>5156023.6469521597</v>
      </c>
      <c r="G1826" s="5">
        <v>4827074.4795345897</v>
      </c>
      <c r="H1826" s="6">
        <v>6.8146693988714105E-2</v>
      </c>
      <c r="I1826" s="5">
        <v>328949.16741757502</v>
      </c>
      <c r="J1826" s="5">
        <v>12173.0655561247</v>
      </c>
      <c r="K1826" s="5">
        <v>11396.436111848599</v>
      </c>
      <c r="L1826" s="55" t="s">
        <v>4284</v>
      </c>
      <c r="M1826" s="60" t="s">
        <v>4361</v>
      </c>
    </row>
    <row r="1827" spans="1:13" ht="18.75" customHeight="1" x14ac:dyDescent="0.25">
      <c r="A1827" s="4" t="s">
        <v>6185</v>
      </c>
      <c r="B1827" s="4">
        <v>6203</v>
      </c>
      <c r="C1827" s="4" t="s">
        <v>3550</v>
      </c>
      <c r="D1827" s="4" t="s">
        <v>3551</v>
      </c>
      <c r="E1827" s="5">
        <v>2971.82</v>
      </c>
      <c r="F1827" s="5">
        <v>1993958.63642764</v>
      </c>
      <c r="G1827" s="5">
        <v>2088414.9918957299</v>
      </c>
      <c r="H1827" s="6">
        <v>-4.5228728885126399E-2</v>
      </c>
      <c r="I1827" s="5">
        <v>-94456.355468085298</v>
      </c>
      <c r="J1827" s="5">
        <v>670.95538640551604</v>
      </c>
      <c r="K1827" s="5">
        <v>702.73939602523899</v>
      </c>
      <c r="L1827" s="55" t="s">
        <v>4284</v>
      </c>
      <c r="M1827" s="60" t="s">
        <v>4364</v>
      </c>
    </row>
    <row r="1828" spans="1:13" ht="18.75" customHeight="1" x14ac:dyDescent="0.25">
      <c r="A1828" s="4" t="s">
        <v>6186</v>
      </c>
      <c r="B1828" s="4">
        <v>6204</v>
      </c>
      <c r="C1828" s="4" t="s">
        <v>3552</v>
      </c>
      <c r="D1828" s="4" t="s">
        <v>3553</v>
      </c>
      <c r="E1828" s="5">
        <v>823.33</v>
      </c>
      <c r="F1828" s="5">
        <v>1570862.0959111201</v>
      </c>
      <c r="G1828" s="5">
        <v>1625673.8665412499</v>
      </c>
      <c r="H1828" s="6">
        <v>-3.37163386569952E-2</v>
      </c>
      <c r="I1828" s="5">
        <v>-54811.770630131701</v>
      </c>
      <c r="J1828" s="5">
        <v>1907.9373955900101</v>
      </c>
      <c r="K1828" s="5">
        <v>1974.5106658827599</v>
      </c>
      <c r="L1828" s="55" t="s">
        <v>4284</v>
      </c>
      <c r="M1828" s="60" t="s">
        <v>4361</v>
      </c>
    </row>
    <row r="1829" spans="1:13" ht="18.75" customHeight="1" x14ac:dyDescent="0.25">
      <c r="A1829" s="4" t="s">
        <v>6187</v>
      </c>
      <c r="B1829" s="4">
        <v>6205</v>
      </c>
      <c r="C1829" s="4" t="s">
        <v>3554</v>
      </c>
      <c r="D1829" s="4" t="s">
        <v>3555</v>
      </c>
      <c r="E1829" s="5">
        <v>225.98</v>
      </c>
      <c r="F1829" s="5">
        <v>890774.58876567998</v>
      </c>
      <c r="G1829" s="5">
        <v>844942.09224712499</v>
      </c>
      <c r="H1829" s="6">
        <v>5.4243358141459197E-2</v>
      </c>
      <c r="I1829" s="5">
        <v>45832.496518554603</v>
      </c>
      <c r="J1829" s="5">
        <v>3941.82931571679</v>
      </c>
      <c r="K1829" s="5">
        <v>3739.0127101828698</v>
      </c>
      <c r="L1829" s="55" t="s">
        <v>4281</v>
      </c>
      <c r="M1829" s="60" t="s">
        <v>4364</v>
      </c>
    </row>
    <row r="1830" spans="1:13" ht="18.75" customHeight="1" x14ac:dyDescent="0.25">
      <c r="A1830" s="4" t="s">
        <v>6188</v>
      </c>
      <c r="B1830" s="4">
        <v>6208</v>
      </c>
      <c r="C1830" s="4" t="s">
        <v>3556</v>
      </c>
      <c r="D1830" s="4" t="s">
        <v>3557</v>
      </c>
      <c r="E1830" s="5">
        <v>1308.49</v>
      </c>
      <c r="F1830" s="5">
        <v>938797.11847064004</v>
      </c>
      <c r="G1830" s="5">
        <v>1018958.9334192</v>
      </c>
      <c r="H1830" s="6">
        <v>-7.8670309783313505E-2</v>
      </c>
      <c r="I1830" s="5">
        <v>-80161.814948563493</v>
      </c>
      <c r="J1830" s="5">
        <v>717.46602455551101</v>
      </c>
      <c r="K1830" s="5">
        <v>778.72886565369504</v>
      </c>
      <c r="L1830" s="55" t="s">
        <v>4281</v>
      </c>
      <c r="M1830" s="60" t="s">
        <v>4364</v>
      </c>
    </row>
    <row r="1831" spans="1:13" ht="18.75" customHeight="1" x14ac:dyDescent="0.25">
      <c r="A1831" s="4" t="s">
        <v>6189</v>
      </c>
      <c r="B1831" s="4">
        <v>6209</v>
      </c>
      <c r="C1831" s="4" t="s">
        <v>3558</v>
      </c>
      <c r="D1831" s="4" t="s">
        <v>3559</v>
      </c>
      <c r="E1831" s="5">
        <v>24560.69</v>
      </c>
      <c r="F1831" s="5">
        <v>17592745.488090102</v>
      </c>
      <c r="G1831" s="5">
        <v>15590387.6024202</v>
      </c>
      <c r="H1831" s="6">
        <v>0.12843541397002101</v>
      </c>
      <c r="I1831" s="5">
        <v>2002357.8856699101</v>
      </c>
      <c r="J1831" s="5">
        <v>716.29687472502098</v>
      </c>
      <c r="K1831" s="5">
        <v>634.76993530801303</v>
      </c>
      <c r="L1831" s="55" t="s">
        <v>4283</v>
      </c>
      <c r="M1831" s="60" t="s">
        <v>4361</v>
      </c>
    </row>
    <row r="1832" spans="1:13" ht="18.75" customHeight="1" x14ac:dyDescent="0.25">
      <c r="A1832" s="4" t="s">
        <v>6190</v>
      </c>
      <c r="B1832" s="4">
        <v>6210</v>
      </c>
      <c r="C1832" s="4" t="s">
        <v>3560</v>
      </c>
      <c r="D1832" s="4" t="s">
        <v>3561</v>
      </c>
      <c r="E1832" s="5">
        <v>267.77</v>
      </c>
      <c r="F1832" s="5">
        <v>260260.731952</v>
      </c>
      <c r="G1832" s="5">
        <v>240928.18236219799</v>
      </c>
      <c r="H1832" s="6">
        <v>8.0241960073970095E-2</v>
      </c>
      <c r="I1832" s="5">
        <v>19332.5495898017</v>
      </c>
      <c r="J1832" s="5">
        <v>971.95627572916999</v>
      </c>
      <c r="K1832" s="5">
        <v>899.75793540052405</v>
      </c>
      <c r="L1832" s="55" t="s">
        <v>4281</v>
      </c>
      <c r="M1832" s="60" t="s">
        <v>4364</v>
      </c>
    </row>
    <row r="1833" spans="1:13" ht="18.75" customHeight="1" x14ac:dyDescent="0.25">
      <c r="A1833" s="4" t="s">
        <v>6191</v>
      </c>
      <c r="B1833" s="4">
        <v>6327</v>
      </c>
      <c r="C1833" s="4" t="s">
        <v>3562</v>
      </c>
      <c r="D1833" s="4" t="s">
        <v>3563</v>
      </c>
      <c r="E1833" s="5">
        <v>817.43</v>
      </c>
      <c r="F1833" s="5">
        <v>4950179.6391897602</v>
      </c>
      <c r="G1833" s="5">
        <v>4477251.7532249996</v>
      </c>
      <c r="H1833" s="6">
        <v>0.105629058188231</v>
      </c>
      <c r="I1833" s="5">
        <v>472927.885964763</v>
      </c>
      <c r="J1833" s="5">
        <v>6055.7841517802899</v>
      </c>
      <c r="K1833" s="5">
        <v>5477.2295526528196</v>
      </c>
      <c r="L1833" s="55" t="s">
        <v>4283</v>
      </c>
      <c r="M1833" s="60" t="s">
        <v>4364</v>
      </c>
    </row>
    <row r="1834" spans="1:13" ht="18.75" customHeight="1" x14ac:dyDescent="0.25">
      <c r="A1834" s="4" t="s">
        <v>6192</v>
      </c>
      <c r="B1834" s="4">
        <v>6328</v>
      </c>
      <c r="C1834" s="4" t="s">
        <v>3564</v>
      </c>
      <c r="D1834" s="4" t="s">
        <v>3565</v>
      </c>
      <c r="E1834" s="5">
        <v>854.75</v>
      </c>
      <c r="F1834" s="5">
        <v>7291719.3094910402</v>
      </c>
      <c r="G1834" s="5">
        <v>6636418.8714872496</v>
      </c>
      <c r="H1834" s="6">
        <v>9.8743079768401895E-2</v>
      </c>
      <c r="I1834" s="5">
        <v>655300.43800379196</v>
      </c>
      <c r="J1834" s="5">
        <v>8530.8210698929997</v>
      </c>
      <c r="K1834" s="5">
        <v>7764.1636402307704</v>
      </c>
      <c r="L1834" s="55" t="s">
        <v>4281</v>
      </c>
      <c r="M1834" s="60" t="s">
        <v>4364</v>
      </c>
    </row>
    <row r="1835" spans="1:13" ht="18.75" customHeight="1" x14ac:dyDescent="0.25">
      <c r="A1835" s="4" t="s">
        <v>6193</v>
      </c>
      <c r="B1835" s="4">
        <v>6329</v>
      </c>
      <c r="C1835" s="4" t="s">
        <v>3566</v>
      </c>
      <c r="D1835" s="4" t="s">
        <v>3567</v>
      </c>
      <c r="E1835" s="5">
        <v>863.76</v>
      </c>
      <c r="F1835" s="5">
        <v>11449939.252675001</v>
      </c>
      <c r="G1835" s="5">
        <v>10234197.004351201</v>
      </c>
      <c r="H1835" s="6">
        <v>0.118792148305029</v>
      </c>
      <c r="I1835" s="5">
        <v>1215742.24832377</v>
      </c>
      <c r="J1835" s="5">
        <v>13255.926707274</v>
      </c>
      <c r="K1835" s="5">
        <v>11848.4266513281</v>
      </c>
      <c r="L1835" s="55" t="s">
        <v>4283</v>
      </c>
      <c r="M1835" s="60" t="s">
        <v>4364</v>
      </c>
    </row>
    <row r="1836" spans="1:13" ht="18.75" customHeight="1" x14ac:dyDescent="0.25">
      <c r="A1836" s="4" t="s">
        <v>6194</v>
      </c>
      <c r="B1836" s="4">
        <v>6330</v>
      </c>
      <c r="C1836" s="4" t="s">
        <v>3568</v>
      </c>
      <c r="D1836" s="4" t="s">
        <v>3569</v>
      </c>
      <c r="E1836" s="5">
        <v>501.12</v>
      </c>
      <c r="F1836" s="5">
        <v>13066811.618290501</v>
      </c>
      <c r="G1836" s="5">
        <v>12105006.7967932</v>
      </c>
      <c r="H1836" s="6">
        <v>7.9455124449174602E-2</v>
      </c>
      <c r="I1836" s="5">
        <v>961804.82149730599</v>
      </c>
      <c r="J1836" s="5">
        <v>26075.214755528599</v>
      </c>
      <c r="K1836" s="5">
        <v>24155.904367802501</v>
      </c>
      <c r="L1836" s="55" t="s">
        <v>4284</v>
      </c>
      <c r="M1836" s="60" t="s">
        <v>4361</v>
      </c>
    </row>
    <row r="1837" spans="1:13" ht="18.75" customHeight="1" x14ac:dyDescent="0.25">
      <c r="A1837" s="4" t="s">
        <v>6195</v>
      </c>
      <c r="B1837" s="4">
        <v>6331</v>
      </c>
      <c r="C1837" s="4" t="s">
        <v>3570</v>
      </c>
      <c r="D1837" s="4" t="s">
        <v>3571</v>
      </c>
      <c r="E1837" s="5">
        <v>2515.56</v>
      </c>
      <c r="F1837" s="5">
        <v>9032912.8769401591</v>
      </c>
      <c r="G1837" s="5">
        <v>8436157.3405362591</v>
      </c>
      <c r="H1837" s="6">
        <v>7.0737838605315198E-2</v>
      </c>
      <c r="I1837" s="5">
        <v>596755.53640390001</v>
      </c>
      <c r="J1837" s="5">
        <v>3590.81591253644</v>
      </c>
      <c r="K1837" s="5">
        <v>3353.5901908665501</v>
      </c>
      <c r="L1837" s="55" t="s">
        <v>4283</v>
      </c>
      <c r="M1837" s="60" t="s">
        <v>4282</v>
      </c>
    </row>
    <row r="1838" spans="1:13" ht="18.75" customHeight="1" x14ac:dyDescent="0.25">
      <c r="A1838" s="4" t="s">
        <v>6196</v>
      </c>
      <c r="B1838" s="4">
        <v>6332</v>
      </c>
      <c r="C1838" s="4" t="s">
        <v>3572</v>
      </c>
      <c r="D1838" s="4" t="s">
        <v>3573</v>
      </c>
      <c r="E1838" s="5">
        <v>754.28</v>
      </c>
      <c r="F1838" s="5">
        <v>4113262.8088346398</v>
      </c>
      <c r="G1838" s="5">
        <v>3768538.50857449</v>
      </c>
      <c r="H1838" s="6">
        <v>9.1474267670558204E-2</v>
      </c>
      <c r="I1838" s="5">
        <v>344724.300260149</v>
      </c>
      <c r="J1838" s="5">
        <v>5453.2306422477604</v>
      </c>
      <c r="K1838" s="5">
        <v>4996.2063273247204</v>
      </c>
      <c r="L1838" s="55" t="s">
        <v>4284</v>
      </c>
      <c r="M1838" s="60" t="s">
        <v>4364</v>
      </c>
    </row>
    <row r="1839" spans="1:13" ht="18.75" customHeight="1" x14ac:dyDescent="0.25">
      <c r="A1839" s="4" t="s">
        <v>6197</v>
      </c>
      <c r="B1839" s="4">
        <v>6333</v>
      </c>
      <c r="C1839" s="4" t="s">
        <v>3574</v>
      </c>
      <c r="D1839" s="4" t="s">
        <v>3575</v>
      </c>
      <c r="E1839" s="5">
        <v>443.2</v>
      </c>
      <c r="F1839" s="5">
        <v>4498880.0027605202</v>
      </c>
      <c r="G1839" s="5">
        <v>4305387.9398754397</v>
      </c>
      <c r="H1839" s="6">
        <v>4.4941841615015798E-2</v>
      </c>
      <c r="I1839" s="5">
        <v>193492.06288508099</v>
      </c>
      <c r="J1839" s="5">
        <v>10150.902533304399</v>
      </c>
      <c r="K1839" s="5">
        <v>9714.3229690330299</v>
      </c>
      <c r="L1839" s="55" t="s">
        <v>4284</v>
      </c>
      <c r="M1839" s="60" t="s">
        <v>4364</v>
      </c>
    </row>
    <row r="1840" spans="1:13" ht="18.75" customHeight="1" x14ac:dyDescent="0.25">
      <c r="A1840" s="4" t="s">
        <v>6198</v>
      </c>
      <c r="B1840" s="4">
        <v>6334</v>
      </c>
      <c r="C1840" s="4" t="s">
        <v>3576</v>
      </c>
      <c r="D1840" s="4" t="s">
        <v>3577</v>
      </c>
      <c r="E1840" s="5">
        <v>244.65</v>
      </c>
      <c r="F1840" s="5">
        <v>5196418.0024620797</v>
      </c>
      <c r="G1840" s="5">
        <v>4936555.7051573005</v>
      </c>
      <c r="H1840" s="6">
        <v>5.2640406150649098E-2</v>
      </c>
      <c r="I1840" s="5">
        <v>259862.29730478401</v>
      </c>
      <c r="J1840" s="5">
        <v>21240.212558602401</v>
      </c>
      <c r="K1840" s="5">
        <v>20178.032720855499</v>
      </c>
      <c r="L1840" s="55" t="s">
        <v>4281</v>
      </c>
      <c r="M1840" s="60" t="s">
        <v>4364</v>
      </c>
    </row>
    <row r="1841" spans="1:13" ht="18.75" customHeight="1" x14ac:dyDescent="0.25">
      <c r="A1841" s="4" t="s">
        <v>6199</v>
      </c>
      <c r="B1841" s="4">
        <v>6335</v>
      </c>
      <c r="C1841" s="4" t="s">
        <v>3578</v>
      </c>
      <c r="D1841" s="4" t="s">
        <v>3579</v>
      </c>
      <c r="E1841" s="5">
        <v>3431.39</v>
      </c>
      <c r="F1841" s="5">
        <v>5757378.0148076396</v>
      </c>
      <c r="G1841" s="5">
        <v>7340472.19879793</v>
      </c>
      <c r="H1841" s="6">
        <v>-0.215666532222482</v>
      </c>
      <c r="I1841" s="5">
        <v>-1583094.1839902899</v>
      </c>
      <c r="J1841" s="5">
        <v>1677.85591693385</v>
      </c>
      <c r="K1841" s="5">
        <v>2139.2124470835201</v>
      </c>
      <c r="L1841" s="55" t="s">
        <v>4283</v>
      </c>
      <c r="M1841" s="60" t="s">
        <v>4364</v>
      </c>
    </row>
    <row r="1842" spans="1:13" ht="18.75" customHeight="1" x14ac:dyDescent="0.25">
      <c r="A1842" s="4" t="s">
        <v>6200</v>
      </c>
      <c r="B1842" s="4">
        <v>6336</v>
      </c>
      <c r="C1842" s="4" t="s">
        <v>3580</v>
      </c>
      <c r="D1842" s="4" t="s">
        <v>3581</v>
      </c>
      <c r="E1842" s="5">
        <v>739.67</v>
      </c>
      <c r="F1842" s="5">
        <v>3565422.28125952</v>
      </c>
      <c r="G1842" s="5">
        <v>3503412.7215219298</v>
      </c>
      <c r="H1842" s="6">
        <v>1.76997586829142E-2</v>
      </c>
      <c r="I1842" s="5">
        <v>62009.559737590098</v>
      </c>
      <c r="J1842" s="5">
        <v>4820.2878057235203</v>
      </c>
      <c r="K1842" s="5">
        <v>4736.4537179038398</v>
      </c>
      <c r="L1842" s="55" t="s">
        <v>4284</v>
      </c>
      <c r="M1842" s="60" t="s">
        <v>4364</v>
      </c>
    </row>
    <row r="1843" spans="1:13" ht="18.75" customHeight="1" x14ac:dyDescent="0.25">
      <c r="A1843" s="4" t="s">
        <v>6201</v>
      </c>
      <c r="B1843" s="4">
        <v>6337</v>
      </c>
      <c r="C1843" s="4" t="s">
        <v>3582</v>
      </c>
      <c r="D1843" s="4" t="s">
        <v>3583</v>
      </c>
      <c r="E1843" s="5">
        <v>787.14</v>
      </c>
      <c r="F1843" s="5">
        <v>8159531.5708403196</v>
      </c>
      <c r="G1843" s="5">
        <v>7589632.5828374596</v>
      </c>
      <c r="H1843" s="6">
        <v>7.5089140585221398E-2</v>
      </c>
      <c r="I1843" s="5">
        <v>569898.98800285906</v>
      </c>
      <c r="J1843" s="5">
        <v>10366.0486963441</v>
      </c>
      <c r="K1843" s="5">
        <v>9642.0364647171591</v>
      </c>
      <c r="L1843" s="55" t="s">
        <v>4284</v>
      </c>
      <c r="M1843" s="60" t="s">
        <v>4361</v>
      </c>
    </row>
    <row r="1844" spans="1:13" ht="18.75" customHeight="1" x14ac:dyDescent="0.25">
      <c r="A1844" s="4" t="s">
        <v>6202</v>
      </c>
      <c r="B1844" s="4">
        <v>6338</v>
      </c>
      <c r="C1844" s="4" t="s">
        <v>3584</v>
      </c>
      <c r="D1844" s="4" t="s">
        <v>3585</v>
      </c>
      <c r="E1844" s="5">
        <v>457.83</v>
      </c>
      <c r="F1844" s="5">
        <v>10254259.670197301</v>
      </c>
      <c r="G1844" s="5">
        <v>9837211.1035580505</v>
      </c>
      <c r="H1844" s="6">
        <v>4.2395000193539402E-2</v>
      </c>
      <c r="I1844" s="5">
        <v>417048.56663923198</v>
      </c>
      <c r="J1844" s="5">
        <v>22397.526746166201</v>
      </c>
      <c r="K1844" s="5">
        <v>21486.6022400412</v>
      </c>
      <c r="L1844" s="55" t="s">
        <v>4284</v>
      </c>
      <c r="M1844" s="60" t="s">
        <v>4381</v>
      </c>
    </row>
    <row r="1845" spans="1:13" ht="18.75" customHeight="1" x14ac:dyDescent="0.25">
      <c r="A1845" s="4" t="s">
        <v>6203</v>
      </c>
      <c r="B1845" s="4">
        <v>6339</v>
      </c>
      <c r="C1845" s="4" t="s">
        <v>3586</v>
      </c>
      <c r="D1845" s="4" t="s">
        <v>3587</v>
      </c>
      <c r="E1845" s="5">
        <v>3199.98</v>
      </c>
      <c r="F1845" s="5">
        <v>5245837.1811431199</v>
      </c>
      <c r="G1845" s="5">
        <v>3620931.9825182701</v>
      </c>
      <c r="H1845" s="6">
        <v>0.44875330618466203</v>
      </c>
      <c r="I1845" s="5">
        <v>1624905.19862485</v>
      </c>
      <c r="J1845" s="5">
        <v>1639.33436494701</v>
      </c>
      <c r="K1845" s="5">
        <v>1131.54831671394</v>
      </c>
      <c r="L1845" s="55" t="s">
        <v>4283</v>
      </c>
      <c r="M1845" s="60" t="s">
        <v>4364</v>
      </c>
    </row>
    <row r="1846" spans="1:13" ht="18.75" customHeight="1" x14ac:dyDescent="0.25">
      <c r="A1846" s="4" t="s">
        <v>6204</v>
      </c>
      <c r="B1846" s="4">
        <v>6400</v>
      </c>
      <c r="C1846" s="4" t="s">
        <v>3588</v>
      </c>
      <c r="D1846" s="4" t="s">
        <v>3589</v>
      </c>
      <c r="E1846" s="5">
        <v>1621.31</v>
      </c>
      <c r="F1846" s="5">
        <v>7374160.7789764795</v>
      </c>
      <c r="G1846" s="5">
        <v>7012682.28608777</v>
      </c>
      <c r="H1846" s="6">
        <v>5.1546395251049502E-2</v>
      </c>
      <c r="I1846" s="5">
        <v>361478.49288871302</v>
      </c>
      <c r="J1846" s="5">
        <v>4548.2731735303396</v>
      </c>
      <c r="K1846" s="5">
        <v>4325.3185918101799</v>
      </c>
      <c r="L1846" s="55" t="s">
        <v>4283</v>
      </c>
      <c r="M1846" s="60" t="s">
        <v>4381</v>
      </c>
    </row>
    <row r="1847" spans="1:13" ht="18.75" customHeight="1" x14ac:dyDescent="0.25">
      <c r="A1847" s="4" t="s">
        <v>6205</v>
      </c>
      <c r="B1847" s="4">
        <v>6401</v>
      </c>
      <c r="C1847" s="4" t="s">
        <v>3590</v>
      </c>
      <c r="D1847" s="4" t="s">
        <v>3591</v>
      </c>
      <c r="E1847" s="5">
        <v>240.91</v>
      </c>
      <c r="F1847" s="5">
        <v>1507048.2768757599</v>
      </c>
      <c r="G1847" s="5">
        <v>1428335.3008606599</v>
      </c>
      <c r="H1847" s="6">
        <v>5.5108192010424599E-2</v>
      </c>
      <c r="I1847" s="5">
        <v>78712.976015096996</v>
      </c>
      <c r="J1847" s="5">
        <v>6255.6484864711301</v>
      </c>
      <c r="K1847" s="5">
        <v>5928.9166114344098</v>
      </c>
      <c r="L1847" s="55" t="s">
        <v>4283</v>
      </c>
      <c r="M1847" s="60" t="s">
        <v>4381</v>
      </c>
    </row>
    <row r="1848" spans="1:13" ht="18.75" customHeight="1" x14ac:dyDescent="0.25">
      <c r="A1848" s="4" t="s">
        <v>6206</v>
      </c>
      <c r="B1848" s="4">
        <v>6404</v>
      </c>
      <c r="C1848" s="4" t="s">
        <v>3592</v>
      </c>
      <c r="D1848" s="4" t="s">
        <v>3593</v>
      </c>
      <c r="E1848" s="5">
        <v>7152.27</v>
      </c>
      <c r="F1848" s="5">
        <v>15011796.337142</v>
      </c>
      <c r="G1848" s="5">
        <v>12778420.5016158</v>
      </c>
      <c r="H1848" s="6">
        <v>0.174777143641797</v>
      </c>
      <c r="I1848" s="5">
        <v>2233375.8355261902</v>
      </c>
      <c r="J1848" s="5">
        <v>2098.8855757881001</v>
      </c>
      <c r="K1848" s="5">
        <v>1786.62445651741</v>
      </c>
      <c r="L1848" s="55" t="s">
        <v>4283</v>
      </c>
      <c r="M1848" s="60" t="s">
        <v>4364</v>
      </c>
    </row>
    <row r="1849" spans="1:13" ht="18.75" customHeight="1" x14ac:dyDescent="0.25">
      <c r="A1849" s="4" t="s">
        <v>6207</v>
      </c>
      <c r="B1849" s="4">
        <v>6405</v>
      </c>
      <c r="C1849" s="4" t="s">
        <v>3594</v>
      </c>
      <c r="D1849" s="4" t="s">
        <v>3595</v>
      </c>
      <c r="E1849" s="5">
        <v>126.54</v>
      </c>
      <c r="F1849" s="5">
        <v>405938.52857352002</v>
      </c>
      <c r="G1849" s="5">
        <v>334419.90968955902</v>
      </c>
      <c r="H1849" s="6">
        <v>0.21385873511643499</v>
      </c>
      <c r="I1849" s="5">
        <v>71518.618883961302</v>
      </c>
      <c r="J1849" s="5">
        <v>3207.9858430023701</v>
      </c>
      <c r="K1849" s="5">
        <v>2642.7999817414202</v>
      </c>
      <c r="L1849" s="55" t="s">
        <v>4283</v>
      </c>
      <c r="M1849" s="61" t="s">
        <v>4317</v>
      </c>
    </row>
    <row r="1850" spans="1:13" ht="18.75" customHeight="1" x14ac:dyDescent="0.25">
      <c r="A1850" s="4" t="s">
        <v>6208</v>
      </c>
      <c r="B1850" s="4">
        <v>6470</v>
      </c>
      <c r="C1850" s="4" t="s">
        <v>3596</v>
      </c>
      <c r="D1850" s="4" t="s">
        <v>3597</v>
      </c>
      <c r="E1850" s="5">
        <v>1916.13</v>
      </c>
      <c r="F1850" s="5">
        <v>3053058.0523677198</v>
      </c>
      <c r="G1850" s="5">
        <v>3365355.4753092001</v>
      </c>
      <c r="H1850" s="6">
        <v>-9.2797752045135101E-2</v>
      </c>
      <c r="I1850" s="5">
        <v>-312297.422941481</v>
      </c>
      <c r="J1850" s="5">
        <v>1593.34599028653</v>
      </c>
      <c r="K1850" s="5">
        <v>1756.32941152698</v>
      </c>
      <c r="L1850" s="55" t="s">
        <v>4283</v>
      </c>
      <c r="M1850" s="60" t="s">
        <v>4381</v>
      </c>
    </row>
    <row r="1851" spans="1:13" ht="18.75" customHeight="1" x14ac:dyDescent="0.25">
      <c r="A1851" s="4" t="s">
        <v>6209</v>
      </c>
      <c r="B1851" s="4">
        <v>6471</v>
      </c>
      <c r="C1851" s="4" t="s">
        <v>3598</v>
      </c>
      <c r="D1851" s="4" t="s">
        <v>3599</v>
      </c>
      <c r="E1851" s="5">
        <v>674.05</v>
      </c>
      <c r="F1851" s="5">
        <v>3124097.6102605201</v>
      </c>
      <c r="G1851" s="5">
        <v>3018183.4642566601</v>
      </c>
      <c r="H1851" s="6">
        <v>3.5092017187876801E-2</v>
      </c>
      <c r="I1851" s="5">
        <v>105914.14600386001</v>
      </c>
      <c r="J1851" s="5">
        <v>4634.81583007272</v>
      </c>
      <c r="K1851" s="5">
        <v>4477.6848368172396</v>
      </c>
      <c r="L1851" s="55" t="s">
        <v>4281</v>
      </c>
      <c r="M1851" s="60" t="s">
        <v>4381</v>
      </c>
    </row>
    <row r="1852" spans="1:13" ht="18.75" customHeight="1" x14ac:dyDescent="0.25">
      <c r="A1852" s="4" t="s">
        <v>6210</v>
      </c>
      <c r="B1852" s="4">
        <v>6472</v>
      </c>
      <c r="C1852" s="4" t="s">
        <v>3600</v>
      </c>
      <c r="D1852" s="4" t="s">
        <v>3601</v>
      </c>
      <c r="E1852" s="5">
        <v>422.81</v>
      </c>
      <c r="F1852" s="5">
        <v>2873792.00306996</v>
      </c>
      <c r="G1852" s="5">
        <v>2645690.02091819</v>
      </c>
      <c r="H1852" s="6">
        <v>8.6216442723173706E-2</v>
      </c>
      <c r="I1852" s="5">
        <v>228101.98215176599</v>
      </c>
      <c r="J1852" s="5">
        <v>6796.8874980959799</v>
      </c>
      <c r="K1852" s="5">
        <v>6257.3969889978798</v>
      </c>
      <c r="L1852" s="55" t="s">
        <v>4281</v>
      </c>
      <c r="M1852" s="60" t="s">
        <v>4364</v>
      </c>
    </row>
    <row r="1853" spans="1:13" ht="18.75" customHeight="1" x14ac:dyDescent="0.25">
      <c r="A1853" s="4" t="s">
        <v>6211</v>
      </c>
      <c r="B1853" s="4">
        <v>6473</v>
      </c>
      <c r="C1853" s="4" t="s">
        <v>3602</v>
      </c>
      <c r="D1853" s="4" t="s">
        <v>3603</v>
      </c>
      <c r="E1853" s="5">
        <v>148.33000000000001</v>
      </c>
      <c r="F1853" s="5">
        <v>1591454.048156</v>
      </c>
      <c r="G1853" s="5">
        <v>1615607.5210637499</v>
      </c>
      <c r="H1853" s="6">
        <v>-1.4950086944286199E-2</v>
      </c>
      <c r="I1853" s="5">
        <v>-24153.472907745701</v>
      </c>
      <c r="J1853" s="5">
        <v>10729.1447998112</v>
      </c>
      <c r="K1853" s="5">
        <v>10891.980860673801</v>
      </c>
      <c r="L1853" s="55" t="s">
        <v>4283</v>
      </c>
      <c r="M1853" s="60" t="s">
        <v>4282</v>
      </c>
    </row>
    <row r="1854" spans="1:13" ht="18.75" customHeight="1" x14ac:dyDescent="0.25">
      <c r="A1854" s="4" t="s">
        <v>6212</v>
      </c>
      <c r="B1854" s="4">
        <v>6474</v>
      </c>
      <c r="C1854" s="4" t="s">
        <v>3604</v>
      </c>
      <c r="D1854" s="4" t="s">
        <v>3605</v>
      </c>
      <c r="E1854" s="5">
        <v>1090.93</v>
      </c>
      <c r="F1854" s="5">
        <v>5535131.1705324799</v>
      </c>
      <c r="G1854" s="5">
        <v>4843207.7947385302</v>
      </c>
      <c r="H1854" s="6">
        <v>0.14286468909007599</v>
      </c>
      <c r="I1854" s="5">
        <v>691923.37579395203</v>
      </c>
      <c r="J1854" s="5">
        <v>5073.7729923390898</v>
      </c>
      <c r="K1854" s="5">
        <v>4439.5220543376099</v>
      </c>
      <c r="L1854" s="55" t="s">
        <v>4283</v>
      </c>
      <c r="M1854" s="60" t="s">
        <v>4381</v>
      </c>
    </row>
    <row r="1855" spans="1:13" ht="18.75" customHeight="1" x14ac:dyDescent="0.25">
      <c r="A1855" s="4" t="s">
        <v>6213</v>
      </c>
      <c r="B1855" s="4">
        <v>6482</v>
      </c>
      <c r="C1855" s="4" t="s">
        <v>3606</v>
      </c>
      <c r="D1855" s="4" t="s">
        <v>3607</v>
      </c>
      <c r="E1855" s="5">
        <v>3848.97</v>
      </c>
      <c r="F1855" s="5">
        <v>2562220.890381</v>
      </c>
      <c r="G1855" s="5">
        <v>3796155.6625703801</v>
      </c>
      <c r="H1855" s="6">
        <v>-0.32504851799303802</v>
      </c>
      <c r="I1855" s="5">
        <v>-1233934.7721893799</v>
      </c>
      <c r="J1855" s="5">
        <v>665.69001327134299</v>
      </c>
      <c r="K1855" s="5">
        <v>986.27831928292005</v>
      </c>
      <c r="L1855" s="55" t="s">
        <v>4283</v>
      </c>
      <c r="M1855" s="60" t="s">
        <v>4364</v>
      </c>
    </row>
    <row r="1856" spans="1:13" ht="18.75" customHeight="1" x14ac:dyDescent="0.25">
      <c r="A1856" s="4" t="s">
        <v>6214</v>
      </c>
      <c r="B1856" s="4">
        <v>6483</v>
      </c>
      <c r="C1856" s="4" t="s">
        <v>3608</v>
      </c>
      <c r="D1856" s="4" t="s">
        <v>3609</v>
      </c>
      <c r="E1856" s="5">
        <v>6437.07</v>
      </c>
      <c r="F1856" s="5">
        <v>14839343.7764188</v>
      </c>
      <c r="G1856" s="5">
        <v>15044919.1542129</v>
      </c>
      <c r="H1856" s="6">
        <v>-1.3664106512437799E-2</v>
      </c>
      <c r="I1856" s="5">
        <v>-205575.37779418001</v>
      </c>
      <c r="J1856" s="5">
        <v>2305.2947655406501</v>
      </c>
      <c r="K1856" s="5">
        <v>2337.2309380219499</v>
      </c>
      <c r="L1856" s="55" t="s">
        <v>4284</v>
      </c>
      <c r="M1856" s="60" t="s">
        <v>4364</v>
      </c>
    </row>
    <row r="1857" spans="1:13" ht="18.75" customHeight="1" x14ac:dyDescent="0.25">
      <c r="A1857" s="4" t="s">
        <v>6215</v>
      </c>
      <c r="B1857" s="4">
        <v>6484</v>
      </c>
      <c r="C1857" s="4" t="s">
        <v>3610</v>
      </c>
      <c r="D1857" s="4" t="s">
        <v>3611</v>
      </c>
      <c r="E1857" s="5">
        <v>1433.79</v>
      </c>
      <c r="F1857" s="5">
        <v>9063607.4949157201</v>
      </c>
      <c r="G1857" s="5">
        <v>5654308.4057268901</v>
      </c>
      <c r="H1857" s="6">
        <v>0.60295598410156903</v>
      </c>
      <c r="I1857" s="5">
        <v>3409299.08918883</v>
      </c>
      <c r="J1857" s="5">
        <v>6321.43305150386</v>
      </c>
      <c r="K1857" s="5">
        <v>3943.6098771276802</v>
      </c>
      <c r="L1857" s="55" t="s">
        <v>4284</v>
      </c>
      <c r="M1857" s="60" t="s">
        <v>4361</v>
      </c>
    </row>
    <row r="1858" spans="1:13" ht="18.75" customHeight="1" x14ac:dyDescent="0.25">
      <c r="A1858" s="4" t="s">
        <v>6216</v>
      </c>
      <c r="B1858" s="4">
        <v>6485</v>
      </c>
      <c r="C1858" s="4" t="s">
        <v>3612</v>
      </c>
      <c r="D1858" s="4" t="s">
        <v>3613</v>
      </c>
      <c r="E1858" s="5">
        <v>521.27</v>
      </c>
      <c r="F1858" s="5">
        <v>4533588.3945010398</v>
      </c>
      <c r="G1858" s="5">
        <v>3375442.6697667502</v>
      </c>
      <c r="H1858" s="6">
        <v>0.34310928611159502</v>
      </c>
      <c r="I1858" s="5">
        <v>1158145.72473429</v>
      </c>
      <c r="J1858" s="5">
        <v>8697.1979866499896</v>
      </c>
      <c r="K1858" s="5">
        <v>6475.4209330418998</v>
      </c>
      <c r="L1858" s="55" t="s">
        <v>4284</v>
      </c>
      <c r="M1858" s="60" t="s">
        <v>4381</v>
      </c>
    </row>
    <row r="1859" spans="1:13" ht="18.75" customHeight="1" x14ac:dyDescent="0.25">
      <c r="A1859" s="4" t="s">
        <v>6217</v>
      </c>
      <c r="B1859" s="4">
        <v>6486</v>
      </c>
      <c r="C1859" s="4" t="s">
        <v>3614</v>
      </c>
      <c r="D1859" s="4" t="s">
        <v>3615</v>
      </c>
      <c r="E1859" s="5">
        <v>2529.12</v>
      </c>
      <c r="F1859" s="5">
        <v>49528698.200617298</v>
      </c>
      <c r="G1859" s="5">
        <v>36919373.187467501</v>
      </c>
      <c r="H1859" s="6">
        <v>0.34153681182837903</v>
      </c>
      <c r="I1859" s="5">
        <v>12609325.0131498</v>
      </c>
      <c r="J1859" s="5">
        <v>19583.372161312</v>
      </c>
      <c r="K1859" s="5">
        <v>14597.7150896231</v>
      </c>
      <c r="L1859" s="55" t="s">
        <v>4284</v>
      </c>
      <c r="M1859" s="60" t="s">
        <v>4364</v>
      </c>
    </row>
    <row r="1860" spans="1:13" ht="18.75" customHeight="1" x14ac:dyDescent="0.25">
      <c r="A1860" s="4" t="s">
        <v>6218</v>
      </c>
      <c r="B1860" s="4">
        <v>6487</v>
      </c>
      <c r="C1860" s="4" t="s">
        <v>3616</v>
      </c>
      <c r="D1860" s="4" t="s">
        <v>3617</v>
      </c>
      <c r="E1860" s="5">
        <v>30218.84</v>
      </c>
      <c r="F1860" s="5">
        <v>67321637.923617899</v>
      </c>
      <c r="G1860" s="5">
        <v>63517356.649836898</v>
      </c>
      <c r="H1860" s="6">
        <v>5.9893570426011102E-2</v>
      </c>
      <c r="I1860" s="5">
        <v>3804281.27378107</v>
      </c>
      <c r="J1860" s="5">
        <v>2227.8035134246702</v>
      </c>
      <c r="K1860" s="5">
        <v>2101.9124708240602</v>
      </c>
      <c r="L1860" s="55" t="s">
        <v>4284</v>
      </c>
      <c r="M1860" s="60" t="s">
        <v>4364</v>
      </c>
    </row>
    <row r="1861" spans="1:13" ht="18.75" customHeight="1" x14ac:dyDescent="0.25">
      <c r="A1861" s="4" t="s">
        <v>6219</v>
      </c>
      <c r="B1861" s="4">
        <v>6488</v>
      </c>
      <c r="C1861" s="4" t="s">
        <v>3618</v>
      </c>
      <c r="D1861" s="4" t="s">
        <v>3619</v>
      </c>
      <c r="E1861" s="5">
        <v>11867.91</v>
      </c>
      <c r="F1861" s="5">
        <v>33138994.7338719</v>
      </c>
      <c r="G1861" s="5">
        <v>32219256.426169202</v>
      </c>
      <c r="H1861" s="6">
        <v>2.85462301034261E-2</v>
      </c>
      <c r="I1861" s="5">
        <v>919738.30770271295</v>
      </c>
      <c r="J1861" s="5">
        <v>2792.3193497314901</v>
      </c>
      <c r="K1861" s="5">
        <v>2714.82143243159</v>
      </c>
      <c r="L1861" s="55" t="s">
        <v>4284</v>
      </c>
      <c r="M1861" s="60" t="s">
        <v>4364</v>
      </c>
    </row>
    <row r="1862" spans="1:13" ht="18.75" customHeight="1" x14ac:dyDescent="0.25">
      <c r="A1862" s="4" t="s">
        <v>6220</v>
      </c>
      <c r="B1862" s="4">
        <v>6489</v>
      </c>
      <c r="C1862" s="4" t="s">
        <v>3620</v>
      </c>
      <c r="D1862" s="4" t="s">
        <v>3621</v>
      </c>
      <c r="E1862" s="5">
        <v>4262.05</v>
      </c>
      <c r="F1862" s="5">
        <v>19129420.4630346</v>
      </c>
      <c r="G1862" s="5">
        <v>18268092.164397299</v>
      </c>
      <c r="H1862" s="6">
        <v>4.71493296008203E-2</v>
      </c>
      <c r="I1862" s="5">
        <v>861328.298637331</v>
      </c>
      <c r="J1862" s="5">
        <v>4488.3144174832796</v>
      </c>
      <c r="K1862" s="5">
        <v>4286.2219271001704</v>
      </c>
      <c r="L1862" s="55" t="s">
        <v>4284</v>
      </c>
      <c r="M1862" s="60" t="s">
        <v>4364</v>
      </c>
    </row>
    <row r="1863" spans="1:13" ht="18.75" customHeight="1" x14ac:dyDescent="0.25">
      <c r="A1863" s="4" t="s">
        <v>6221</v>
      </c>
      <c r="B1863" s="4">
        <v>6490</v>
      </c>
      <c r="C1863" s="4" t="s">
        <v>3622</v>
      </c>
      <c r="D1863" s="4" t="s">
        <v>3623</v>
      </c>
      <c r="E1863" s="5">
        <v>2001.81</v>
      </c>
      <c r="F1863" s="5">
        <v>16899329.902505301</v>
      </c>
      <c r="G1863" s="5">
        <v>19423932.9398853</v>
      </c>
      <c r="H1863" s="6">
        <v>-0.129973834093916</v>
      </c>
      <c r="I1863" s="5">
        <v>-2524603.0373799899</v>
      </c>
      <c r="J1863" s="5">
        <v>8442.0249187012196</v>
      </c>
      <c r="K1863" s="5">
        <v>9703.1850874385109</v>
      </c>
      <c r="L1863" s="55" t="s">
        <v>4284</v>
      </c>
      <c r="M1863" s="60" t="s">
        <v>4364</v>
      </c>
    </row>
    <row r="1864" spans="1:13" ht="18.75" customHeight="1" x14ac:dyDescent="0.25">
      <c r="A1864" s="4" t="s">
        <v>6222</v>
      </c>
      <c r="B1864" s="4">
        <v>6491</v>
      </c>
      <c r="C1864" s="4" t="s">
        <v>3624</v>
      </c>
      <c r="D1864" s="4" t="s">
        <v>3625</v>
      </c>
      <c r="E1864" s="5">
        <v>93984.61</v>
      </c>
      <c r="F1864" s="5">
        <v>79332644.922409996</v>
      </c>
      <c r="G1864" s="5">
        <v>78620773.801774606</v>
      </c>
      <c r="H1864" s="6">
        <v>9.0544914049077701E-3</v>
      </c>
      <c r="I1864" s="5">
        <v>711871.12063536001</v>
      </c>
      <c r="J1864" s="5">
        <v>844.102507021203</v>
      </c>
      <c r="K1864" s="5">
        <v>836.52816989690803</v>
      </c>
      <c r="L1864" s="55" t="s">
        <v>4284</v>
      </c>
      <c r="M1864" s="60" t="s">
        <v>4282</v>
      </c>
    </row>
    <row r="1865" spans="1:13" ht="18.75" customHeight="1" x14ac:dyDescent="0.25">
      <c r="A1865" s="4" t="s">
        <v>6223</v>
      </c>
      <c r="B1865" s="4">
        <v>6497</v>
      </c>
      <c r="C1865" s="4" t="s">
        <v>3626</v>
      </c>
      <c r="D1865" s="4" t="s">
        <v>3627</v>
      </c>
      <c r="E1865" s="5">
        <v>173.94</v>
      </c>
      <c r="F1865" s="5">
        <v>539315.11005235999</v>
      </c>
      <c r="G1865" s="5">
        <v>302053.79836778902</v>
      </c>
      <c r="H1865" s="6">
        <v>0.78549355434913404</v>
      </c>
      <c r="I1865" s="5">
        <v>237261.311684571</v>
      </c>
      <c r="J1865" s="5">
        <v>3100.5812927007</v>
      </c>
      <c r="K1865" s="5">
        <v>1736.5401768873701</v>
      </c>
      <c r="L1865" s="55" t="s">
        <v>4283</v>
      </c>
      <c r="M1865" s="60" t="s">
        <v>4364</v>
      </c>
    </row>
    <row r="1866" spans="1:13" ht="18.75" customHeight="1" x14ac:dyDescent="0.25">
      <c r="A1866" s="4" t="s">
        <v>6224</v>
      </c>
      <c r="B1866" s="4">
        <v>6498</v>
      </c>
      <c r="C1866" s="4" t="s">
        <v>3628</v>
      </c>
      <c r="D1866" s="4" t="s">
        <v>3629</v>
      </c>
      <c r="E1866" s="5">
        <v>61.44</v>
      </c>
      <c r="F1866" s="5">
        <v>562783.43981688004</v>
      </c>
      <c r="G1866" s="5">
        <v>356086.14329756302</v>
      </c>
      <c r="H1866" s="6">
        <v>0.58046992394924601</v>
      </c>
      <c r="I1866" s="5">
        <v>206697.29651931699</v>
      </c>
      <c r="J1866" s="5">
        <v>9159.8867157695295</v>
      </c>
      <c r="K1866" s="5">
        <v>5795.6729052337696</v>
      </c>
      <c r="L1866" s="55" t="s">
        <v>4283</v>
      </c>
      <c r="M1866" s="61" t="s">
        <v>4317</v>
      </c>
    </row>
    <row r="1867" spans="1:13" ht="18.75" customHeight="1" x14ac:dyDescent="0.25">
      <c r="A1867" s="4" t="s">
        <v>6225</v>
      </c>
      <c r="B1867" s="4">
        <v>6499</v>
      </c>
      <c r="C1867" s="4" t="s">
        <v>3630</v>
      </c>
      <c r="D1867" s="4" t="s">
        <v>3631</v>
      </c>
      <c r="E1867" s="5">
        <v>259.52</v>
      </c>
      <c r="F1867" s="5">
        <v>4512825.6181378402</v>
      </c>
      <c r="G1867" s="5">
        <v>3212431.7702021901</v>
      </c>
      <c r="H1867" s="6">
        <v>0.404800456774775</v>
      </c>
      <c r="I1867" s="5">
        <v>1300393.84793565</v>
      </c>
      <c r="J1867" s="5">
        <v>17389.124607497801</v>
      </c>
      <c r="K1867" s="5">
        <v>12378.3591638494</v>
      </c>
      <c r="L1867" s="55" t="s">
        <v>4284</v>
      </c>
      <c r="M1867" s="60" t="s">
        <v>4282</v>
      </c>
    </row>
    <row r="1868" spans="1:13" ht="18.75" customHeight="1" x14ac:dyDescent="0.25">
      <c r="A1868" s="4" t="s">
        <v>6226</v>
      </c>
      <c r="B1868" s="4">
        <v>6500</v>
      </c>
      <c r="C1868" s="4" t="s">
        <v>3632</v>
      </c>
      <c r="D1868" s="4" t="s">
        <v>3633</v>
      </c>
      <c r="E1868" s="5">
        <v>480.91</v>
      </c>
      <c r="F1868" s="5">
        <v>16464653.002470801</v>
      </c>
      <c r="G1868" s="5">
        <v>12613793.1425869</v>
      </c>
      <c r="H1868" s="6">
        <v>0.30528959975430098</v>
      </c>
      <c r="I1868" s="5">
        <v>3850859.8598838998</v>
      </c>
      <c r="J1868" s="5">
        <v>34236.453811463303</v>
      </c>
      <c r="K1868" s="5">
        <v>26229.0098824872</v>
      </c>
      <c r="L1868" s="55" t="s">
        <v>4284</v>
      </c>
      <c r="M1868" s="60" t="s">
        <v>4364</v>
      </c>
    </row>
    <row r="1869" spans="1:13" ht="18.75" customHeight="1" x14ac:dyDescent="0.25">
      <c r="A1869" s="4" t="s">
        <v>6227</v>
      </c>
      <c r="B1869" s="4">
        <v>6501</v>
      </c>
      <c r="C1869" s="4" t="s">
        <v>3634</v>
      </c>
      <c r="D1869" s="4" t="s">
        <v>3635</v>
      </c>
      <c r="E1869" s="5">
        <v>174.57</v>
      </c>
      <c r="F1869" s="5">
        <v>113537.684288</v>
      </c>
      <c r="G1869" s="5">
        <v>126240.45690472399</v>
      </c>
      <c r="H1869" s="6">
        <v>-0.10062362675311699</v>
      </c>
      <c r="I1869" s="5">
        <v>-12702.7726167238</v>
      </c>
      <c r="J1869" s="5">
        <v>650.38485586297804</v>
      </c>
      <c r="K1869" s="5">
        <v>723.15092458454399</v>
      </c>
      <c r="L1869" s="55" t="s">
        <v>4281</v>
      </c>
      <c r="M1869" s="60" t="s">
        <v>4381</v>
      </c>
    </row>
    <row r="1870" spans="1:13" ht="18.75" customHeight="1" x14ac:dyDescent="0.25">
      <c r="A1870" s="4" t="s">
        <v>6228</v>
      </c>
      <c r="B1870" s="4">
        <v>6502</v>
      </c>
      <c r="C1870" s="4" t="s">
        <v>3636</v>
      </c>
      <c r="D1870" s="4" t="s">
        <v>3637</v>
      </c>
      <c r="E1870" s="5">
        <v>1350.19</v>
      </c>
      <c r="F1870" s="5">
        <v>2698591.93320692</v>
      </c>
      <c r="G1870" s="5">
        <v>2430531.6663964102</v>
      </c>
      <c r="H1870" s="6">
        <v>0.11028873662359701</v>
      </c>
      <c r="I1870" s="5">
        <v>268060.26681050501</v>
      </c>
      <c r="J1870" s="5">
        <v>1998.67569246322</v>
      </c>
      <c r="K1870" s="5">
        <v>1800.14047385658</v>
      </c>
      <c r="L1870" s="55" t="s">
        <v>4284</v>
      </c>
      <c r="M1870" s="60" t="s">
        <v>4364</v>
      </c>
    </row>
    <row r="1871" spans="1:13" ht="18.75" customHeight="1" x14ac:dyDescent="0.25">
      <c r="A1871" s="4" t="s">
        <v>6229</v>
      </c>
      <c r="B1871" s="4">
        <v>6503</v>
      </c>
      <c r="C1871" s="4" t="s">
        <v>3638</v>
      </c>
      <c r="D1871" s="4" t="s">
        <v>3639</v>
      </c>
      <c r="E1871" s="5">
        <v>1034.8599999999999</v>
      </c>
      <c r="F1871" s="5">
        <v>6068339.2842242401</v>
      </c>
      <c r="G1871" s="5">
        <v>4415419.7140959399</v>
      </c>
      <c r="H1871" s="6">
        <v>0.3743516306845</v>
      </c>
      <c r="I1871" s="5">
        <v>1652919.5701283</v>
      </c>
      <c r="J1871" s="5">
        <v>5863.9229308546501</v>
      </c>
      <c r="K1871" s="5">
        <v>4266.6831398410804</v>
      </c>
      <c r="L1871" s="55" t="s">
        <v>4284</v>
      </c>
      <c r="M1871" s="60" t="s">
        <v>4364</v>
      </c>
    </row>
    <row r="1872" spans="1:13" ht="18.75" customHeight="1" x14ac:dyDescent="0.25">
      <c r="A1872" s="4" t="s">
        <v>6230</v>
      </c>
      <c r="B1872" s="4">
        <v>6504</v>
      </c>
      <c r="C1872" s="4" t="s">
        <v>3640</v>
      </c>
      <c r="D1872" s="4" t="s">
        <v>3641</v>
      </c>
      <c r="E1872" s="5">
        <v>1990.32</v>
      </c>
      <c r="F1872" s="5">
        <v>23891124.086998198</v>
      </c>
      <c r="G1872" s="5">
        <v>16704389.9566669</v>
      </c>
      <c r="H1872" s="6">
        <v>0.43023026575495998</v>
      </c>
      <c r="I1872" s="5">
        <v>7186734.1303312797</v>
      </c>
      <c r="J1872" s="5">
        <v>12003.659756721599</v>
      </c>
      <c r="K1872" s="5">
        <v>8392.8162087839501</v>
      </c>
      <c r="L1872" s="55" t="s">
        <v>4284</v>
      </c>
      <c r="M1872" s="60" t="s">
        <v>4364</v>
      </c>
    </row>
    <row r="1873" spans="1:13" ht="18.75" customHeight="1" x14ac:dyDescent="0.25">
      <c r="A1873" s="4" t="s">
        <v>6231</v>
      </c>
      <c r="B1873" s="4">
        <v>6505</v>
      </c>
      <c r="C1873" s="4" t="s">
        <v>3642</v>
      </c>
      <c r="D1873" s="4" t="s">
        <v>3643</v>
      </c>
      <c r="E1873" s="5">
        <v>3372.32</v>
      </c>
      <c r="F1873" s="5">
        <v>82019779.745243207</v>
      </c>
      <c r="G1873" s="5">
        <v>71066297.570442006</v>
      </c>
      <c r="H1873" s="6">
        <v>0.15413047463101501</v>
      </c>
      <c r="I1873" s="5">
        <v>10953482.1748011</v>
      </c>
      <c r="J1873" s="5">
        <v>24321.470010332101</v>
      </c>
      <c r="K1873" s="5">
        <v>21073.414613809498</v>
      </c>
      <c r="L1873" s="55" t="s">
        <v>4284</v>
      </c>
      <c r="M1873" s="60" t="s">
        <v>4364</v>
      </c>
    </row>
    <row r="1874" spans="1:13" ht="18.75" customHeight="1" x14ac:dyDescent="0.25">
      <c r="A1874" s="4" t="s">
        <v>6232</v>
      </c>
      <c r="B1874" s="4">
        <v>6506</v>
      </c>
      <c r="C1874" s="4" t="s">
        <v>3644</v>
      </c>
      <c r="D1874" s="4" t="s">
        <v>3645</v>
      </c>
      <c r="E1874" s="5">
        <v>785.44</v>
      </c>
      <c r="F1874" s="5">
        <v>554273.73485600005</v>
      </c>
      <c r="G1874" s="5">
        <v>582778.81754166901</v>
      </c>
      <c r="H1874" s="6">
        <v>-4.8912352041057303E-2</v>
      </c>
      <c r="I1874" s="5">
        <v>-28505.0826856692</v>
      </c>
      <c r="J1874" s="5">
        <v>705.68564735180303</v>
      </c>
      <c r="K1874" s="5">
        <v>741.97751265745205</v>
      </c>
      <c r="L1874" s="55" t="s">
        <v>4281</v>
      </c>
      <c r="M1874" s="60" t="s">
        <v>4361</v>
      </c>
    </row>
    <row r="1875" spans="1:13" ht="18.75" customHeight="1" x14ac:dyDescent="0.25">
      <c r="A1875" s="4" t="s">
        <v>6233</v>
      </c>
      <c r="B1875" s="4">
        <v>6522</v>
      </c>
      <c r="C1875" s="4" t="s">
        <v>3646</v>
      </c>
      <c r="D1875" s="4" t="s">
        <v>3647</v>
      </c>
      <c r="E1875" s="5">
        <v>13306.89</v>
      </c>
      <c r="F1875" s="5">
        <v>8678059.8525513597</v>
      </c>
      <c r="G1875" s="5">
        <v>8703795.24394463</v>
      </c>
      <c r="H1875" s="6">
        <v>-2.9568011048025601E-3</v>
      </c>
      <c r="I1875" s="5">
        <v>-25735.3913932703</v>
      </c>
      <c r="J1875" s="5">
        <v>652.14786118705103</v>
      </c>
      <c r="K1875" s="5">
        <v>654.08185112709498</v>
      </c>
      <c r="L1875" s="55" t="s">
        <v>4284</v>
      </c>
      <c r="M1875" s="60" t="s">
        <v>4361</v>
      </c>
    </row>
    <row r="1876" spans="1:13" ht="18.75" customHeight="1" x14ac:dyDescent="0.25">
      <c r="A1876" s="4" t="s">
        <v>6234</v>
      </c>
      <c r="B1876" s="4">
        <v>6523</v>
      </c>
      <c r="C1876" s="4" t="s">
        <v>3596</v>
      </c>
      <c r="D1876" s="4" t="s">
        <v>3597</v>
      </c>
      <c r="E1876" s="5">
        <v>2767.75</v>
      </c>
      <c r="F1876" s="5">
        <v>15593835.630000001</v>
      </c>
      <c r="G1876" s="5">
        <v>8212183.6584883397</v>
      </c>
      <c r="H1876" s="6">
        <v>0.8988659141691</v>
      </c>
      <c r="I1876" s="5">
        <v>7381651.9715116601</v>
      </c>
      <c r="J1876" s="5">
        <v>5634.12</v>
      </c>
      <c r="K1876" s="5">
        <v>2967.0973384476001</v>
      </c>
      <c r="L1876" s="55" t="s">
        <v>4281</v>
      </c>
      <c r="M1876" s="60" t="s">
        <v>4282</v>
      </c>
    </row>
    <row r="1877" spans="1:13" ht="18.75" customHeight="1" x14ac:dyDescent="0.25">
      <c r="A1877" s="4" t="s">
        <v>6235</v>
      </c>
      <c r="B1877" s="4">
        <v>6524</v>
      </c>
      <c r="C1877" s="4" t="s">
        <v>3596</v>
      </c>
      <c r="D1877" s="4" t="s">
        <v>3597</v>
      </c>
      <c r="E1877" s="5">
        <v>823.16</v>
      </c>
      <c r="F1877" s="5">
        <v>3465356.0189177599</v>
      </c>
      <c r="G1877" s="5">
        <v>655079.26409876195</v>
      </c>
      <c r="H1877" s="6">
        <v>4.2899797151804098</v>
      </c>
      <c r="I1877" s="5">
        <v>2810276.7548190001</v>
      </c>
      <c r="J1877" s="5">
        <v>4209.8207139775504</v>
      </c>
      <c r="K1877" s="5">
        <v>795.81036991442897</v>
      </c>
      <c r="L1877" s="55" t="s">
        <v>4283</v>
      </c>
      <c r="M1877" s="60" t="s">
        <v>4364</v>
      </c>
    </row>
    <row r="1878" spans="1:13" ht="18.75" customHeight="1" x14ac:dyDescent="0.25">
      <c r="A1878" s="4" t="s">
        <v>6236</v>
      </c>
      <c r="B1878" s="4">
        <v>6526</v>
      </c>
      <c r="C1878" s="4" t="s">
        <v>3648</v>
      </c>
      <c r="D1878" s="4" t="s">
        <v>3649</v>
      </c>
      <c r="E1878" s="5">
        <v>5751.27</v>
      </c>
      <c r="F1878" s="5">
        <v>10647482.807305699</v>
      </c>
      <c r="G1878" s="5">
        <v>8714929.1058658492</v>
      </c>
      <c r="H1878" s="6">
        <v>0.221752085182093</v>
      </c>
      <c r="I1878" s="5">
        <v>1932553.7014398701</v>
      </c>
      <c r="J1878" s="5">
        <v>1851.32723855874</v>
      </c>
      <c r="K1878" s="5">
        <v>1515.3051597066101</v>
      </c>
      <c r="L1878" s="55" t="s">
        <v>4284</v>
      </c>
      <c r="M1878" s="60" t="s">
        <v>4364</v>
      </c>
    </row>
    <row r="1879" spans="1:13" ht="18.75" customHeight="1" x14ac:dyDescent="0.25">
      <c r="A1879" s="4" t="s">
        <v>6237</v>
      </c>
      <c r="B1879" s="4">
        <v>6527</v>
      </c>
      <c r="C1879" s="4" t="s">
        <v>3650</v>
      </c>
      <c r="D1879" s="4" t="s">
        <v>3651</v>
      </c>
      <c r="E1879" s="5">
        <v>3315.22</v>
      </c>
      <c r="F1879" s="5">
        <v>16177816.4199876</v>
      </c>
      <c r="G1879" s="5">
        <v>12418360.5636575</v>
      </c>
      <c r="H1879" s="6">
        <v>0.30273366899429199</v>
      </c>
      <c r="I1879" s="5">
        <v>3759455.8563300702</v>
      </c>
      <c r="J1879" s="5">
        <v>4879.8620966293602</v>
      </c>
      <c r="K1879" s="5">
        <v>3745.8631896699299</v>
      </c>
      <c r="L1879" s="55" t="s">
        <v>4284</v>
      </c>
      <c r="M1879" s="60" t="s">
        <v>4364</v>
      </c>
    </row>
    <row r="1880" spans="1:13" ht="18.75" customHeight="1" x14ac:dyDescent="0.25">
      <c r="A1880" s="4" t="s">
        <v>6238</v>
      </c>
      <c r="B1880" s="4">
        <v>6528</v>
      </c>
      <c r="C1880" s="4" t="s">
        <v>3652</v>
      </c>
      <c r="D1880" s="4" t="s">
        <v>3653</v>
      </c>
      <c r="E1880" s="5">
        <v>7870.2</v>
      </c>
      <c r="F1880" s="5">
        <v>65744464.198033497</v>
      </c>
      <c r="G1880" s="5">
        <v>51548955.908909902</v>
      </c>
      <c r="H1880" s="6">
        <v>0.27537916217368003</v>
      </c>
      <c r="I1880" s="5">
        <v>14195508.2891236</v>
      </c>
      <c r="J1880" s="5">
        <v>8353.5951053382996</v>
      </c>
      <c r="K1880" s="5">
        <v>6549.8914778417202</v>
      </c>
      <c r="L1880" s="55" t="s">
        <v>4284</v>
      </c>
      <c r="M1880" s="60" t="s">
        <v>4364</v>
      </c>
    </row>
    <row r="1881" spans="1:13" ht="18.75" customHeight="1" x14ac:dyDescent="0.25">
      <c r="A1881" s="4" t="s">
        <v>6239</v>
      </c>
      <c r="B1881" s="4">
        <v>6529</v>
      </c>
      <c r="C1881" s="4" t="s">
        <v>3654</v>
      </c>
      <c r="D1881" s="4" t="s">
        <v>3655</v>
      </c>
      <c r="E1881" s="5">
        <v>3010.47</v>
      </c>
      <c r="F1881" s="5">
        <v>43323839.170701496</v>
      </c>
      <c r="G1881" s="5">
        <v>40281508.348890401</v>
      </c>
      <c r="H1881" s="6">
        <v>7.5526735380923901E-2</v>
      </c>
      <c r="I1881" s="5">
        <v>3042330.82181112</v>
      </c>
      <c r="J1881" s="5">
        <v>14391.054941820201</v>
      </c>
      <c r="K1881" s="5">
        <v>13380.4716037331</v>
      </c>
      <c r="L1881" s="55" t="s">
        <v>4284</v>
      </c>
      <c r="M1881" s="60" t="s">
        <v>4364</v>
      </c>
    </row>
    <row r="1882" spans="1:13" ht="18.75" customHeight="1" x14ac:dyDescent="0.25">
      <c r="A1882" s="4" t="s">
        <v>6240</v>
      </c>
      <c r="B1882" s="4">
        <v>6530</v>
      </c>
      <c r="C1882" s="4" t="s">
        <v>3656</v>
      </c>
      <c r="D1882" s="4" t="s">
        <v>3657</v>
      </c>
      <c r="E1882" s="5">
        <v>5711.71</v>
      </c>
      <c r="F1882" s="5">
        <v>3603671.1204880802</v>
      </c>
      <c r="G1882" s="5">
        <v>3863358.78211632</v>
      </c>
      <c r="H1882" s="6">
        <v>-6.7218106387206503E-2</v>
      </c>
      <c r="I1882" s="5">
        <v>-259687.66162824401</v>
      </c>
      <c r="J1882" s="5">
        <v>630.92683635690196</v>
      </c>
      <c r="K1882" s="5">
        <v>676.39267086675</v>
      </c>
      <c r="L1882" s="55" t="s">
        <v>4283</v>
      </c>
      <c r="M1882" s="60" t="s">
        <v>4282</v>
      </c>
    </row>
    <row r="1883" spans="1:13" ht="18.75" customHeight="1" x14ac:dyDescent="0.25">
      <c r="A1883" s="4" t="s">
        <v>6241</v>
      </c>
      <c r="B1883" s="4">
        <v>6531</v>
      </c>
      <c r="C1883" s="4" t="s">
        <v>3658</v>
      </c>
      <c r="D1883" s="4" t="s">
        <v>3659</v>
      </c>
      <c r="E1883" s="5">
        <v>2173.94</v>
      </c>
      <c r="F1883" s="5">
        <v>3573329.2573357602</v>
      </c>
      <c r="G1883" s="5">
        <v>3669996.29520093</v>
      </c>
      <c r="H1883" s="6">
        <v>-2.6339818923408101E-2</v>
      </c>
      <c r="I1883" s="5">
        <v>-96667.037865171194</v>
      </c>
      <c r="J1883" s="5">
        <v>1643.7110763571</v>
      </c>
      <c r="K1883" s="5">
        <v>1688.1773623931399</v>
      </c>
      <c r="L1883" s="55" t="s">
        <v>4284</v>
      </c>
      <c r="M1883" s="60" t="s">
        <v>4381</v>
      </c>
    </row>
    <row r="1884" spans="1:13" ht="18.75" customHeight="1" x14ac:dyDescent="0.25">
      <c r="A1884" s="4" t="s">
        <v>6242</v>
      </c>
      <c r="B1884" s="4">
        <v>6532</v>
      </c>
      <c r="C1884" s="4" t="s">
        <v>3660</v>
      </c>
      <c r="D1884" s="4" t="s">
        <v>3661</v>
      </c>
      <c r="E1884" s="5">
        <v>1470.15</v>
      </c>
      <c r="F1884" s="5">
        <v>5825131.7534598</v>
      </c>
      <c r="G1884" s="5">
        <v>5366796.2923906101</v>
      </c>
      <c r="H1884" s="6">
        <v>8.5402060391047294E-2</v>
      </c>
      <c r="I1884" s="5">
        <v>458335.46106919099</v>
      </c>
      <c r="J1884" s="5">
        <v>3962.2703489166402</v>
      </c>
      <c r="K1884" s="5">
        <v>3650.5093306061299</v>
      </c>
      <c r="L1884" s="55" t="s">
        <v>4284</v>
      </c>
      <c r="M1884" s="60" t="s">
        <v>4364</v>
      </c>
    </row>
    <row r="1885" spans="1:13" ht="18.75" customHeight="1" x14ac:dyDescent="0.25">
      <c r="A1885" s="4" t="s">
        <v>6243</v>
      </c>
      <c r="B1885" s="4">
        <v>6533</v>
      </c>
      <c r="C1885" s="4" t="s">
        <v>3662</v>
      </c>
      <c r="D1885" s="4" t="s">
        <v>3663</v>
      </c>
      <c r="E1885" s="5">
        <v>1372.38</v>
      </c>
      <c r="F1885" s="5">
        <v>8950929.51495336</v>
      </c>
      <c r="G1885" s="5">
        <v>7655075.4417185998</v>
      </c>
      <c r="H1885" s="6">
        <v>0.169280379155067</v>
      </c>
      <c r="I1885" s="5">
        <v>1295854.07323476</v>
      </c>
      <c r="J1885" s="5">
        <v>6522.1946654376798</v>
      </c>
      <c r="K1885" s="5">
        <v>5577.9561358505598</v>
      </c>
      <c r="L1885" s="55" t="s">
        <v>4284</v>
      </c>
      <c r="M1885" s="60" t="s">
        <v>4282</v>
      </c>
    </row>
    <row r="1886" spans="1:13" ht="18.75" customHeight="1" x14ac:dyDescent="0.25">
      <c r="A1886" s="4" t="s">
        <v>6244</v>
      </c>
      <c r="B1886" s="4">
        <v>6534</v>
      </c>
      <c r="C1886" s="4" t="s">
        <v>3664</v>
      </c>
      <c r="D1886" s="4" t="s">
        <v>3665</v>
      </c>
      <c r="E1886" s="5">
        <v>390.89</v>
      </c>
      <c r="F1886" s="5">
        <v>5200681.1186664803</v>
      </c>
      <c r="G1886" s="5">
        <v>4151911.1938405</v>
      </c>
      <c r="H1886" s="6">
        <v>0.25259931531817698</v>
      </c>
      <c r="I1886" s="5">
        <v>1048769.9248259801</v>
      </c>
      <c r="J1886" s="5">
        <v>13304.717743269201</v>
      </c>
      <c r="K1886" s="5">
        <v>10621.6869038361</v>
      </c>
      <c r="L1886" s="55" t="s">
        <v>4281</v>
      </c>
      <c r="M1886" s="60" t="s">
        <v>4282</v>
      </c>
    </row>
    <row r="1887" spans="1:13" ht="18.75" customHeight="1" x14ac:dyDescent="0.25">
      <c r="A1887" s="4" t="s">
        <v>6245</v>
      </c>
      <c r="B1887" s="4">
        <v>6535</v>
      </c>
      <c r="C1887" s="4" t="s">
        <v>3666</v>
      </c>
      <c r="D1887" s="4" t="s">
        <v>3667</v>
      </c>
      <c r="E1887" s="5">
        <v>2703.03</v>
      </c>
      <c r="F1887" s="5">
        <v>1962600.51310008</v>
      </c>
      <c r="G1887" s="5">
        <v>1771678.44003939</v>
      </c>
      <c r="H1887" s="6">
        <v>0.107763389081171</v>
      </c>
      <c r="I1887" s="5">
        <v>190922.073060686</v>
      </c>
      <c r="J1887" s="5">
        <v>726.07426225387098</v>
      </c>
      <c r="K1887" s="5">
        <v>655.44164883090195</v>
      </c>
      <c r="L1887" s="55" t="s">
        <v>4284</v>
      </c>
      <c r="M1887" s="60" t="s">
        <v>4364</v>
      </c>
    </row>
    <row r="1888" spans="1:13" ht="18.75" customHeight="1" x14ac:dyDescent="0.25">
      <c r="A1888" s="4" t="s">
        <v>6246</v>
      </c>
      <c r="B1888" s="4">
        <v>6536</v>
      </c>
      <c r="C1888" s="4" t="s">
        <v>3668</v>
      </c>
      <c r="D1888" s="4" t="s">
        <v>3669</v>
      </c>
      <c r="E1888" s="5">
        <v>1893.6</v>
      </c>
      <c r="F1888" s="5">
        <v>3644339.6377880801</v>
      </c>
      <c r="G1888" s="5">
        <v>2944929.4857601901</v>
      </c>
      <c r="H1888" s="6">
        <v>0.23749640030764399</v>
      </c>
      <c r="I1888" s="5">
        <v>699410.15202788601</v>
      </c>
      <c r="J1888" s="5">
        <v>1924.5562092248001</v>
      </c>
      <c r="K1888" s="5">
        <v>1555.20146058312</v>
      </c>
      <c r="L1888" s="55" t="s">
        <v>4283</v>
      </c>
      <c r="M1888" s="60" t="s">
        <v>4364</v>
      </c>
    </row>
    <row r="1889" spans="1:13" ht="18.75" customHeight="1" x14ac:dyDescent="0.25">
      <c r="A1889" s="4" t="s">
        <v>6247</v>
      </c>
      <c r="B1889" s="4">
        <v>6537</v>
      </c>
      <c r="C1889" s="4" t="s">
        <v>3670</v>
      </c>
      <c r="D1889" s="4" t="s">
        <v>3671</v>
      </c>
      <c r="E1889" s="5">
        <v>927.56</v>
      </c>
      <c r="F1889" s="5">
        <v>3809547.7039014399</v>
      </c>
      <c r="G1889" s="5">
        <v>3620110.4789223298</v>
      </c>
      <c r="H1889" s="6">
        <v>5.2329128097633702E-2</v>
      </c>
      <c r="I1889" s="5">
        <v>189437.224979113</v>
      </c>
      <c r="J1889" s="5">
        <v>4107.0633747697602</v>
      </c>
      <c r="K1889" s="5">
        <v>3902.8316000283799</v>
      </c>
      <c r="L1889" s="55" t="s">
        <v>4284</v>
      </c>
      <c r="M1889" s="60" t="s">
        <v>4364</v>
      </c>
    </row>
    <row r="1890" spans="1:13" ht="18.75" customHeight="1" x14ac:dyDescent="0.25">
      <c r="A1890" s="4" t="s">
        <v>6248</v>
      </c>
      <c r="B1890" s="4">
        <v>6538</v>
      </c>
      <c r="C1890" s="4" t="s">
        <v>3672</v>
      </c>
      <c r="D1890" s="4" t="s">
        <v>3673</v>
      </c>
      <c r="E1890" s="5">
        <v>1332.79</v>
      </c>
      <c r="F1890" s="5">
        <v>9380235.0219304804</v>
      </c>
      <c r="G1890" s="5">
        <v>8708179.5265665092</v>
      </c>
      <c r="H1890" s="6">
        <v>7.7175199858212598E-2</v>
      </c>
      <c r="I1890" s="5">
        <v>672055.49536396598</v>
      </c>
      <c r="J1890" s="5">
        <v>7038.0442694876801</v>
      </c>
      <c r="K1890" s="5">
        <v>6533.7971672705498</v>
      </c>
      <c r="L1890" s="55" t="s">
        <v>4284</v>
      </c>
      <c r="M1890" s="60" t="s">
        <v>4364</v>
      </c>
    </row>
    <row r="1891" spans="1:13" ht="18.75" customHeight="1" x14ac:dyDescent="0.25">
      <c r="A1891" s="4" t="s">
        <v>6249</v>
      </c>
      <c r="B1891" s="4">
        <v>6539</v>
      </c>
      <c r="C1891" s="4" t="s">
        <v>3674</v>
      </c>
      <c r="D1891" s="4" t="s">
        <v>3675</v>
      </c>
      <c r="E1891" s="5">
        <v>422.09</v>
      </c>
      <c r="F1891" s="5">
        <v>5557563.4517930401</v>
      </c>
      <c r="G1891" s="5">
        <v>4552791.7354408596</v>
      </c>
      <c r="H1891" s="6">
        <v>0.220693538105557</v>
      </c>
      <c r="I1891" s="5">
        <v>1004771.71635218</v>
      </c>
      <c r="J1891" s="5">
        <v>13166.773559650899</v>
      </c>
      <c r="K1891" s="5">
        <v>10786.3056112224</v>
      </c>
      <c r="L1891" s="55" t="s">
        <v>4281</v>
      </c>
      <c r="M1891" s="60" t="s">
        <v>4364</v>
      </c>
    </row>
    <row r="1892" spans="1:13" ht="18.75" customHeight="1" x14ac:dyDescent="0.25">
      <c r="A1892" s="4" t="s">
        <v>6250</v>
      </c>
      <c r="B1892" s="4">
        <v>6540</v>
      </c>
      <c r="C1892" s="4" t="s">
        <v>3676</v>
      </c>
      <c r="D1892" s="4" t="s">
        <v>3677</v>
      </c>
      <c r="E1892" s="5">
        <v>1038.1300000000001</v>
      </c>
      <c r="F1892" s="5">
        <v>722311.56129999994</v>
      </c>
      <c r="G1892" s="5">
        <v>728403.38913171599</v>
      </c>
      <c r="H1892" s="6">
        <v>-8.3632612404203107E-3</v>
      </c>
      <c r="I1892" s="5">
        <v>-6091.8278317160402</v>
      </c>
      <c r="J1892" s="5">
        <v>695.78141591130202</v>
      </c>
      <c r="K1892" s="5">
        <v>701.64949392823303</v>
      </c>
      <c r="L1892" s="55" t="s">
        <v>4281</v>
      </c>
      <c r="M1892" s="60" t="s">
        <v>4282</v>
      </c>
    </row>
    <row r="1893" spans="1:13" ht="18.75" customHeight="1" x14ac:dyDescent="0.25">
      <c r="A1893" s="4" t="s">
        <v>6251</v>
      </c>
      <c r="B1893" s="4">
        <v>6702</v>
      </c>
      <c r="C1893" s="4" t="s">
        <v>3678</v>
      </c>
      <c r="D1893" s="4" t="s">
        <v>3679</v>
      </c>
      <c r="E1893" s="5">
        <v>564.89</v>
      </c>
      <c r="F1893" s="5">
        <v>1302158.1221654799</v>
      </c>
      <c r="G1893" s="5">
        <v>1556647.09760598</v>
      </c>
      <c r="H1893" s="6">
        <v>-0.16348533706315799</v>
      </c>
      <c r="I1893" s="5">
        <v>-254488.97544050001</v>
      </c>
      <c r="J1893" s="5">
        <v>2305.1534319345001</v>
      </c>
      <c r="K1893" s="5">
        <v>2755.6641073589199</v>
      </c>
      <c r="L1893" s="55" t="s">
        <v>4284</v>
      </c>
      <c r="M1893" s="60" t="s">
        <v>4364</v>
      </c>
    </row>
    <row r="1894" spans="1:13" ht="18.75" customHeight="1" x14ac:dyDescent="0.25">
      <c r="A1894" s="4" t="s">
        <v>6252</v>
      </c>
      <c r="B1894" s="4">
        <v>6703</v>
      </c>
      <c r="C1894" s="4" t="s">
        <v>3680</v>
      </c>
      <c r="D1894" s="4" t="s">
        <v>3681</v>
      </c>
      <c r="E1894" s="5">
        <v>339.87</v>
      </c>
      <c r="F1894" s="5">
        <v>2286692.7627504002</v>
      </c>
      <c r="G1894" s="5">
        <v>2099489.8321945402</v>
      </c>
      <c r="H1894" s="6">
        <v>8.9165914349861305E-2</v>
      </c>
      <c r="I1894" s="5">
        <v>187202.93055586299</v>
      </c>
      <c r="J1894" s="5">
        <v>6728.1394731821001</v>
      </c>
      <c r="K1894" s="5">
        <v>6177.3320157546596</v>
      </c>
      <c r="L1894" s="55" t="s">
        <v>4281</v>
      </c>
      <c r="M1894" s="61" t="s">
        <v>4359</v>
      </c>
    </row>
    <row r="1895" spans="1:13" ht="18.75" customHeight="1" x14ac:dyDescent="0.25">
      <c r="A1895" s="4" t="s">
        <v>6253</v>
      </c>
      <c r="B1895" s="4">
        <v>6704</v>
      </c>
      <c r="C1895" s="4" t="s">
        <v>3682</v>
      </c>
      <c r="D1895" s="4" t="s">
        <v>3683</v>
      </c>
      <c r="E1895" s="5">
        <v>708.62</v>
      </c>
      <c r="F1895" s="5">
        <v>9222532.6566760801</v>
      </c>
      <c r="G1895" s="5">
        <v>8360708.0584859299</v>
      </c>
      <c r="H1895" s="6">
        <v>0.103080336277909</v>
      </c>
      <c r="I1895" s="5">
        <v>861824.59819015104</v>
      </c>
      <c r="J1895" s="5">
        <v>13014.7789459458</v>
      </c>
      <c r="K1895" s="5">
        <v>11798.577599398701</v>
      </c>
      <c r="L1895" s="55" t="s">
        <v>4284</v>
      </c>
      <c r="M1895" s="60" t="s">
        <v>4364</v>
      </c>
    </row>
    <row r="1896" spans="1:13" ht="18.75" customHeight="1" x14ac:dyDescent="0.25">
      <c r="A1896" s="4" t="s">
        <v>6254</v>
      </c>
      <c r="B1896" s="4">
        <v>6705</v>
      </c>
      <c r="C1896" s="4" t="s">
        <v>3684</v>
      </c>
      <c r="D1896" s="4" t="s">
        <v>3685</v>
      </c>
      <c r="E1896" s="5">
        <v>911.74</v>
      </c>
      <c r="F1896" s="5">
        <v>20464932.552646101</v>
      </c>
      <c r="G1896" s="5">
        <v>20539573.598406099</v>
      </c>
      <c r="H1896" s="6">
        <v>-3.6340114560971001E-3</v>
      </c>
      <c r="I1896" s="5">
        <v>-74641.045759957298</v>
      </c>
      <c r="J1896" s="5">
        <v>22446.018111134901</v>
      </c>
      <c r="K1896" s="5">
        <v>22527.884702224401</v>
      </c>
      <c r="L1896" s="55" t="s">
        <v>4284</v>
      </c>
      <c r="M1896" s="60" t="s">
        <v>4364</v>
      </c>
    </row>
    <row r="1897" spans="1:13" ht="18.75" customHeight="1" x14ac:dyDescent="0.25">
      <c r="A1897" s="4" t="s">
        <v>6255</v>
      </c>
      <c r="B1897" s="4">
        <v>6706</v>
      </c>
      <c r="C1897" s="4" t="s">
        <v>3686</v>
      </c>
      <c r="D1897" s="4" t="s">
        <v>3687</v>
      </c>
      <c r="E1897" s="5">
        <v>290.67</v>
      </c>
      <c r="F1897" s="5">
        <v>658885.05034928001</v>
      </c>
      <c r="G1897" s="5">
        <v>325638.21970053302</v>
      </c>
      <c r="H1897" s="6">
        <v>1.02336522707688</v>
      </c>
      <c r="I1897" s="5">
        <v>333246.83064874698</v>
      </c>
      <c r="J1897" s="5">
        <v>2266.7803706928098</v>
      </c>
      <c r="K1897" s="5">
        <v>1120.3021285324701</v>
      </c>
      <c r="L1897" s="55" t="s">
        <v>4283</v>
      </c>
      <c r="M1897" s="60" t="s">
        <v>4361</v>
      </c>
    </row>
    <row r="1898" spans="1:13" ht="18.75" customHeight="1" x14ac:dyDescent="0.25">
      <c r="A1898" s="4" t="s">
        <v>6256</v>
      </c>
      <c r="B1898" s="4">
        <v>6763</v>
      </c>
      <c r="C1898" s="4" t="s">
        <v>3688</v>
      </c>
      <c r="D1898" s="4" t="s">
        <v>3689</v>
      </c>
      <c r="E1898" s="5">
        <v>21435.8</v>
      </c>
      <c r="F1898" s="5">
        <v>20809356.112105198</v>
      </c>
      <c r="G1898" s="5">
        <v>23265787.7405934</v>
      </c>
      <c r="H1898" s="6">
        <v>-0.105581279081398</v>
      </c>
      <c r="I1898" s="5">
        <v>-2456431.62848815</v>
      </c>
      <c r="J1898" s="5">
        <v>970.77581019160402</v>
      </c>
      <c r="K1898" s="5">
        <v>1085.37062953533</v>
      </c>
      <c r="L1898" s="55" t="s">
        <v>4284</v>
      </c>
      <c r="M1898" s="60" t="s">
        <v>4282</v>
      </c>
    </row>
    <row r="1899" spans="1:13" ht="18.75" customHeight="1" x14ac:dyDescent="0.25">
      <c r="A1899" s="4" t="s">
        <v>6257</v>
      </c>
      <c r="B1899" s="4">
        <v>6764</v>
      </c>
      <c r="C1899" s="4" t="s">
        <v>3690</v>
      </c>
      <c r="D1899" s="4" t="s">
        <v>3691</v>
      </c>
      <c r="E1899" s="5">
        <v>1711.89</v>
      </c>
      <c r="F1899" s="5">
        <v>4224757.9912022399</v>
      </c>
      <c r="G1899" s="5">
        <v>4636425.31558525</v>
      </c>
      <c r="H1899" s="6">
        <v>-8.8789810330643107E-2</v>
      </c>
      <c r="I1899" s="5">
        <v>-411667.32438300602</v>
      </c>
      <c r="J1899" s="5">
        <v>2467.8910392620101</v>
      </c>
      <c r="K1899" s="5">
        <v>2708.3663761019998</v>
      </c>
      <c r="L1899" s="55" t="s">
        <v>4284</v>
      </c>
      <c r="M1899" s="60" t="s">
        <v>4364</v>
      </c>
    </row>
    <row r="1900" spans="1:13" ht="18.75" customHeight="1" x14ac:dyDescent="0.25">
      <c r="A1900" s="4" t="s">
        <v>6258</v>
      </c>
      <c r="B1900" s="4">
        <v>6765</v>
      </c>
      <c r="C1900" s="4" t="s">
        <v>3692</v>
      </c>
      <c r="D1900" s="4" t="s">
        <v>3693</v>
      </c>
      <c r="E1900" s="5">
        <v>220.33</v>
      </c>
      <c r="F1900" s="5">
        <v>1026642.21046656</v>
      </c>
      <c r="G1900" s="5">
        <v>878665.88435420103</v>
      </c>
      <c r="H1900" s="6">
        <v>0.16841023277137801</v>
      </c>
      <c r="I1900" s="5">
        <v>147976.32611235901</v>
      </c>
      <c r="J1900" s="5">
        <v>4659.5661528913897</v>
      </c>
      <c r="K1900" s="5">
        <v>3987.9539071129698</v>
      </c>
      <c r="L1900" s="55" t="s">
        <v>4281</v>
      </c>
      <c r="M1900" s="60" t="s">
        <v>4364</v>
      </c>
    </row>
    <row r="1901" spans="1:13" ht="18.75" customHeight="1" x14ac:dyDescent="0.25">
      <c r="A1901" s="4" t="s">
        <v>6259</v>
      </c>
      <c r="B1901" s="4">
        <v>6766</v>
      </c>
      <c r="C1901" s="4" t="s">
        <v>3694</v>
      </c>
      <c r="D1901" s="4" t="s">
        <v>3695</v>
      </c>
      <c r="E1901" s="5">
        <v>107.79</v>
      </c>
      <c r="F1901" s="5">
        <v>699623.46282891999</v>
      </c>
      <c r="G1901" s="5">
        <v>628891.50445690297</v>
      </c>
      <c r="H1901" s="6">
        <v>0.112470844129306</v>
      </c>
      <c r="I1901" s="5">
        <v>70731.958372017107</v>
      </c>
      <c r="J1901" s="5">
        <v>6490.61566776992</v>
      </c>
      <c r="K1901" s="5">
        <v>5834.4141799508598</v>
      </c>
      <c r="L1901" s="55" t="s">
        <v>4283</v>
      </c>
      <c r="M1901" s="60" t="s">
        <v>4364</v>
      </c>
    </row>
    <row r="1902" spans="1:13" ht="18.75" customHeight="1" x14ac:dyDescent="0.25">
      <c r="A1902" s="4" t="s">
        <v>6260</v>
      </c>
      <c r="B1902" s="4">
        <v>6767</v>
      </c>
      <c r="C1902" s="4" t="s">
        <v>3696</v>
      </c>
      <c r="D1902" s="4" t="s">
        <v>3697</v>
      </c>
      <c r="E1902" s="5">
        <v>1091.03</v>
      </c>
      <c r="F1902" s="5">
        <v>1895393.0623947999</v>
      </c>
      <c r="G1902" s="5">
        <v>2145263.9466030099</v>
      </c>
      <c r="H1902" s="6">
        <v>-0.11647559015005</v>
      </c>
      <c r="I1902" s="5">
        <v>-249870.884208212</v>
      </c>
      <c r="J1902" s="5">
        <v>1737.25109519885</v>
      </c>
      <c r="K1902" s="5">
        <v>1966.2740223486201</v>
      </c>
      <c r="L1902" s="55" t="s">
        <v>4284</v>
      </c>
      <c r="M1902" s="60" t="s">
        <v>4364</v>
      </c>
    </row>
    <row r="1903" spans="1:13" ht="18.75" customHeight="1" x14ac:dyDescent="0.25">
      <c r="A1903" s="4" t="s">
        <v>6261</v>
      </c>
      <c r="B1903" s="4">
        <v>6768</v>
      </c>
      <c r="C1903" s="4" t="s">
        <v>3698</v>
      </c>
      <c r="D1903" s="4" t="s">
        <v>3699</v>
      </c>
      <c r="E1903" s="5">
        <v>849.51</v>
      </c>
      <c r="F1903" s="5">
        <v>2559053.5238556</v>
      </c>
      <c r="G1903" s="5">
        <v>2677578.5205815299</v>
      </c>
      <c r="H1903" s="6">
        <v>-4.4265740785889199E-2</v>
      </c>
      <c r="I1903" s="5">
        <v>-118524.99672592701</v>
      </c>
      <c r="J1903" s="5">
        <v>3012.3877574785502</v>
      </c>
      <c r="K1903" s="5">
        <v>3151.9093601976701</v>
      </c>
      <c r="L1903" s="55" t="s">
        <v>4284</v>
      </c>
      <c r="M1903" s="60" t="s">
        <v>4282</v>
      </c>
    </row>
    <row r="1904" spans="1:13" ht="18.75" customHeight="1" x14ac:dyDescent="0.25">
      <c r="A1904" s="4" t="s">
        <v>6262</v>
      </c>
      <c r="B1904" s="4">
        <v>6769</v>
      </c>
      <c r="C1904" s="4" t="s">
        <v>3700</v>
      </c>
      <c r="D1904" s="4" t="s">
        <v>3701</v>
      </c>
      <c r="E1904" s="5">
        <v>681.38</v>
      </c>
      <c r="F1904" s="5">
        <v>3739025.0499451198</v>
      </c>
      <c r="G1904" s="5">
        <v>3442724.4769893801</v>
      </c>
      <c r="H1904" s="6">
        <v>8.6065723509438002E-2</v>
      </c>
      <c r="I1904" s="5">
        <v>296300.57295574201</v>
      </c>
      <c r="J1904" s="5">
        <v>5487.4299949295901</v>
      </c>
      <c r="K1904" s="5">
        <v>5052.5763553221104</v>
      </c>
      <c r="L1904" s="55" t="s">
        <v>4284</v>
      </c>
      <c r="M1904" s="60" t="s">
        <v>4364</v>
      </c>
    </row>
    <row r="1905" spans="1:13" ht="18.75" customHeight="1" x14ac:dyDescent="0.25">
      <c r="A1905" s="4" t="s">
        <v>6263</v>
      </c>
      <c r="B1905" s="4">
        <v>6770</v>
      </c>
      <c r="C1905" s="4" t="s">
        <v>3702</v>
      </c>
      <c r="D1905" s="4" t="s">
        <v>3703</v>
      </c>
      <c r="E1905" s="5">
        <v>157.19</v>
      </c>
      <c r="F1905" s="5">
        <v>1490355.9882332401</v>
      </c>
      <c r="G1905" s="5">
        <v>1584808.3500492999</v>
      </c>
      <c r="H1905" s="6">
        <v>-5.9598601820293397E-2</v>
      </c>
      <c r="I1905" s="5">
        <v>-94452.361816064702</v>
      </c>
      <c r="J1905" s="5">
        <v>9481.2391897273301</v>
      </c>
      <c r="K1905" s="5">
        <v>10082.119409945301</v>
      </c>
      <c r="L1905" s="55" t="s">
        <v>4281</v>
      </c>
      <c r="M1905" s="60" t="s">
        <v>4361</v>
      </c>
    </row>
    <row r="1906" spans="1:13" ht="18.75" customHeight="1" x14ac:dyDescent="0.25">
      <c r="A1906" s="4" t="s">
        <v>6264</v>
      </c>
      <c r="B1906" s="4">
        <v>6771</v>
      </c>
      <c r="C1906" s="4" t="s">
        <v>3704</v>
      </c>
      <c r="D1906" s="4" t="s">
        <v>3705</v>
      </c>
      <c r="E1906" s="5">
        <v>557.82000000000005</v>
      </c>
      <c r="F1906" s="5">
        <v>321842.50280939997</v>
      </c>
      <c r="G1906" s="5">
        <v>355706.11244426499</v>
      </c>
      <c r="H1906" s="6">
        <v>-9.5201090029541802E-2</v>
      </c>
      <c r="I1906" s="5">
        <v>-33863.609634864799</v>
      </c>
      <c r="J1906" s="5">
        <v>576.96479654619804</v>
      </c>
      <c r="K1906" s="5">
        <v>637.67185193120497</v>
      </c>
      <c r="L1906" s="55" t="s">
        <v>4284</v>
      </c>
      <c r="M1906" s="60" t="s">
        <v>4361</v>
      </c>
    </row>
    <row r="1907" spans="1:13" ht="18.75" customHeight="1" x14ac:dyDescent="0.25">
      <c r="A1907" s="4" t="s">
        <v>6265</v>
      </c>
      <c r="B1907" s="4">
        <v>6772</v>
      </c>
      <c r="C1907" s="4" t="s">
        <v>3706</v>
      </c>
      <c r="D1907" s="4" t="s">
        <v>3707</v>
      </c>
      <c r="E1907" s="5">
        <v>5282.95</v>
      </c>
      <c r="F1907" s="5">
        <v>8511374.6734829992</v>
      </c>
      <c r="G1907" s="5">
        <v>8804365.4510850292</v>
      </c>
      <c r="H1907" s="6">
        <v>-3.3277898246025298E-2</v>
      </c>
      <c r="I1907" s="5">
        <v>-292990.77760202799</v>
      </c>
      <c r="J1907" s="5">
        <v>1611.1026364972199</v>
      </c>
      <c r="K1907" s="5">
        <v>1666.5623280714401</v>
      </c>
      <c r="L1907" s="55" t="s">
        <v>4284</v>
      </c>
      <c r="M1907" s="60" t="s">
        <v>4364</v>
      </c>
    </row>
    <row r="1908" spans="1:13" ht="18.75" customHeight="1" x14ac:dyDescent="0.25">
      <c r="A1908" s="4" t="s">
        <v>6266</v>
      </c>
      <c r="B1908" s="4">
        <v>6773</v>
      </c>
      <c r="C1908" s="4" t="s">
        <v>3708</v>
      </c>
      <c r="D1908" s="4" t="s">
        <v>3709</v>
      </c>
      <c r="E1908" s="5">
        <v>4924.53</v>
      </c>
      <c r="F1908" s="5">
        <v>13794248.3439191</v>
      </c>
      <c r="G1908" s="5">
        <v>13539992.9295722</v>
      </c>
      <c r="H1908" s="6">
        <v>1.87781054000054E-2</v>
      </c>
      <c r="I1908" s="5">
        <v>254255.41434683499</v>
      </c>
      <c r="J1908" s="5">
        <v>2801.1299238544798</v>
      </c>
      <c r="K1908" s="5">
        <v>2749.4995318481601</v>
      </c>
      <c r="L1908" s="55" t="s">
        <v>4284</v>
      </c>
      <c r="M1908" s="60" t="s">
        <v>4364</v>
      </c>
    </row>
    <row r="1909" spans="1:13" ht="18.75" customHeight="1" x14ac:dyDescent="0.25">
      <c r="A1909" s="4" t="s">
        <v>6267</v>
      </c>
      <c r="B1909" s="4">
        <v>6774</v>
      </c>
      <c r="C1909" s="4" t="s">
        <v>3710</v>
      </c>
      <c r="D1909" s="4" t="s">
        <v>3711</v>
      </c>
      <c r="E1909" s="5">
        <v>6393.95</v>
      </c>
      <c r="F1909" s="5">
        <v>28530075.5778431</v>
      </c>
      <c r="G1909" s="5">
        <v>26906321.925689202</v>
      </c>
      <c r="H1909" s="6">
        <v>6.0348406468876598E-2</v>
      </c>
      <c r="I1909" s="5">
        <v>1623753.6521539399</v>
      </c>
      <c r="J1909" s="5">
        <v>4462.04233343131</v>
      </c>
      <c r="K1909" s="5">
        <v>4208.09076168709</v>
      </c>
      <c r="L1909" s="55" t="s">
        <v>4284</v>
      </c>
      <c r="M1909" s="60" t="s">
        <v>4364</v>
      </c>
    </row>
    <row r="1910" spans="1:13" ht="18.75" customHeight="1" x14ac:dyDescent="0.25">
      <c r="A1910" s="4" t="s">
        <v>6268</v>
      </c>
      <c r="B1910" s="4">
        <v>6775</v>
      </c>
      <c r="C1910" s="4" t="s">
        <v>3712</v>
      </c>
      <c r="D1910" s="4" t="s">
        <v>3713</v>
      </c>
      <c r="E1910" s="5">
        <v>494.8</v>
      </c>
      <c r="F1910" s="5">
        <v>3464259.7734779199</v>
      </c>
      <c r="G1910" s="5">
        <v>3257747.0308014899</v>
      </c>
      <c r="H1910" s="6">
        <v>6.3391276463115001E-2</v>
      </c>
      <c r="I1910" s="5">
        <v>206512.74267642901</v>
      </c>
      <c r="J1910" s="5">
        <v>7001.3334144662904</v>
      </c>
      <c r="K1910" s="5">
        <v>6583.96732174917</v>
      </c>
      <c r="L1910" s="55" t="s">
        <v>4281</v>
      </c>
      <c r="M1910" s="60" t="s">
        <v>4381</v>
      </c>
    </row>
    <row r="1911" spans="1:13" ht="18.75" customHeight="1" x14ac:dyDescent="0.25">
      <c r="A1911" s="4" t="s">
        <v>6269</v>
      </c>
      <c r="B1911" s="4">
        <v>6776</v>
      </c>
      <c r="C1911" s="4" t="s">
        <v>3714</v>
      </c>
      <c r="D1911" s="4" t="s">
        <v>3715</v>
      </c>
      <c r="E1911" s="5">
        <v>8213.89</v>
      </c>
      <c r="F1911" s="5">
        <v>4887569.5759363202</v>
      </c>
      <c r="G1911" s="5">
        <v>5230663.5868344996</v>
      </c>
      <c r="H1911" s="6">
        <v>-6.5592826837829701E-2</v>
      </c>
      <c r="I1911" s="5">
        <v>-343094.01089817699</v>
      </c>
      <c r="J1911" s="5">
        <v>595.03713538120496</v>
      </c>
      <c r="K1911" s="5">
        <v>636.80711414865505</v>
      </c>
      <c r="L1911" s="55" t="s">
        <v>4284</v>
      </c>
      <c r="M1911" s="60" t="s">
        <v>4361</v>
      </c>
    </row>
    <row r="1912" spans="1:13" ht="18.75" customHeight="1" x14ac:dyDescent="0.25">
      <c r="A1912" s="4" t="s">
        <v>6270</v>
      </c>
      <c r="B1912" s="4">
        <v>6777</v>
      </c>
      <c r="C1912" s="4" t="s">
        <v>3716</v>
      </c>
      <c r="D1912" s="4" t="s">
        <v>3717</v>
      </c>
      <c r="E1912" s="5">
        <v>562.29</v>
      </c>
      <c r="F1912" s="5">
        <v>1318684.6660312801</v>
      </c>
      <c r="G1912" s="5">
        <v>1223305.1373691999</v>
      </c>
      <c r="H1912" s="6">
        <v>7.7968714222197394E-2</v>
      </c>
      <c r="I1912" s="5">
        <v>95379.528662084806</v>
      </c>
      <c r="J1912" s="5">
        <v>2345.2038379328801</v>
      </c>
      <c r="K1912" s="5">
        <v>2175.57690403385</v>
      </c>
      <c r="L1912" s="55" t="s">
        <v>4284</v>
      </c>
      <c r="M1912" s="60" t="s">
        <v>4364</v>
      </c>
    </row>
    <row r="1913" spans="1:13" ht="18.75" customHeight="1" x14ac:dyDescent="0.25">
      <c r="A1913" s="4" t="s">
        <v>6271</v>
      </c>
      <c r="B1913" s="4">
        <v>6778</v>
      </c>
      <c r="C1913" s="4" t="s">
        <v>3718</v>
      </c>
      <c r="D1913" s="4" t="s">
        <v>3719</v>
      </c>
      <c r="E1913" s="5">
        <v>354.03</v>
      </c>
      <c r="F1913" s="5">
        <v>2040917.5824871999</v>
      </c>
      <c r="G1913" s="5">
        <v>1654897.72686393</v>
      </c>
      <c r="H1913" s="6">
        <v>0.233259040336463</v>
      </c>
      <c r="I1913" s="5">
        <v>386019.855623273</v>
      </c>
      <c r="J1913" s="5">
        <v>5764.8153616563604</v>
      </c>
      <c r="K1913" s="5">
        <v>4674.45619541826</v>
      </c>
      <c r="L1913" s="55" t="s">
        <v>4284</v>
      </c>
      <c r="M1913" s="60" t="s">
        <v>4364</v>
      </c>
    </row>
    <row r="1914" spans="1:13" ht="18.75" customHeight="1" x14ac:dyDescent="0.25">
      <c r="A1914" s="4" t="s">
        <v>6272</v>
      </c>
      <c r="B1914" s="4">
        <v>6779</v>
      </c>
      <c r="C1914" s="4" t="s">
        <v>3720</v>
      </c>
      <c r="D1914" s="4" t="s">
        <v>3721</v>
      </c>
      <c r="E1914" s="5">
        <v>185.81</v>
      </c>
      <c r="F1914" s="5">
        <v>1387266.1746449601</v>
      </c>
      <c r="G1914" s="5">
        <v>1254890.7189875499</v>
      </c>
      <c r="H1914" s="6">
        <v>0.105487636217608</v>
      </c>
      <c r="I1914" s="5">
        <v>132375.45565741099</v>
      </c>
      <c r="J1914" s="5">
        <v>7466.0469008393502</v>
      </c>
      <c r="K1914" s="5">
        <v>6753.6231579976802</v>
      </c>
      <c r="L1914" s="55" t="s">
        <v>4281</v>
      </c>
      <c r="M1914" s="60" t="s">
        <v>4364</v>
      </c>
    </row>
    <row r="1915" spans="1:13" ht="18.75" customHeight="1" x14ac:dyDescent="0.25">
      <c r="A1915" s="4" t="s">
        <v>6273</v>
      </c>
      <c r="B1915" s="4">
        <v>6780</v>
      </c>
      <c r="C1915" s="4" t="s">
        <v>3722</v>
      </c>
      <c r="D1915" s="4" t="s">
        <v>3723</v>
      </c>
      <c r="E1915" s="5">
        <v>187.87</v>
      </c>
      <c r="F1915" s="5">
        <v>2795219.4792916798</v>
      </c>
      <c r="G1915" s="5">
        <v>1849263.8454803501</v>
      </c>
      <c r="H1915" s="6">
        <v>0.51153091870760803</v>
      </c>
      <c r="I1915" s="5">
        <v>945955.63381132903</v>
      </c>
      <c r="J1915" s="5">
        <v>14878.477028219901</v>
      </c>
      <c r="K1915" s="5">
        <v>9843.3163649350699</v>
      </c>
      <c r="L1915" s="55" t="s">
        <v>4284</v>
      </c>
      <c r="M1915" s="60" t="s">
        <v>4364</v>
      </c>
    </row>
    <row r="1916" spans="1:13" ht="18.75" customHeight="1" x14ac:dyDescent="0.25">
      <c r="A1916" s="4" t="s">
        <v>6274</v>
      </c>
      <c r="B1916" s="4">
        <v>6781</v>
      </c>
      <c r="C1916" s="4" t="s">
        <v>3724</v>
      </c>
      <c r="D1916" s="4" t="s">
        <v>3725</v>
      </c>
      <c r="E1916" s="5">
        <v>2514.69</v>
      </c>
      <c r="F1916" s="5">
        <v>6337227.1366735604</v>
      </c>
      <c r="G1916" s="5">
        <v>5758800.7984344596</v>
      </c>
      <c r="H1916" s="6">
        <v>0.10044215080270499</v>
      </c>
      <c r="I1916" s="5">
        <v>578426.33823909401</v>
      </c>
      <c r="J1916" s="5">
        <v>2520.0828478554299</v>
      </c>
      <c r="K1916" s="5">
        <v>2290.0639038746199</v>
      </c>
      <c r="L1916" s="55" t="s">
        <v>4284</v>
      </c>
      <c r="M1916" s="60" t="s">
        <v>4361</v>
      </c>
    </row>
    <row r="1917" spans="1:13" ht="18.75" customHeight="1" x14ac:dyDescent="0.25">
      <c r="A1917" s="4" t="s">
        <v>6275</v>
      </c>
      <c r="B1917" s="4">
        <v>6782</v>
      </c>
      <c r="C1917" s="4" t="s">
        <v>3726</v>
      </c>
      <c r="D1917" s="4" t="s">
        <v>3727</v>
      </c>
      <c r="E1917" s="5">
        <v>6056.86</v>
      </c>
      <c r="F1917" s="5">
        <v>28023310.1544718</v>
      </c>
      <c r="G1917" s="5">
        <v>25251975.656423599</v>
      </c>
      <c r="H1917" s="6">
        <v>0.10974723466214099</v>
      </c>
      <c r="I1917" s="5">
        <v>2771334.4980481998</v>
      </c>
      <c r="J1917" s="5">
        <v>4626.70594243086</v>
      </c>
      <c r="K1917" s="5">
        <v>4169.1529367400899</v>
      </c>
      <c r="L1917" s="55" t="s">
        <v>4284</v>
      </c>
      <c r="M1917" s="60" t="s">
        <v>4364</v>
      </c>
    </row>
    <row r="1918" spans="1:13" ht="18.75" customHeight="1" x14ac:dyDescent="0.25">
      <c r="A1918" s="4" t="s">
        <v>6276</v>
      </c>
      <c r="B1918" s="4">
        <v>6783</v>
      </c>
      <c r="C1918" s="4" t="s">
        <v>3728</v>
      </c>
      <c r="D1918" s="4" t="s">
        <v>3729</v>
      </c>
      <c r="E1918" s="5">
        <v>9853.14</v>
      </c>
      <c r="F1918" s="5">
        <v>70102945.210399598</v>
      </c>
      <c r="G1918" s="5">
        <v>63161250.4373625</v>
      </c>
      <c r="H1918" s="6">
        <v>0.109904327811261</v>
      </c>
      <c r="I1918" s="5">
        <v>6941694.7730370704</v>
      </c>
      <c r="J1918" s="5">
        <v>7114.7822126144101</v>
      </c>
      <c r="K1918" s="5">
        <v>6410.2662133454396</v>
      </c>
      <c r="L1918" s="55" t="s">
        <v>4284</v>
      </c>
      <c r="M1918" s="60" t="s">
        <v>4364</v>
      </c>
    </row>
    <row r="1919" spans="1:13" ht="18.75" customHeight="1" x14ac:dyDescent="0.25">
      <c r="A1919" s="4" t="s">
        <v>6277</v>
      </c>
      <c r="B1919" s="4">
        <v>6784</v>
      </c>
      <c r="C1919" s="4" t="s">
        <v>3730</v>
      </c>
      <c r="D1919" s="4" t="s">
        <v>3731</v>
      </c>
      <c r="E1919" s="5">
        <v>4028.01</v>
      </c>
      <c r="F1919" s="5">
        <v>41174078.749184497</v>
      </c>
      <c r="G1919" s="5">
        <v>39145033.774729602</v>
      </c>
      <c r="H1919" s="6">
        <v>5.1834033050822702E-2</v>
      </c>
      <c r="I1919" s="5">
        <v>2029044.9744549</v>
      </c>
      <c r="J1919" s="5">
        <v>10221.9405486045</v>
      </c>
      <c r="K1919" s="5">
        <v>9718.2067012568496</v>
      </c>
      <c r="L1919" s="55" t="s">
        <v>4284</v>
      </c>
      <c r="M1919" s="60" t="s">
        <v>4364</v>
      </c>
    </row>
    <row r="1920" spans="1:13" ht="18.75" customHeight="1" x14ac:dyDescent="0.25">
      <c r="A1920" s="4" t="s">
        <v>6278</v>
      </c>
      <c r="B1920" s="4">
        <v>6785</v>
      </c>
      <c r="C1920" s="4" t="s">
        <v>3732</v>
      </c>
      <c r="D1920" s="4" t="s">
        <v>3733</v>
      </c>
      <c r="E1920" s="5">
        <v>2088.04</v>
      </c>
      <c r="F1920" s="5">
        <v>1765377.9580777199</v>
      </c>
      <c r="G1920" s="5">
        <v>1587327.7191689401</v>
      </c>
      <c r="H1920" s="6">
        <v>0.11216980385248</v>
      </c>
      <c r="I1920" s="5">
        <v>178050.238908784</v>
      </c>
      <c r="J1920" s="5">
        <v>845.47133104620605</v>
      </c>
      <c r="K1920" s="5">
        <v>760.19986167359605</v>
      </c>
      <c r="L1920" s="55" t="s">
        <v>4283</v>
      </c>
      <c r="M1920" s="60" t="s">
        <v>4282</v>
      </c>
    </row>
    <row r="1921" spans="1:13" ht="18.75" customHeight="1" x14ac:dyDescent="0.25">
      <c r="A1921" s="4" t="s">
        <v>6279</v>
      </c>
      <c r="B1921" s="4">
        <v>6786</v>
      </c>
      <c r="C1921" s="4" t="s">
        <v>3734</v>
      </c>
      <c r="D1921" s="4" t="s">
        <v>3735</v>
      </c>
      <c r="E1921" s="5">
        <v>1292.3399999999999</v>
      </c>
      <c r="F1921" s="5">
        <v>2009785.3054404799</v>
      </c>
      <c r="G1921" s="5">
        <v>2142370.6232195199</v>
      </c>
      <c r="H1921" s="6">
        <v>-6.1887199321187102E-2</v>
      </c>
      <c r="I1921" s="5">
        <v>-132585.31777904299</v>
      </c>
      <c r="J1921" s="5">
        <v>1555.1521313589899</v>
      </c>
      <c r="K1921" s="5">
        <v>1657.7453481433099</v>
      </c>
      <c r="L1921" s="55" t="s">
        <v>4284</v>
      </c>
      <c r="M1921" s="60" t="s">
        <v>4364</v>
      </c>
    </row>
    <row r="1922" spans="1:13" ht="18.75" customHeight="1" x14ac:dyDescent="0.25">
      <c r="A1922" s="4" t="s">
        <v>6280</v>
      </c>
      <c r="B1922" s="4">
        <v>6787</v>
      </c>
      <c r="C1922" s="4" t="s">
        <v>3736</v>
      </c>
      <c r="D1922" s="4" t="s">
        <v>3737</v>
      </c>
      <c r="E1922" s="5">
        <v>780.1</v>
      </c>
      <c r="F1922" s="5">
        <v>1882978.31098832</v>
      </c>
      <c r="G1922" s="5">
        <v>1801410.8194268299</v>
      </c>
      <c r="H1922" s="6">
        <v>4.5279783313085603E-2</v>
      </c>
      <c r="I1922" s="5">
        <v>81567.491561494797</v>
      </c>
      <c r="J1922" s="5">
        <v>2413.76530058751</v>
      </c>
      <c r="K1922" s="5">
        <v>2309.2049986243101</v>
      </c>
      <c r="L1922" s="55" t="s">
        <v>4284</v>
      </c>
      <c r="M1922" s="60" t="s">
        <v>4361</v>
      </c>
    </row>
    <row r="1923" spans="1:13" ht="18.75" customHeight="1" x14ac:dyDescent="0.25">
      <c r="A1923" s="4" t="s">
        <v>6281</v>
      </c>
      <c r="B1923" s="4">
        <v>6788</v>
      </c>
      <c r="C1923" s="4" t="s">
        <v>3738</v>
      </c>
      <c r="D1923" s="4" t="s">
        <v>3739</v>
      </c>
      <c r="E1923" s="5">
        <v>224.98</v>
      </c>
      <c r="F1923" s="5">
        <v>941702.55301984004</v>
      </c>
      <c r="G1923" s="5">
        <v>890678.97145010903</v>
      </c>
      <c r="H1923" s="6">
        <v>5.7286163932510403E-2</v>
      </c>
      <c r="I1923" s="5">
        <v>51023.581569730799</v>
      </c>
      <c r="J1923" s="5">
        <v>4185.71674379874</v>
      </c>
      <c r="K1923" s="5">
        <v>3958.9251108992298</v>
      </c>
      <c r="L1923" s="55" t="s">
        <v>4281</v>
      </c>
      <c r="M1923" s="60" t="s">
        <v>4282</v>
      </c>
    </row>
    <row r="1924" spans="1:13" ht="18.75" customHeight="1" x14ac:dyDescent="0.25">
      <c r="A1924" s="4" t="s">
        <v>6282</v>
      </c>
      <c r="B1924" s="4">
        <v>6790</v>
      </c>
      <c r="C1924" s="4" t="s">
        <v>3740</v>
      </c>
      <c r="D1924" s="4" t="s">
        <v>3741</v>
      </c>
      <c r="E1924" s="5">
        <v>911.92</v>
      </c>
      <c r="F1924" s="5">
        <v>1447491.6604438401</v>
      </c>
      <c r="G1924" s="5">
        <v>1613636.74105288</v>
      </c>
      <c r="H1924" s="6">
        <v>-0.102963124464205</v>
      </c>
      <c r="I1924" s="5">
        <v>-166145.08060904199</v>
      </c>
      <c r="J1924" s="5">
        <v>1587.3011453239801</v>
      </c>
      <c r="K1924" s="5">
        <v>1769.4937506062799</v>
      </c>
      <c r="L1924" s="55" t="s">
        <v>4284</v>
      </c>
      <c r="M1924" s="60" t="s">
        <v>4361</v>
      </c>
    </row>
    <row r="1925" spans="1:13" ht="18.75" customHeight="1" x14ac:dyDescent="0.25">
      <c r="A1925" s="4" t="s">
        <v>6283</v>
      </c>
      <c r="B1925" s="4">
        <v>6791</v>
      </c>
      <c r="C1925" s="4" t="s">
        <v>3742</v>
      </c>
      <c r="D1925" s="4" t="s">
        <v>3743</v>
      </c>
      <c r="E1925" s="5">
        <v>698.9</v>
      </c>
      <c r="F1925" s="5">
        <v>2667562.8994835601</v>
      </c>
      <c r="G1925" s="5">
        <v>2353804.4716910701</v>
      </c>
      <c r="H1925" s="6">
        <v>0.13329842455735899</v>
      </c>
      <c r="I1925" s="5">
        <v>313758.42779248703</v>
      </c>
      <c r="J1925" s="5">
        <v>3816.8019737924701</v>
      </c>
      <c r="K1925" s="5">
        <v>3367.8701841337402</v>
      </c>
      <c r="L1925" s="55" t="s">
        <v>4281</v>
      </c>
      <c r="M1925" s="60" t="s">
        <v>4364</v>
      </c>
    </row>
    <row r="1926" spans="1:13" ht="18.75" customHeight="1" x14ac:dyDescent="0.25">
      <c r="A1926" s="4" t="s">
        <v>6284</v>
      </c>
      <c r="B1926" s="4">
        <v>6792</v>
      </c>
      <c r="C1926" s="4" t="s">
        <v>3744</v>
      </c>
      <c r="D1926" s="4" t="s">
        <v>3745</v>
      </c>
      <c r="E1926" s="5">
        <v>408.3</v>
      </c>
      <c r="F1926" s="5">
        <v>2168913.5637497199</v>
      </c>
      <c r="G1926" s="5">
        <v>2219687.6020793002</v>
      </c>
      <c r="H1926" s="6">
        <v>-2.2874407318407501E-2</v>
      </c>
      <c r="I1926" s="5">
        <v>-50774.038329581301</v>
      </c>
      <c r="J1926" s="5">
        <v>5312.0586915251497</v>
      </c>
      <c r="K1926" s="5">
        <v>5436.4134265963803</v>
      </c>
      <c r="L1926" s="55" t="s">
        <v>4281</v>
      </c>
      <c r="M1926" s="60" t="s">
        <v>4364</v>
      </c>
    </row>
    <row r="1927" spans="1:13" ht="18.75" customHeight="1" x14ac:dyDescent="0.25">
      <c r="A1927" s="4" t="s">
        <v>6285</v>
      </c>
      <c r="B1927" s="4">
        <v>6793</v>
      </c>
      <c r="C1927" s="4" t="s">
        <v>3746</v>
      </c>
      <c r="D1927" s="4" t="s">
        <v>3747</v>
      </c>
      <c r="E1927" s="5">
        <v>171.19</v>
      </c>
      <c r="F1927" s="5">
        <v>1513705.9500204001</v>
      </c>
      <c r="G1927" s="5">
        <v>1758571.9147631701</v>
      </c>
      <c r="H1927" s="6">
        <v>-0.13924137118711299</v>
      </c>
      <c r="I1927" s="5">
        <v>-244865.96474277001</v>
      </c>
      <c r="J1927" s="5">
        <v>8842.2568492341907</v>
      </c>
      <c r="K1927" s="5">
        <v>10272.6322493322</v>
      </c>
      <c r="L1927" s="55" t="s">
        <v>4281</v>
      </c>
      <c r="M1927" s="60" t="s">
        <v>4381</v>
      </c>
    </row>
    <row r="1928" spans="1:13" ht="18.75" customHeight="1" x14ac:dyDescent="0.25">
      <c r="A1928" s="4" t="s">
        <v>6286</v>
      </c>
      <c r="B1928" s="4">
        <v>6794</v>
      </c>
      <c r="C1928" s="4" t="s">
        <v>3748</v>
      </c>
      <c r="D1928" s="4" t="s">
        <v>3749</v>
      </c>
      <c r="E1928" s="5">
        <v>343.24</v>
      </c>
      <c r="F1928" s="5">
        <v>206931.98033727999</v>
      </c>
      <c r="G1928" s="5">
        <v>241351.470265785</v>
      </c>
      <c r="H1928" s="6">
        <v>-0.142611478150934</v>
      </c>
      <c r="I1928" s="5">
        <v>-34419.489928504598</v>
      </c>
      <c r="J1928" s="5">
        <v>602.87839510919503</v>
      </c>
      <c r="K1928" s="5">
        <v>703.15659674217602</v>
      </c>
      <c r="L1928" s="55" t="s">
        <v>4283</v>
      </c>
      <c r="M1928" s="60" t="s">
        <v>4364</v>
      </c>
    </row>
    <row r="1929" spans="1:13" ht="18.75" customHeight="1" x14ac:dyDescent="0.25">
      <c r="A1929" s="4" t="s">
        <v>6287</v>
      </c>
      <c r="B1929" s="4">
        <v>6795</v>
      </c>
      <c r="C1929" s="4" t="s">
        <v>3750</v>
      </c>
      <c r="D1929" s="4" t="s">
        <v>3751</v>
      </c>
      <c r="E1929" s="5">
        <v>2219.73</v>
      </c>
      <c r="F1929" s="5">
        <v>3203389.6404062002</v>
      </c>
      <c r="G1929" s="5">
        <v>3668935.3719428899</v>
      </c>
      <c r="H1929" s="6">
        <v>-0.126888506975842</v>
      </c>
      <c r="I1929" s="5">
        <v>-465545.73153668898</v>
      </c>
      <c r="J1929" s="5">
        <v>1443.1438239813899</v>
      </c>
      <c r="K1929" s="5">
        <v>1652.87461625643</v>
      </c>
      <c r="L1929" s="55" t="s">
        <v>4284</v>
      </c>
      <c r="M1929" s="60" t="s">
        <v>4364</v>
      </c>
    </row>
    <row r="1930" spans="1:13" ht="18.75" customHeight="1" x14ac:dyDescent="0.25">
      <c r="A1930" s="4" t="s">
        <v>6288</v>
      </c>
      <c r="B1930" s="4">
        <v>6796</v>
      </c>
      <c r="C1930" s="4" t="s">
        <v>3752</v>
      </c>
      <c r="D1930" s="4" t="s">
        <v>3753</v>
      </c>
      <c r="E1930" s="5">
        <v>985</v>
      </c>
      <c r="F1930" s="5">
        <v>3188422.7001221599</v>
      </c>
      <c r="G1930" s="5">
        <v>3025576.80837873</v>
      </c>
      <c r="H1930" s="6">
        <v>5.3823089631192901E-2</v>
      </c>
      <c r="I1930" s="5">
        <v>162845.891743427</v>
      </c>
      <c r="J1930" s="5">
        <v>3236.9773605301102</v>
      </c>
      <c r="K1930" s="5">
        <v>3071.6515821103899</v>
      </c>
      <c r="L1930" s="55" t="s">
        <v>4284</v>
      </c>
      <c r="M1930" s="60" t="s">
        <v>4282</v>
      </c>
    </row>
    <row r="1931" spans="1:13" ht="18.75" customHeight="1" x14ac:dyDescent="0.25">
      <c r="A1931" s="4" t="s">
        <v>6289</v>
      </c>
      <c r="B1931" s="4">
        <v>6797</v>
      </c>
      <c r="C1931" s="4" t="s">
        <v>3754</v>
      </c>
      <c r="D1931" s="4" t="s">
        <v>3755</v>
      </c>
      <c r="E1931" s="5">
        <v>453.03</v>
      </c>
      <c r="F1931" s="5">
        <v>2223596.8741596001</v>
      </c>
      <c r="G1931" s="5">
        <v>2122794.0419920199</v>
      </c>
      <c r="H1931" s="6">
        <v>4.7485921937572298E-2</v>
      </c>
      <c r="I1931" s="5">
        <v>100802.832167577</v>
      </c>
      <c r="J1931" s="5">
        <v>4908.2773197351198</v>
      </c>
      <c r="K1931" s="5">
        <v>4685.7692470521197</v>
      </c>
      <c r="L1931" s="55" t="s">
        <v>4281</v>
      </c>
      <c r="M1931" s="60" t="s">
        <v>4364</v>
      </c>
    </row>
    <row r="1932" spans="1:13" ht="18.75" customHeight="1" x14ac:dyDescent="0.25">
      <c r="A1932" s="4" t="s">
        <v>6290</v>
      </c>
      <c r="B1932" s="4">
        <v>6798</v>
      </c>
      <c r="C1932" s="4" t="s">
        <v>3756</v>
      </c>
      <c r="D1932" s="4" t="s">
        <v>3757</v>
      </c>
      <c r="E1932" s="5">
        <v>377.68</v>
      </c>
      <c r="F1932" s="5">
        <v>2812750.9094356801</v>
      </c>
      <c r="G1932" s="5">
        <v>2504786.6727990201</v>
      </c>
      <c r="H1932" s="6">
        <v>0.122950285539694</v>
      </c>
      <c r="I1932" s="5">
        <v>307964.23663666099</v>
      </c>
      <c r="J1932" s="5">
        <v>7447.4446871311202</v>
      </c>
      <c r="K1932" s="5">
        <v>6632.0341897876997</v>
      </c>
      <c r="L1932" s="55" t="s">
        <v>4283</v>
      </c>
      <c r="M1932" s="60" t="s">
        <v>4361</v>
      </c>
    </row>
    <row r="1933" spans="1:13" ht="18.75" customHeight="1" x14ac:dyDescent="0.25">
      <c r="A1933" s="4" t="s">
        <v>6291</v>
      </c>
      <c r="B1933" s="4">
        <v>6799</v>
      </c>
      <c r="C1933" s="4" t="s">
        <v>3758</v>
      </c>
      <c r="D1933" s="4" t="s">
        <v>3759</v>
      </c>
      <c r="E1933" s="5">
        <v>18427.98</v>
      </c>
      <c r="F1933" s="5">
        <v>10296774.2436614</v>
      </c>
      <c r="G1933" s="5">
        <v>13498920.979672199</v>
      </c>
      <c r="H1933" s="6">
        <v>-0.23721501450618299</v>
      </c>
      <c r="I1933" s="5">
        <v>-3202146.7360107601</v>
      </c>
      <c r="J1933" s="5">
        <v>558.75761986183204</v>
      </c>
      <c r="K1933" s="5">
        <v>732.52309692501296</v>
      </c>
      <c r="L1933" s="55" t="s">
        <v>4281</v>
      </c>
      <c r="M1933" s="60" t="s">
        <v>4364</v>
      </c>
    </row>
    <row r="1934" spans="1:13" ht="18.75" customHeight="1" x14ac:dyDescent="0.25">
      <c r="A1934" s="4" t="s">
        <v>6292</v>
      </c>
      <c r="B1934" s="4">
        <v>6800</v>
      </c>
      <c r="C1934" s="4" t="s">
        <v>3760</v>
      </c>
      <c r="D1934" s="4" t="s">
        <v>3761</v>
      </c>
      <c r="E1934" s="5">
        <v>893.54</v>
      </c>
      <c r="F1934" s="5">
        <v>705268.23028103996</v>
      </c>
      <c r="G1934" s="5">
        <v>744155.51161056699</v>
      </c>
      <c r="H1934" s="6">
        <v>-5.2256928454865799E-2</v>
      </c>
      <c r="I1934" s="5">
        <v>-38887.281329527497</v>
      </c>
      <c r="J1934" s="5">
        <v>789.29676374984899</v>
      </c>
      <c r="K1934" s="5">
        <v>832.817234382979</v>
      </c>
      <c r="L1934" s="55" t="s">
        <v>4284</v>
      </c>
      <c r="M1934" s="60" t="s">
        <v>4364</v>
      </c>
    </row>
    <row r="1935" spans="1:13" ht="18.75" customHeight="1" x14ac:dyDescent="0.25">
      <c r="A1935" s="4" t="s">
        <v>6293</v>
      </c>
      <c r="B1935" s="4">
        <v>6801</v>
      </c>
      <c r="C1935" s="4" t="s">
        <v>3762</v>
      </c>
      <c r="D1935" s="4" t="s">
        <v>3763</v>
      </c>
      <c r="E1935" s="5">
        <v>1499.78</v>
      </c>
      <c r="F1935" s="5">
        <v>805643.61047279998</v>
      </c>
      <c r="G1935" s="5">
        <v>1386277.4671722699</v>
      </c>
      <c r="H1935" s="6">
        <v>-0.418843897018573</v>
      </c>
      <c r="I1935" s="5">
        <v>-580633.85669947101</v>
      </c>
      <c r="J1935" s="5">
        <v>537.17452591233405</v>
      </c>
      <c r="K1935" s="5">
        <v>924.32054512813295</v>
      </c>
      <c r="L1935" s="55" t="s">
        <v>4283</v>
      </c>
      <c r="M1935" s="60" t="s">
        <v>4361</v>
      </c>
    </row>
    <row r="1936" spans="1:13" ht="18.75" customHeight="1" x14ac:dyDescent="0.25">
      <c r="A1936" s="4" t="s">
        <v>6294</v>
      </c>
      <c r="B1936" s="4">
        <v>6802</v>
      </c>
      <c r="C1936" s="4" t="s">
        <v>3764</v>
      </c>
      <c r="D1936" s="4" t="s">
        <v>3765</v>
      </c>
      <c r="E1936" s="5">
        <v>404.68</v>
      </c>
      <c r="F1936" s="5">
        <v>1423047.3415222799</v>
      </c>
      <c r="G1936" s="5">
        <v>1448687.1422400901</v>
      </c>
      <c r="H1936" s="6">
        <v>-1.7698645877509502E-2</v>
      </c>
      <c r="I1936" s="5">
        <v>-25639.800717808499</v>
      </c>
      <c r="J1936" s="5">
        <v>3516.4755894096102</v>
      </c>
      <c r="K1936" s="5">
        <v>3579.8338001386001</v>
      </c>
      <c r="L1936" s="55" t="s">
        <v>4283</v>
      </c>
      <c r="M1936" s="60" t="s">
        <v>4364</v>
      </c>
    </row>
    <row r="1937" spans="1:13" ht="18.75" customHeight="1" x14ac:dyDescent="0.25">
      <c r="A1937" s="4" t="s">
        <v>6295</v>
      </c>
      <c r="B1937" s="4">
        <v>6803</v>
      </c>
      <c r="C1937" s="4" t="s">
        <v>3766</v>
      </c>
      <c r="D1937" s="4" t="s">
        <v>3767</v>
      </c>
      <c r="E1937" s="5">
        <v>896.21</v>
      </c>
      <c r="F1937" s="5">
        <v>527337.597068</v>
      </c>
      <c r="G1937" s="5">
        <v>578601.01034777798</v>
      </c>
      <c r="H1937" s="6">
        <v>-8.8598900387273E-2</v>
      </c>
      <c r="I1937" s="5">
        <v>-51263.413279778302</v>
      </c>
      <c r="J1937" s="5">
        <v>588.408517052923</v>
      </c>
      <c r="K1937" s="5">
        <v>645.60874164289396</v>
      </c>
      <c r="L1937" s="55" t="s">
        <v>4284</v>
      </c>
      <c r="M1937" s="60" t="s">
        <v>4364</v>
      </c>
    </row>
    <row r="1938" spans="1:13" ht="18.75" customHeight="1" x14ac:dyDescent="0.25">
      <c r="A1938" s="4" t="s">
        <v>6296</v>
      </c>
      <c r="B1938" s="4">
        <v>6804</v>
      </c>
      <c r="C1938" s="4" t="s">
        <v>3768</v>
      </c>
      <c r="D1938" s="4" t="s">
        <v>3769</v>
      </c>
      <c r="E1938" s="5">
        <v>3031.43</v>
      </c>
      <c r="F1938" s="5">
        <v>1773195.80123052</v>
      </c>
      <c r="G1938" s="5">
        <v>1946456.8741859901</v>
      </c>
      <c r="H1938" s="6">
        <v>-8.9013568835389204E-2</v>
      </c>
      <c r="I1938" s="5">
        <v>-173261.072955471</v>
      </c>
      <c r="J1938" s="5">
        <v>584.937076307393</v>
      </c>
      <c r="K1938" s="5">
        <v>642.09197447607005</v>
      </c>
      <c r="L1938" s="55" t="s">
        <v>4284</v>
      </c>
      <c r="M1938" s="60" t="s">
        <v>4361</v>
      </c>
    </row>
    <row r="1939" spans="1:13" ht="18.75" customHeight="1" x14ac:dyDescent="0.25">
      <c r="A1939" s="4" t="s">
        <v>6297</v>
      </c>
      <c r="B1939" s="4">
        <v>6805</v>
      </c>
      <c r="C1939" s="4" t="s">
        <v>3770</v>
      </c>
      <c r="D1939" s="4" t="s">
        <v>3771</v>
      </c>
      <c r="E1939" s="5">
        <v>420.96</v>
      </c>
      <c r="F1939" s="5">
        <v>776168.30976019998</v>
      </c>
      <c r="G1939" s="5">
        <v>902092.46928644797</v>
      </c>
      <c r="H1939" s="6">
        <v>-0.139591188058419</v>
      </c>
      <c r="I1939" s="5">
        <v>-125924.159526248</v>
      </c>
      <c r="J1939" s="5">
        <v>1843.8053728625</v>
      </c>
      <c r="K1939" s="5">
        <v>2142.9410615888601</v>
      </c>
      <c r="L1939" s="55" t="s">
        <v>4281</v>
      </c>
      <c r="M1939" s="60" t="s">
        <v>4364</v>
      </c>
    </row>
    <row r="1940" spans="1:13" ht="18.75" customHeight="1" x14ac:dyDescent="0.25">
      <c r="A1940" s="4" t="s">
        <v>6298</v>
      </c>
      <c r="B1940" s="4">
        <v>6806</v>
      </c>
      <c r="C1940" s="4" t="s">
        <v>3772</v>
      </c>
      <c r="D1940" s="4" t="s">
        <v>3773</v>
      </c>
      <c r="E1940" s="5">
        <v>160.46</v>
      </c>
      <c r="F1940" s="5">
        <v>424013.58251615998</v>
      </c>
      <c r="G1940" s="5">
        <v>493271.48879565101</v>
      </c>
      <c r="H1940" s="6">
        <v>-0.14040524914299901</v>
      </c>
      <c r="I1940" s="5">
        <v>-69257.906279491406</v>
      </c>
      <c r="J1940" s="5">
        <v>2642.4877384778802</v>
      </c>
      <c r="K1940" s="5">
        <v>3074.1087423386002</v>
      </c>
      <c r="L1940" s="55" t="s">
        <v>4281</v>
      </c>
      <c r="M1940" s="60" t="s">
        <v>4361</v>
      </c>
    </row>
    <row r="1941" spans="1:13" ht="18.75" customHeight="1" x14ac:dyDescent="0.25">
      <c r="A1941" s="4" t="s">
        <v>6299</v>
      </c>
      <c r="B1941" s="4">
        <v>7001</v>
      </c>
      <c r="C1941" s="4" t="s">
        <v>3774</v>
      </c>
      <c r="D1941" s="4" t="s">
        <v>3775</v>
      </c>
      <c r="E1941" s="5">
        <v>597.41</v>
      </c>
      <c r="F1941" s="5">
        <v>1533179.31727456</v>
      </c>
      <c r="G1941" s="5">
        <v>1705260.8854849599</v>
      </c>
      <c r="H1941" s="6">
        <v>-0.10091216521480401</v>
      </c>
      <c r="I1941" s="5">
        <v>-172081.56821040099</v>
      </c>
      <c r="J1941" s="5">
        <v>2566.3770564177998</v>
      </c>
      <c r="K1941" s="5">
        <v>2854.42306872158</v>
      </c>
      <c r="L1941" s="55" t="s">
        <v>4283</v>
      </c>
      <c r="M1941" s="60" t="s">
        <v>4364</v>
      </c>
    </row>
    <row r="1942" spans="1:13" ht="18.75" customHeight="1" x14ac:dyDescent="0.25">
      <c r="A1942" s="4" t="s">
        <v>6300</v>
      </c>
      <c r="B1942" s="4">
        <v>7002</v>
      </c>
      <c r="C1942" s="4" t="s">
        <v>3776</v>
      </c>
      <c r="D1942" s="4" t="s">
        <v>3777</v>
      </c>
      <c r="E1942" s="5">
        <v>107.57</v>
      </c>
      <c r="F1942" s="5">
        <v>833336.19315952004</v>
      </c>
      <c r="G1942" s="5">
        <v>702220.87730229495</v>
      </c>
      <c r="H1942" s="6">
        <v>0.18671520613418399</v>
      </c>
      <c r="I1942" s="5">
        <v>131115.31585722501</v>
      </c>
      <c r="J1942" s="5">
        <v>7746.9200814308797</v>
      </c>
      <c r="K1942" s="5">
        <v>6528.0364163083996</v>
      </c>
      <c r="L1942" s="55" t="s">
        <v>4283</v>
      </c>
      <c r="M1942" s="60" t="s">
        <v>4381</v>
      </c>
    </row>
    <row r="1943" spans="1:13" ht="18.75" customHeight="1" x14ac:dyDescent="0.25">
      <c r="A1943" s="4" t="s">
        <v>6301</v>
      </c>
      <c r="B1943" s="4">
        <v>7003</v>
      </c>
      <c r="C1943" s="4" t="s">
        <v>3778</v>
      </c>
      <c r="D1943" s="4" t="s">
        <v>3779</v>
      </c>
      <c r="E1943" s="5">
        <v>177.92</v>
      </c>
      <c r="F1943" s="5">
        <v>1677714.19307676</v>
      </c>
      <c r="G1943" s="5">
        <v>1954170.3754332501</v>
      </c>
      <c r="H1943" s="6">
        <v>-0.141469846146449</v>
      </c>
      <c r="I1943" s="5">
        <v>-276456.18235649</v>
      </c>
      <c r="J1943" s="5">
        <v>9429.5986571310696</v>
      </c>
      <c r="K1943" s="5">
        <v>10983.421624512401</v>
      </c>
      <c r="L1943" s="55" t="s">
        <v>4281</v>
      </c>
      <c r="M1943" s="61" t="s">
        <v>4359</v>
      </c>
    </row>
    <row r="1944" spans="1:13" ht="18.75" customHeight="1" x14ac:dyDescent="0.25">
      <c r="A1944" s="4" t="s">
        <v>6302</v>
      </c>
      <c r="B1944" s="4">
        <v>7005</v>
      </c>
      <c r="C1944" s="4" t="s">
        <v>3774</v>
      </c>
      <c r="D1944" s="4" t="s">
        <v>3775</v>
      </c>
      <c r="E1944" s="5">
        <v>138.61000000000001</v>
      </c>
      <c r="F1944" s="5">
        <v>3304397.2187072001</v>
      </c>
      <c r="G1944" s="5">
        <v>919791.552622071</v>
      </c>
      <c r="H1944" s="6">
        <v>2.5925500829913899</v>
      </c>
      <c r="I1944" s="5">
        <v>2384605.6660851301</v>
      </c>
      <c r="J1944" s="5">
        <v>23839.529750430698</v>
      </c>
      <c r="K1944" s="5">
        <v>6635.8239132968101</v>
      </c>
      <c r="L1944" s="55" t="s">
        <v>4283</v>
      </c>
      <c r="M1944" s="60" t="s">
        <v>4364</v>
      </c>
    </row>
    <row r="1945" spans="1:13" ht="18.75" customHeight="1" x14ac:dyDescent="0.25">
      <c r="A1945" s="4" t="s">
        <v>6303</v>
      </c>
      <c r="B1945" s="4">
        <v>7005</v>
      </c>
      <c r="C1945" s="4" t="s">
        <v>3776</v>
      </c>
      <c r="D1945" s="4" t="s">
        <v>3777</v>
      </c>
      <c r="E1945" s="5">
        <v>47.63</v>
      </c>
      <c r="F1945" s="5">
        <v>1135350.2177472</v>
      </c>
      <c r="G1945" s="5">
        <v>316064.292990327</v>
      </c>
      <c r="H1945" s="6">
        <v>2.5921495813573201</v>
      </c>
      <c r="I1945" s="5">
        <v>819285.92475687305</v>
      </c>
      <c r="J1945" s="5">
        <v>23836.872092109999</v>
      </c>
      <c r="K1945" s="5">
        <v>6635.8239132968101</v>
      </c>
      <c r="L1945" s="55" t="s">
        <v>4283</v>
      </c>
      <c r="M1945" s="60" t="s">
        <v>4364</v>
      </c>
    </row>
    <row r="1946" spans="1:13" ht="18.75" customHeight="1" x14ac:dyDescent="0.25">
      <c r="A1946" s="4" t="s">
        <v>6304</v>
      </c>
      <c r="B1946" s="4">
        <v>7005</v>
      </c>
      <c r="C1946" s="4" t="s">
        <v>3778</v>
      </c>
      <c r="D1946" s="4" t="s">
        <v>3779</v>
      </c>
      <c r="E1946" s="5">
        <v>12.49</v>
      </c>
      <c r="F1946" s="5">
        <v>297443.94574719999</v>
      </c>
      <c r="G1946" s="5">
        <v>82881.440677077204</v>
      </c>
      <c r="H1946" s="6">
        <v>2.5887883139737098</v>
      </c>
      <c r="I1946" s="5">
        <v>214562.50507012301</v>
      </c>
      <c r="J1946" s="5">
        <v>23814.5673136269</v>
      </c>
      <c r="K1946" s="5">
        <v>6635.8239132968101</v>
      </c>
      <c r="L1946" s="55" t="s">
        <v>4283</v>
      </c>
      <c r="M1946" s="60" t="s">
        <v>4364</v>
      </c>
    </row>
    <row r="1947" spans="1:13" ht="18.75" customHeight="1" x14ac:dyDescent="0.25">
      <c r="A1947" s="4" t="s">
        <v>6305</v>
      </c>
      <c r="B1947" s="4">
        <v>7005</v>
      </c>
      <c r="C1947" s="4" t="s">
        <v>3780</v>
      </c>
      <c r="D1947" s="4" t="s">
        <v>3781</v>
      </c>
      <c r="E1947" s="5">
        <v>5.07</v>
      </c>
      <c r="F1947" s="5">
        <v>120893.136</v>
      </c>
      <c r="G1947" s="5">
        <v>33643.627240414797</v>
      </c>
      <c r="H1947" s="6">
        <v>2.5933442947785199</v>
      </c>
      <c r="I1947" s="5">
        <v>87249.508759585195</v>
      </c>
      <c r="J1947" s="5">
        <v>23844.799999999999</v>
      </c>
      <c r="K1947" s="5">
        <v>6635.8239132968101</v>
      </c>
      <c r="L1947" s="55" t="s">
        <v>4283</v>
      </c>
      <c r="M1947" s="60" t="s">
        <v>4364</v>
      </c>
    </row>
    <row r="1948" spans="1:13" ht="18.75" customHeight="1" x14ac:dyDescent="0.25">
      <c r="A1948" s="4" t="s">
        <v>6306</v>
      </c>
      <c r="B1948" s="4">
        <v>7064</v>
      </c>
      <c r="C1948" s="4" t="s">
        <v>3782</v>
      </c>
      <c r="D1948" s="4" t="s">
        <v>3783</v>
      </c>
      <c r="E1948" s="5">
        <v>7610.59</v>
      </c>
      <c r="F1948" s="5">
        <v>14148730.0319904</v>
      </c>
      <c r="G1948" s="5">
        <v>15478481.253450099</v>
      </c>
      <c r="H1948" s="6">
        <v>-8.5909670314927897E-2</v>
      </c>
      <c r="I1948" s="5">
        <v>-1329751.22145969</v>
      </c>
      <c r="J1948" s="5">
        <v>1859.08451670506</v>
      </c>
      <c r="K1948" s="5">
        <v>2033.80831886228</v>
      </c>
      <c r="L1948" s="55" t="s">
        <v>4284</v>
      </c>
      <c r="M1948" s="60" t="s">
        <v>4364</v>
      </c>
    </row>
    <row r="1949" spans="1:13" ht="18.75" customHeight="1" x14ac:dyDescent="0.25">
      <c r="A1949" s="4" t="s">
        <v>6307</v>
      </c>
      <c r="B1949" s="4">
        <v>7065</v>
      </c>
      <c r="C1949" s="4" t="s">
        <v>3784</v>
      </c>
      <c r="D1949" s="4" t="s">
        <v>3785</v>
      </c>
      <c r="E1949" s="5">
        <v>4348.6499999999996</v>
      </c>
      <c r="F1949" s="5">
        <v>13289123.1689358</v>
      </c>
      <c r="G1949" s="5">
        <v>12839470.6173827</v>
      </c>
      <c r="H1949" s="6">
        <v>3.5021113015700302E-2</v>
      </c>
      <c r="I1949" s="5">
        <v>449652.55155312299</v>
      </c>
      <c r="J1949" s="5">
        <v>3055.9192321607502</v>
      </c>
      <c r="K1949" s="5">
        <v>2952.5187396968499</v>
      </c>
      <c r="L1949" s="55" t="s">
        <v>4284</v>
      </c>
      <c r="M1949" s="60" t="s">
        <v>4364</v>
      </c>
    </row>
    <row r="1950" spans="1:13" ht="18.75" customHeight="1" x14ac:dyDescent="0.25">
      <c r="A1950" s="4" t="s">
        <v>6308</v>
      </c>
      <c r="B1950" s="4">
        <v>7066</v>
      </c>
      <c r="C1950" s="4" t="s">
        <v>3786</v>
      </c>
      <c r="D1950" s="4" t="s">
        <v>3787</v>
      </c>
      <c r="E1950" s="5">
        <v>4129.05</v>
      </c>
      <c r="F1950" s="5">
        <v>16561092.1632326</v>
      </c>
      <c r="G1950" s="5">
        <v>15858061.911326</v>
      </c>
      <c r="H1950" s="6">
        <v>4.4332671661758201E-2</v>
      </c>
      <c r="I1950" s="5">
        <v>703030.25190664805</v>
      </c>
      <c r="J1950" s="5">
        <v>4010.8722740661001</v>
      </c>
      <c r="K1950" s="5">
        <v>3840.6078665373402</v>
      </c>
      <c r="L1950" s="55" t="s">
        <v>4284</v>
      </c>
      <c r="M1950" s="60" t="s">
        <v>4364</v>
      </c>
    </row>
    <row r="1951" spans="1:13" ht="18.75" customHeight="1" x14ac:dyDescent="0.25">
      <c r="A1951" s="4" t="s">
        <v>6309</v>
      </c>
      <c r="B1951" s="4">
        <v>7067</v>
      </c>
      <c r="C1951" s="4" t="s">
        <v>3788</v>
      </c>
      <c r="D1951" s="4" t="s">
        <v>3789</v>
      </c>
      <c r="E1951" s="5">
        <v>3530.76</v>
      </c>
      <c r="F1951" s="5">
        <v>17871758.014226601</v>
      </c>
      <c r="G1951" s="5">
        <v>17419441.1036641</v>
      </c>
      <c r="H1951" s="6">
        <v>2.5966212570816001E-2</v>
      </c>
      <c r="I1951" s="5">
        <v>452316.91056254902</v>
      </c>
      <c r="J1951" s="5">
        <v>5061.7311893831902</v>
      </c>
      <c r="K1951" s="5">
        <v>4933.6236684634596</v>
      </c>
      <c r="L1951" s="55" t="s">
        <v>4284</v>
      </c>
      <c r="M1951" s="60" t="s">
        <v>4364</v>
      </c>
    </row>
    <row r="1952" spans="1:13" ht="18.75" customHeight="1" x14ac:dyDescent="0.25">
      <c r="A1952" s="4" t="s">
        <v>6310</v>
      </c>
      <c r="B1952" s="4">
        <v>7068</v>
      </c>
      <c r="C1952" s="4" t="s">
        <v>3790</v>
      </c>
      <c r="D1952" s="4" t="s">
        <v>3791</v>
      </c>
      <c r="E1952" s="5">
        <v>20664.98</v>
      </c>
      <c r="F1952" s="5">
        <v>10484560.4172302</v>
      </c>
      <c r="G1952" s="5">
        <v>11223878.4428796</v>
      </c>
      <c r="H1952" s="6">
        <v>-6.5870102693283805E-2</v>
      </c>
      <c r="I1952" s="5">
        <v>-739318.02564941195</v>
      </c>
      <c r="J1952" s="5">
        <v>507.35884657184101</v>
      </c>
      <c r="K1952" s="5">
        <v>543.13521923948497</v>
      </c>
      <c r="L1952" s="55" t="s">
        <v>4284</v>
      </c>
      <c r="M1952" s="60" t="s">
        <v>4364</v>
      </c>
    </row>
    <row r="1953" spans="1:13" ht="18.75" customHeight="1" x14ac:dyDescent="0.25">
      <c r="A1953" s="4" t="s">
        <v>6311</v>
      </c>
      <c r="B1953" s="4">
        <v>7069</v>
      </c>
      <c r="C1953" s="4" t="s">
        <v>3792</v>
      </c>
      <c r="D1953" s="4" t="s">
        <v>3793</v>
      </c>
      <c r="E1953" s="5">
        <v>4335.71</v>
      </c>
      <c r="F1953" s="5">
        <v>10637644.2274449</v>
      </c>
      <c r="G1953" s="5">
        <v>9142916.45624654</v>
      </c>
      <c r="H1953" s="6">
        <v>0.16348478938327399</v>
      </c>
      <c r="I1953" s="5">
        <v>1494727.77119833</v>
      </c>
      <c r="J1953" s="5">
        <v>2453.49532774214</v>
      </c>
      <c r="K1953" s="5">
        <v>2108.7472308449001</v>
      </c>
      <c r="L1953" s="55" t="s">
        <v>4284</v>
      </c>
      <c r="M1953" s="60" t="s">
        <v>4364</v>
      </c>
    </row>
    <row r="1954" spans="1:13" ht="18.75" customHeight="1" x14ac:dyDescent="0.25">
      <c r="A1954" s="4" t="s">
        <v>6312</v>
      </c>
      <c r="B1954" s="4">
        <v>7070</v>
      </c>
      <c r="C1954" s="4" t="s">
        <v>3794</v>
      </c>
      <c r="D1954" s="4" t="s">
        <v>3795</v>
      </c>
      <c r="E1954" s="5">
        <v>10034.81</v>
      </c>
      <c r="F1954" s="5">
        <v>39146117.161468603</v>
      </c>
      <c r="G1954" s="5">
        <v>36485128.164820798</v>
      </c>
      <c r="H1954" s="6">
        <v>7.2933524712503403E-2</v>
      </c>
      <c r="I1954" s="5">
        <v>2660988.9966478101</v>
      </c>
      <c r="J1954" s="5">
        <v>3901.0322229786698</v>
      </c>
      <c r="K1954" s="5">
        <v>3635.8564003524498</v>
      </c>
      <c r="L1954" s="55" t="s">
        <v>4284</v>
      </c>
      <c r="M1954" s="60" t="s">
        <v>4364</v>
      </c>
    </row>
    <row r="1955" spans="1:13" ht="18.75" customHeight="1" x14ac:dyDescent="0.25">
      <c r="A1955" s="4" t="s">
        <v>6313</v>
      </c>
      <c r="B1955" s="4">
        <v>7071</v>
      </c>
      <c r="C1955" s="4" t="s">
        <v>3796</v>
      </c>
      <c r="D1955" s="4" t="s">
        <v>3797</v>
      </c>
      <c r="E1955" s="5">
        <v>20865.66</v>
      </c>
      <c r="F1955" s="5">
        <v>103690648.42532501</v>
      </c>
      <c r="G1955" s="5">
        <v>97218767.209133297</v>
      </c>
      <c r="H1955" s="6">
        <v>6.6570286807587697E-2</v>
      </c>
      <c r="I1955" s="5">
        <v>6471881.2161921002</v>
      </c>
      <c r="J1955" s="5">
        <v>4969.4401435337004</v>
      </c>
      <c r="K1955" s="5">
        <v>4659.2711282141699</v>
      </c>
      <c r="L1955" s="55" t="s">
        <v>4284</v>
      </c>
      <c r="M1955" s="60" t="s">
        <v>4364</v>
      </c>
    </row>
    <row r="1956" spans="1:13" ht="18.75" customHeight="1" x14ac:dyDescent="0.25">
      <c r="A1956" s="4" t="s">
        <v>6314</v>
      </c>
      <c r="B1956" s="4">
        <v>7072</v>
      </c>
      <c r="C1956" s="4" t="s">
        <v>3798</v>
      </c>
      <c r="D1956" s="4" t="s">
        <v>3799</v>
      </c>
      <c r="E1956" s="5">
        <v>2317.5100000000002</v>
      </c>
      <c r="F1956" s="5">
        <v>15181492.528805399</v>
      </c>
      <c r="G1956" s="5">
        <v>15484372.2184448</v>
      </c>
      <c r="H1956" s="6">
        <v>-1.9560346739699801E-2</v>
      </c>
      <c r="I1956" s="5">
        <v>-302879.68963935401</v>
      </c>
      <c r="J1956" s="5">
        <v>6550.7775711023696</v>
      </c>
      <c r="K1956" s="5">
        <v>6681.4694298815502</v>
      </c>
      <c r="L1956" s="55" t="s">
        <v>4284</v>
      </c>
      <c r="M1956" s="60" t="s">
        <v>4364</v>
      </c>
    </row>
    <row r="1957" spans="1:13" ht="18.75" customHeight="1" x14ac:dyDescent="0.25">
      <c r="A1957" s="4" t="s">
        <v>6315</v>
      </c>
      <c r="B1957" s="4">
        <v>7073</v>
      </c>
      <c r="C1957" s="4" t="s">
        <v>3800</v>
      </c>
      <c r="D1957" s="4" t="s">
        <v>3801</v>
      </c>
      <c r="E1957" s="5">
        <v>29350.87</v>
      </c>
      <c r="F1957" s="5">
        <v>15675891.306221999</v>
      </c>
      <c r="G1957" s="5">
        <v>17349741.638341799</v>
      </c>
      <c r="H1957" s="6">
        <v>-9.6476960119144597E-2</v>
      </c>
      <c r="I1957" s="5">
        <v>-1673850.3321197601</v>
      </c>
      <c r="J1957" s="5">
        <v>534.08608692764506</v>
      </c>
      <c r="K1957" s="5">
        <v>591.11507217134499</v>
      </c>
      <c r="L1957" s="55" t="s">
        <v>4281</v>
      </c>
      <c r="M1957" s="60" t="s">
        <v>4364</v>
      </c>
    </row>
    <row r="1958" spans="1:13" ht="18.75" customHeight="1" x14ac:dyDescent="0.25">
      <c r="A1958" s="4" t="s">
        <v>6316</v>
      </c>
      <c r="B1958" s="4">
        <v>7074</v>
      </c>
      <c r="C1958" s="4" t="s">
        <v>3802</v>
      </c>
      <c r="D1958" s="4" t="s">
        <v>3803</v>
      </c>
      <c r="E1958" s="5">
        <v>3952.7</v>
      </c>
      <c r="F1958" s="5">
        <v>8037280.7218452804</v>
      </c>
      <c r="G1958" s="5">
        <v>7966574.2038264303</v>
      </c>
      <c r="H1958" s="6">
        <v>8.8753981585822893E-3</v>
      </c>
      <c r="I1958" s="5">
        <v>70706.518018850096</v>
      </c>
      <c r="J1958" s="5">
        <v>2033.3647182546799</v>
      </c>
      <c r="K1958" s="5">
        <v>2015.47656129391</v>
      </c>
      <c r="L1958" s="55" t="s">
        <v>4284</v>
      </c>
      <c r="M1958" s="60" t="s">
        <v>4361</v>
      </c>
    </row>
    <row r="1959" spans="1:13" ht="18.75" customHeight="1" x14ac:dyDescent="0.25">
      <c r="A1959" s="4" t="s">
        <v>6317</v>
      </c>
      <c r="B1959" s="4">
        <v>7075</v>
      </c>
      <c r="C1959" s="4" t="s">
        <v>3804</v>
      </c>
      <c r="D1959" s="4" t="s">
        <v>3805</v>
      </c>
      <c r="E1959" s="5">
        <v>5534.32</v>
      </c>
      <c r="F1959" s="5">
        <v>21468702.0857201</v>
      </c>
      <c r="G1959" s="5">
        <v>19770547.7371605</v>
      </c>
      <c r="H1959" s="6">
        <v>8.5893136150589897E-2</v>
      </c>
      <c r="I1959" s="5">
        <v>1698154.3485596599</v>
      </c>
      <c r="J1959" s="5">
        <v>3879.1942073678701</v>
      </c>
      <c r="K1959" s="5">
        <v>3572.3535569248702</v>
      </c>
      <c r="L1959" s="55" t="s">
        <v>4284</v>
      </c>
      <c r="M1959" s="60" t="s">
        <v>4361</v>
      </c>
    </row>
    <row r="1960" spans="1:13" ht="18.75" customHeight="1" x14ac:dyDescent="0.25">
      <c r="A1960" s="4" t="s">
        <v>6318</v>
      </c>
      <c r="B1960" s="4">
        <v>7076</v>
      </c>
      <c r="C1960" s="4" t="s">
        <v>3806</v>
      </c>
      <c r="D1960" s="4" t="s">
        <v>3807</v>
      </c>
      <c r="E1960" s="5">
        <v>6700.52</v>
      </c>
      <c r="F1960" s="5">
        <v>36685775.307208396</v>
      </c>
      <c r="G1960" s="5">
        <v>35488879.729445599</v>
      </c>
      <c r="H1960" s="6">
        <v>3.3725932936948998E-2</v>
      </c>
      <c r="I1960" s="5">
        <v>1196895.57776273</v>
      </c>
      <c r="J1960" s="5">
        <v>5475.0639214879402</v>
      </c>
      <c r="K1960" s="5">
        <v>5296.4366540873898</v>
      </c>
      <c r="L1960" s="55" t="s">
        <v>4284</v>
      </c>
      <c r="M1960" s="60" t="s">
        <v>4364</v>
      </c>
    </row>
    <row r="1961" spans="1:13" ht="18.75" customHeight="1" x14ac:dyDescent="0.25">
      <c r="A1961" s="4" t="s">
        <v>6319</v>
      </c>
      <c r="B1961" s="4">
        <v>7077</v>
      </c>
      <c r="C1961" s="4" t="s">
        <v>3808</v>
      </c>
      <c r="D1961" s="4" t="s">
        <v>3809</v>
      </c>
      <c r="E1961" s="5">
        <v>937.83</v>
      </c>
      <c r="F1961" s="5">
        <v>7500907.6044223197</v>
      </c>
      <c r="G1961" s="5">
        <v>8460872.8928623907</v>
      </c>
      <c r="H1961" s="6">
        <v>-0.113459367679415</v>
      </c>
      <c r="I1961" s="5">
        <v>-959965.28844006802</v>
      </c>
      <c r="J1961" s="5">
        <v>7998.1527616117201</v>
      </c>
      <c r="K1961" s="5">
        <v>9021.7554278092903</v>
      </c>
      <c r="L1961" s="55" t="s">
        <v>4284</v>
      </c>
      <c r="M1961" s="60" t="s">
        <v>4364</v>
      </c>
    </row>
    <row r="1962" spans="1:13" ht="18.75" customHeight="1" x14ac:dyDescent="0.25">
      <c r="A1962" s="4" t="s">
        <v>6320</v>
      </c>
      <c r="B1962" s="4">
        <v>7078</v>
      </c>
      <c r="C1962" s="4" t="s">
        <v>3810</v>
      </c>
      <c r="D1962" s="4" t="s">
        <v>3811</v>
      </c>
      <c r="E1962" s="5">
        <v>23054.12</v>
      </c>
      <c r="F1962" s="5">
        <v>12459405.073764401</v>
      </c>
      <c r="G1962" s="5">
        <v>13530697.961589999</v>
      </c>
      <c r="H1962" s="6">
        <v>-7.9174990888624702E-2</v>
      </c>
      <c r="I1962" s="5">
        <v>-1071292.8878256199</v>
      </c>
      <c r="J1962" s="5">
        <v>540.44158153789203</v>
      </c>
      <c r="K1962" s="5">
        <v>586.91019052516299</v>
      </c>
      <c r="L1962" s="55" t="s">
        <v>4284</v>
      </c>
      <c r="M1962" s="60" t="s">
        <v>4364</v>
      </c>
    </row>
    <row r="1963" spans="1:13" ht="18.75" customHeight="1" x14ac:dyDescent="0.25">
      <c r="A1963" s="4" t="s">
        <v>6321</v>
      </c>
      <c r="B1963" s="4">
        <v>7079</v>
      </c>
      <c r="C1963" s="4" t="s">
        <v>3812</v>
      </c>
      <c r="D1963" s="4" t="s">
        <v>3813</v>
      </c>
      <c r="E1963" s="5">
        <v>1361.96</v>
      </c>
      <c r="F1963" s="5">
        <v>2843423.7087706798</v>
      </c>
      <c r="G1963" s="5">
        <v>3031848.24703597</v>
      </c>
      <c r="H1963" s="6">
        <v>-6.2148406817358302E-2</v>
      </c>
      <c r="I1963" s="5">
        <v>-188424.53826528601</v>
      </c>
      <c r="J1963" s="5">
        <v>2087.7439196236901</v>
      </c>
      <c r="K1963" s="5">
        <v>2226.0919902463902</v>
      </c>
      <c r="L1963" s="55" t="s">
        <v>4284</v>
      </c>
      <c r="M1963" s="60" t="s">
        <v>4364</v>
      </c>
    </row>
    <row r="1964" spans="1:13" ht="18.75" customHeight="1" x14ac:dyDescent="0.25">
      <c r="A1964" s="4" t="s">
        <v>6322</v>
      </c>
      <c r="B1964" s="4">
        <v>7080</v>
      </c>
      <c r="C1964" s="4" t="s">
        <v>3814</v>
      </c>
      <c r="D1964" s="4" t="s">
        <v>3815</v>
      </c>
      <c r="E1964" s="5">
        <v>667.62</v>
      </c>
      <c r="F1964" s="5">
        <v>2157771.7992821201</v>
      </c>
      <c r="G1964" s="5">
        <v>2022030.4571204199</v>
      </c>
      <c r="H1964" s="6">
        <v>6.7131205508651898E-2</v>
      </c>
      <c r="I1964" s="5">
        <v>135741.342161704</v>
      </c>
      <c r="J1964" s="5">
        <v>3232.0358876039099</v>
      </c>
      <c r="K1964" s="5">
        <v>3028.7146237686302</v>
      </c>
      <c r="L1964" s="55" t="s">
        <v>4284</v>
      </c>
      <c r="M1964" s="60" t="s">
        <v>4364</v>
      </c>
    </row>
    <row r="1965" spans="1:13" ht="18.75" customHeight="1" x14ac:dyDescent="0.25">
      <c r="A1965" s="4" t="s">
        <v>6323</v>
      </c>
      <c r="B1965" s="4">
        <v>7081</v>
      </c>
      <c r="C1965" s="4" t="s">
        <v>3816</v>
      </c>
      <c r="D1965" s="4" t="s">
        <v>3817</v>
      </c>
      <c r="E1965" s="5">
        <v>1082.6300000000001</v>
      </c>
      <c r="F1965" s="5">
        <v>4460835.2165503204</v>
      </c>
      <c r="G1965" s="5">
        <v>4547932.1049469803</v>
      </c>
      <c r="H1965" s="6">
        <v>-1.91508770110972E-2</v>
      </c>
      <c r="I1965" s="5">
        <v>-87096.888396659895</v>
      </c>
      <c r="J1965" s="5">
        <v>4120.3691164574402</v>
      </c>
      <c r="K1965" s="5">
        <v>4200.8184744067503</v>
      </c>
      <c r="L1965" s="55" t="s">
        <v>4283</v>
      </c>
      <c r="M1965" s="60" t="s">
        <v>4364</v>
      </c>
    </row>
    <row r="1966" spans="1:13" ht="18.75" customHeight="1" x14ac:dyDescent="0.25">
      <c r="A1966" s="4" t="s">
        <v>6324</v>
      </c>
      <c r="B1966" s="4">
        <v>7083</v>
      </c>
      <c r="C1966" s="4" t="s">
        <v>3818</v>
      </c>
      <c r="D1966" s="4" t="s">
        <v>3819</v>
      </c>
      <c r="E1966" s="5">
        <v>1608.8</v>
      </c>
      <c r="F1966" s="5">
        <v>917887.96003840002</v>
      </c>
      <c r="G1966" s="5">
        <v>875026.388644955</v>
      </c>
      <c r="H1966" s="6">
        <v>4.8983175764355298E-2</v>
      </c>
      <c r="I1966" s="5">
        <v>42861.571393444901</v>
      </c>
      <c r="J1966" s="5">
        <v>570.54199405668805</v>
      </c>
      <c r="K1966" s="5">
        <v>543.90004266842095</v>
      </c>
      <c r="L1966" s="55" t="s">
        <v>4284</v>
      </c>
      <c r="M1966" s="60" t="s">
        <v>4364</v>
      </c>
    </row>
    <row r="1967" spans="1:13" ht="18.75" customHeight="1" x14ac:dyDescent="0.25">
      <c r="A1967" s="4" t="s">
        <v>6325</v>
      </c>
      <c r="B1967" s="4">
        <v>7084</v>
      </c>
      <c r="C1967" s="4" t="s">
        <v>3820</v>
      </c>
      <c r="D1967" s="4" t="s">
        <v>3821</v>
      </c>
      <c r="E1967" s="5">
        <v>8206.73</v>
      </c>
      <c r="F1967" s="5">
        <v>17428095.296011999</v>
      </c>
      <c r="G1967" s="5">
        <v>19760744.215873402</v>
      </c>
      <c r="H1967" s="6">
        <v>-0.118044588522511</v>
      </c>
      <c r="I1967" s="5">
        <v>-2332648.9198613702</v>
      </c>
      <c r="J1967" s="5">
        <v>2123.6345409209298</v>
      </c>
      <c r="K1967" s="5">
        <v>2407.8706398130998</v>
      </c>
      <c r="L1967" s="55" t="s">
        <v>4284</v>
      </c>
      <c r="M1967" s="60" t="s">
        <v>4364</v>
      </c>
    </row>
    <row r="1968" spans="1:13" ht="18.75" customHeight="1" x14ac:dyDescent="0.25">
      <c r="A1968" s="4" t="s">
        <v>6326</v>
      </c>
      <c r="B1968" s="4">
        <v>7085</v>
      </c>
      <c r="C1968" s="4" t="s">
        <v>3822</v>
      </c>
      <c r="D1968" s="4" t="s">
        <v>3823</v>
      </c>
      <c r="E1968" s="5">
        <v>3211.18</v>
      </c>
      <c r="F1968" s="5">
        <v>10440597.8621633</v>
      </c>
      <c r="G1968" s="5">
        <v>10770591.953090999</v>
      </c>
      <c r="H1968" s="6">
        <v>-3.06384358784474E-2</v>
      </c>
      <c r="I1968" s="5">
        <v>-329994.09092769999</v>
      </c>
      <c r="J1968" s="5">
        <v>3251.32750645037</v>
      </c>
      <c r="K1968" s="5">
        <v>3354.0916277166002</v>
      </c>
      <c r="L1968" s="55" t="s">
        <v>4284</v>
      </c>
      <c r="M1968" s="60" t="s">
        <v>4381</v>
      </c>
    </row>
    <row r="1969" spans="1:13" ht="18.75" customHeight="1" x14ac:dyDescent="0.25">
      <c r="A1969" s="4" t="s">
        <v>6327</v>
      </c>
      <c r="B1969" s="4">
        <v>7086</v>
      </c>
      <c r="C1969" s="4" t="s">
        <v>3824</v>
      </c>
      <c r="D1969" s="4" t="s">
        <v>3825</v>
      </c>
      <c r="E1969" s="5">
        <v>4241.97</v>
      </c>
      <c r="F1969" s="5">
        <v>18001123.600464001</v>
      </c>
      <c r="G1969" s="5">
        <v>17576974.384114299</v>
      </c>
      <c r="H1969" s="6">
        <v>2.4130957187548499E-2</v>
      </c>
      <c r="I1969" s="5">
        <v>424149.21634969901</v>
      </c>
      <c r="J1969" s="5">
        <v>4243.5763573207696</v>
      </c>
      <c r="K1969" s="5">
        <v>4143.5876218158801</v>
      </c>
      <c r="L1969" s="55" t="s">
        <v>4284</v>
      </c>
      <c r="M1969" s="60" t="s">
        <v>4364</v>
      </c>
    </row>
    <row r="1970" spans="1:13" ht="18.75" customHeight="1" x14ac:dyDescent="0.25">
      <c r="A1970" s="4" t="s">
        <v>6328</v>
      </c>
      <c r="B1970" s="4">
        <v>7087</v>
      </c>
      <c r="C1970" s="4" t="s">
        <v>3826</v>
      </c>
      <c r="D1970" s="4" t="s">
        <v>3827</v>
      </c>
      <c r="E1970" s="5">
        <v>344.89</v>
      </c>
      <c r="F1970" s="5">
        <v>1896210.5552276799</v>
      </c>
      <c r="G1970" s="5">
        <v>1970439.13009253</v>
      </c>
      <c r="H1970" s="6">
        <v>-3.76710824157079E-2</v>
      </c>
      <c r="I1970" s="5">
        <v>-74228.5748648515</v>
      </c>
      <c r="J1970" s="5">
        <v>5498.0154693603199</v>
      </c>
      <c r="K1970" s="5">
        <v>5713.2393809403902</v>
      </c>
      <c r="L1970" s="55" t="s">
        <v>4281</v>
      </c>
      <c r="M1970" s="60" t="s">
        <v>4364</v>
      </c>
    </row>
    <row r="1971" spans="1:13" ht="18.75" customHeight="1" x14ac:dyDescent="0.25">
      <c r="A1971" s="4" t="s">
        <v>6329</v>
      </c>
      <c r="B1971" s="4">
        <v>7088</v>
      </c>
      <c r="C1971" s="4" t="s">
        <v>3828</v>
      </c>
      <c r="D1971" s="4" t="s">
        <v>3829</v>
      </c>
      <c r="E1971" s="5">
        <v>17915.72</v>
      </c>
      <c r="F1971" s="5">
        <v>8940515.0513368808</v>
      </c>
      <c r="G1971" s="5">
        <v>9646704.6326795407</v>
      </c>
      <c r="H1971" s="6">
        <v>-7.3205266278221395E-2</v>
      </c>
      <c r="I1971" s="5">
        <v>-706189.58134265803</v>
      </c>
      <c r="J1971" s="5">
        <v>499.03185868817297</v>
      </c>
      <c r="K1971" s="5">
        <v>538.44917383613597</v>
      </c>
      <c r="L1971" s="55" t="s">
        <v>4284</v>
      </c>
      <c r="M1971" s="60" t="s">
        <v>4364</v>
      </c>
    </row>
    <row r="1972" spans="1:13" ht="18.75" customHeight="1" x14ac:dyDescent="0.25">
      <c r="A1972" s="4" t="s">
        <v>6330</v>
      </c>
      <c r="B1972" s="4">
        <v>7089</v>
      </c>
      <c r="C1972" s="4" t="s">
        <v>3830</v>
      </c>
      <c r="D1972" s="4" t="s">
        <v>3831</v>
      </c>
      <c r="E1972" s="5">
        <v>1054.1600000000001</v>
      </c>
      <c r="F1972" s="5">
        <v>5312404.8724376801</v>
      </c>
      <c r="G1972" s="5">
        <v>4693430.4711463097</v>
      </c>
      <c r="H1972" s="6">
        <v>0.13188102073667099</v>
      </c>
      <c r="I1972" s="5">
        <v>618974.40129137097</v>
      </c>
      <c r="J1972" s="5">
        <v>5039.4673222638703</v>
      </c>
      <c r="K1972" s="5">
        <v>4452.2942163868001</v>
      </c>
      <c r="L1972" s="55" t="s">
        <v>4284</v>
      </c>
      <c r="M1972" s="60" t="s">
        <v>4361</v>
      </c>
    </row>
    <row r="1973" spans="1:13" ht="18.75" customHeight="1" x14ac:dyDescent="0.25">
      <c r="A1973" s="4" t="s">
        <v>6331</v>
      </c>
      <c r="B1973" s="4">
        <v>7090</v>
      </c>
      <c r="C1973" s="4" t="s">
        <v>3832</v>
      </c>
      <c r="D1973" s="4" t="s">
        <v>3833</v>
      </c>
      <c r="E1973" s="5">
        <v>453.79</v>
      </c>
      <c r="F1973" s="5">
        <v>2999654.6512321602</v>
      </c>
      <c r="G1973" s="5">
        <v>3104838.8182262201</v>
      </c>
      <c r="H1973" s="6">
        <v>-3.38774967565472E-2</v>
      </c>
      <c r="I1973" s="5">
        <v>-105184.16699406</v>
      </c>
      <c r="J1973" s="5">
        <v>6610.2264290358098</v>
      </c>
      <c r="K1973" s="5">
        <v>6842.0168320725898</v>
      </c>
      <c r="L1973" s="55" t="s">
        <v>4284</v>
      </c>
      <c r="M1973" s="60" t="s">
        <v>4364</v>
      </c>
    </row>
    <row r="1974" spans="1:13" ht="18.75" customHeight="1" x14ac:dyDescent="0.25">
      <c r="A1974" s="4" t="s">
        <v>6332</v>
      </c>
      <c r="B1974" s="4">
        <v>7091</v>
      </c>
      <c r="C1974" s="4" t="s">
        <v>3834</v>
      </c>
      <c r="D1974" s="4" t="s">
        <v>3835</v>
      </c>
      <c r="E1974" s="5">
        <v>1194.93</v>
      </c>
      <c r="F1974" s="5">
        <v>12591633.684573499</v>
      </c>
      <c r="G1974" s="5">
        <v>15020025.9809593</v>
      </c>
      <c r="H1974" s="6">
        <v>-0.161676970430295</v>
      </c>
      <c r="I1974" s="5">
        <v>-2428392.2963858098</v>
      </c>
      <c r="J1974" s="5">
        <v>10537.5492159151</v>
      </c>
      <c r="K1974" s="5">
        <v>12569.795704316801</v>
      </c>
      <c r="L1974" s="55" t="s">
        <v>4284</v>
      </c>
      <c r="M1974" s="60" t="s">
        <v>4364</v>
      </c>
    </row>
    <row r="1975" spans="1:13" ht="18.75" customHeight="1" x14ac:dyDescent="0.25">
      <c r="A1975" s="4" t="s">
        <v>6333</v>
      </c>
      <c r="B1975" s="4">
        <v>7093</v>
      </c>
      <c r="C1975" s="4" t="s">
        <v>3836</v>
      </c>
      <c r="D1975" s="4" t="s">
        <v>3837</v>
      </c>
      <c r="E1975" s="5">
        <v>2446.4299999999998</v>
      </c>
      <c r="F1975" s="5">
        <v>1101163.50342796</v>
      </c>
      <c r="G1975" s="5">
        <v>1095873.34317216</v>
      </c>
      <c r="H1975" s="6">
        <v>4.8273464162278401E-3</v>
      </c>
      <c r="I1975" s="5">
        <v>5290.1602558016302</v>
      </c>
      <c r="J1975" s="5">
        <v>450.11036630026598</v>
      </c>
      <c r="K1975" s="5">
        <v>447.94796629053701</v>
      </c>
      <c r="L1975" s="55" t="s">
        <v>4281</v>
      </c>
      <c r="M1975" s="60" t="s">
        <v>4282</v>
      </c>
    </row>
    <row r="1976" spans="1:13" ht="18.75" customHeight="1" x14ac:dyDescent="0.25">
      <c r="A1976" s="4" t="s">
        <v>6334</v>
      </c>
      <c r="B1976" s="4">
        <v>7094</v>
      </c>
      <c r="C1976" s="4" t="s">
        <v>3838</v>
      </c>
      <c r="D1976" s="4" t="s">
        <v>3839</v>
      </c>
      <c r="E1976" s="5">
        <v>1550.35</v>
      </c>
      <c r="F1976" s="5">
        <v>4754697.7552920002</v>
      </c>
      <c r="G1976" s="5">
        <v>4247085.52194585</v>
      </c>
      <c r="H1976" s="6">
        <v>0.119520134624834</v>
      </c>
      <c r="I1976" s="5">
        <v>507612.23334615101</v>
      </c>
      <c r="J1976" s="5">
        <v>3066.8544233831099</v>
      </c>
      <c r="K1976" s="5">
        <v>2739.4365929924502</v>
      </c>
      <c r="L1976" s="55" t="s">
        <v>4283</v>
      </c>
      <c r="M1976" s="60" t="s">
        <v>4361</v>
      </c>
    </row>
    <row r="1977" spans="1:13" ht="18.75" customHeight="1" x14ac:dyDescent="0.25">
      <c r="A1977" s="4" t="s">
        <v>6335</v>
      </c>
      <c r="B1977" s="4">
        <v>7095</v>
      </c>
      <c r="C1977" s="4" t="s">
        <v>3840</v>
      </c>
      <c r="D1977" s="4" t="s">
        <v>3841</v>
      </c>
      <c r="E1977" s="5">
        <v>560.15</v>
      </c>
      <c r="F1977" s="5">
        <v>2756393.4613564801</v>
      </c>
      <c r="G1977" s="5">
        <v>2419933.9988769302</v>
      </c>
      <c r="H1977" s="6">
        <v>0.13903662770790601</v>
      </c>
      <c r="I1977" s="5">
        <v>336459.46247955499</v>
      </c>
      <c r="J1977" s="5">
        <v>4920.8131060545902</v>
      </c>
      <c r="K1977" s="5">
        <v>4320.15352829943</v>
      </c>
      <c r="L1977" s="55" t="s">
        <v>4284</v>
      </c>
      <c r="M1977" s="60" t="s">
        <v>4282</v>
      </c>
    </row>
    <row r="1978" spans="1:13" ht="18.75" customHeight="1" x14ac:dyDescent="0.25">
      <c r="A1978" s="4" t="s">
        <v>6336</v>
      </c>
      <c r="B1978" s="4">
        <v>7096</v>
      </c>
      <c r="C1978" s="4" t="s">
        <v>3842</v>
      </c>
      <c r="D1978" s="4" t="s">
        <v>3843</v>
      </c>
      <c r="E1978" s="5">
        <v>639.66</v>
      </c>
      <c r="F1978" s="5">
        <v>4370885.3401726</v>
      </c>
      <c r="G1978" s="5">
        <v>3450522.5815358702</v>
      </c>
      <c r="H1978" s="6">
        <v>0.26673141151479401</v>
      </c>
      <c r="I1978" s="5">
        <v>920362.75863673398</v>
      </c>
      <c r="J1978" s="5">
        <v>6833.1384488206204</v>
      </c>
      <c r="K1978" s="5">
        <v>5394.3072593813404</v>
      </c>
      <c r="L1978" s="55" t="s">
        <v>4283</v>
      </c>
      <c r="M1978" s="60" t="s">
        <v>4361</v>
      </c>
    </row>
    <row r="1979" spans="1:13" ht="18.75" customHeight="1" x14ac:dyDescent="0.25">
      <c r="A1979" s="4" t="s">
        <v>6337</v>
      </c>
      <c r="B1979" s="4">
        <v>7098</v>
      </c>
      <c r="C1979" s="4" t="s">
        <v>3844</v>
      </c>
      <c r="D1979" s="4" t="s">
        <v>3845</v>
      </c>
      <c r="E1979" s="5">
        <v>2568.9699999999998</v>
      </c>
      <c r="F1979" s="5">
        <v>1356845.75466708</v>
      </c>
      <c r="G1979" s="5">
        <v>1424863.09170697</v>
      </c>
      <c r="H1979" s="6">
        <v>-4.77360508779879E-2</v>
      </c>
      <c r="I1979" s="5">
        <v>-68017.337039891194</v>
      </c>
      <c r="J1979" s="5">
        <v>528.16722447793495</v>
      </c>
      <c r="K1979" s="5">
        <v>554.64372558144703</v>
      </c>
      <c r="L1979" s="55" t="s">
        <v>4281</v>
      </c>
      <c r="M1979" s="60" t="s">
        <v>4282</v>
      </c>
    </row>
    <row r="1980" spans="1:13" ht="18.75" customHeight="1" x14ac:dyDescent="0.25">
      <c r="A1980" s="4" t="s">
        <v>6338</v>
      </c>
      <c r="B1980" s="4">
        <v>7099</v>
      </c>
      <c r="C1980" s="4" t="s">
        <v>3846</v>
      </c>
      <c r="D1980" s="4" t="s">
        <v>3847</v>
      </c>
      <c r="E1980" s="5">
        <v>1858.78</v>
      </c>
      <c r="F1980" s="5">
        <v>4310828.3136564</v>
      </c>
      <c r="G1980" s="5">
        <v>4623391.6230778703</v>
      </c>
      <c r="H1980" s="6">
        <v>-6.7604766133437202E-2</v>
      </c>
      <c r="I1980" s="5">
        <v>-312563.30942147202</v>
      </c>
      <c r="J1980" s="5">
        <v>2319.1708075492502</v>
      </c>
      <c r="K1980" s="5">
        <v>2487.32589283179</v>
      </c>
      <c r="L1980" s="55" t="s">
        <v>4284</v>
      </c>
      <c r="M1980" s="60" t="s">
        <v>4282</v>
      </c>
    </row>
    <row r="1981" spans="1:13" ht="18.75" customHeight="1" x14ac:dyDescent="0.25">
      <c r="A1981" s="4" t="s">
        <v>6339</v>
      </c>
      <c r="B1981" s="4">
        <v>7100</v>
      </c>
      <c r="C1981" s="4" t="s">
        <v>3848</v>
      </c>
      <c r="D1981" s="4" t="s">
        <v>3849</v>
      </c>
      <c r="E1981" s="5">
        <v>956.24</v>
      </c>
      <c r="F1981" s="5">
        <v>3659872.9575113598</v>
      </c>
      <c r="G1981" s="5">
        <v>3516440.5202793102</v>
      </c>
      <c r="H1981" s="6">
        <v>4.0789098068024797E-2</v>
      </c>
      <c r="I1981" s="5">
        <v>143432.43723204901</v>
      </c>
      <c r="J1981" s="5">
        <v>3827.3581501624699</v>
      </c>
      <c r="K1981" s="5">
        <v>3677.3618759718402</v>
      </c>
      <c r="L1981" s="55" t="s">
        <v>4284</v>
      </c>
      <c r="M1981" s="60" t="s">
        <v>4282</v>
      </c>
    </row>
    <row r="1982" spans="1:13" ht="18.75" customHeight="1" x14ac:dyDescent="0.25">
      <c r="A1982" s="4" t="s">
        <v>6340</v>
      </c>
      <c r="B1982" s="4">
        <v>7101</v>
      </c>
      <c r="C1982" s="4" t="s">
        <v>3850</v>
      </c>
      <c r="D1982" s="4" t="s">
        <v>3851</v>
      </c>
      <c r="E1982" s="5">
        <v>1567.13</v>
      </c>
      <c r="F1982" s="5">
        <v>8173266.9072054802</v>
      </c>
      <c r="G1982" s="5">
        <v>7842360.0118817203</v>
      </c>
      <c r="H1982" s="6">
        <v>4.2194810595587197E-2</v>
      </c>
      <c r="I1982" s="5">
        <v>330906.89532375598</v>
      </c>
      <c r="J1982" s="5">
        <v>5215.4364393544101</v>
      </c>
      <c r="K1982" s="5">
        <v>5004.2817200115696</v>
      </c>
      <c r="L1982" s="55" t="s">
        <v>4284</v>
      </c>
      <c r="M1982" s="60" t="s">
        <v>4364</v>
      </c>
    </row>
    <row r="1983" spans="1:13" ht="18.75" customHeight="1" x14ac:dyDescent="0.25">
      <c r="A1983" s="4" t="s">
        <v>6341</v>
      </c>
      <c r="B1983" s="4">
        <v>7103</v>
      </c>
      <c r="C1983" s="4" t="s">
        <v>3852</v>
      </c>
      <c r="D1983" s="4" t="s">
        <v>3853</v>
      </c>
      <c r="E1983" s="5">
        <v>4111.68</v>
      </c>
      <c r="F1983" s="5">
        <v>2221228.2216138002</v>
      </c>
      <c r="G1983" s="5">
        <v>2407131.5209616502</v>
      </c>
      <c r="H1983" s="6">
        <v>-7.7230221003289995E-2</v>
      </c>
      <c r="I1983" s="5">
        <v>-185903.29934785399</v>
      </c>
      <c r="J1983" s="5">
        <v>540.22400128750303</v>
      </c>
      <c r="K1983" s="5">
        <v>585.43746618454099</v>
      </c>
      <c r="L1983" s="55" t="s">
        <v>4281</v>
      </c>
      <c r="M1983" s="60" t="s">
        <v>4364</v>
      </c>
    </row>
    <row r="1984" spans="1:13" ht="18.75" customHeight="1" x14ac:dyDescent="0.25">
      <c r="A1984" s="4" t="s">
        <v>6342</v>
      </c>
      <c r="B1984" s="4">
        <v>7104</v>
      </c>
      <c r="C1984" s="4" t="s">
        <v>3854</v>
      </c>
      <c r="D1984" s="4" t="s">
        <v>3855</v>
      </c>
      <c r="E1984" s="5">
        <v>189.96</v>
      </c>
      <c r="F1984" s="5">
        <v>562130.93449496001</v>
      </c>
      <c r="G1984" s="5">
        <v>448013.21881506202</v>
      </c>
      <c r="H1984" s="6">
        <v>0.25471952810170401</v>
      </c>
      <c r="I1984" s="5">
        <v>114117.715679898</v>
      </c>
      <c r="J1984" s="5">
        <v>2959.2068566801399</v>
      </c>
      <c r="K1984" s="5">
        <v>2358.4608276219301</v>
      </c>
      <c r="L1984" s="55" t="s">
        <v>4283</v>
      </c>
      <c r="M1984" s="60" t="s">
        <v>4282</v>
      </c>
    </row>
    <row r="1985" spans="1:13" ht="18.75" customHeight="1" x14ac:dyDescent="0.25">
      <c r="A1985" s="4" t="s">
        <v>6343</v>
      </c>
      <c r="B1985" s="4">
        <v>7105</v>
      </c>
      <c r="C1985" s="4" t="s">
        <v>3856</v>
      </c>
      <c r="D1985" s="4" t="s">
        <v>3857</v>
      </c>
      <c r="E1985" s="5">
        <v>551.42999999999995</v>
      </c>
      <c r="F1985" s="5">
        <v>2499611.0889381599</v>
      </c>
      <c r="G1985" s="5">
        <v>2232775.11701641</v>
      </c>
      <c r="H1985" s="6">
        <v>0.119508664302169</v>
      </c>
      <c r="I1985" s="5">
        <v>266835.97192175</v>
      </c>
      <c r="J1985" s="5">
        <v>4532.9617339248098</v>
      </c>
      <c r="K1985" s="5">
        <v>4049.06355660086</v>
      </c>
      <c r="L1985" s="55" t="s">
        <v>4281</v>
      </c>
      <c r="M1985" s="60" t="s">
        <v>4364</v>
      </c>
    </row>
    <row r="1986" spans="1:13" ht="18.75" customHeight="1" x14ac:dyDescent="0.25">
      <c r="A1986" s="4" t="s">
        <v>6344</v>
      </c>
      <c r="B1986" s="4">
        <v>7106</v>
      </c>
      <c r="C1986" s="4" t="s">
        <v>3858</v>
      </c>
      <c r="D1986" s="4" t="s">
        <v>3859</v>
      </c>
      <c r="E1986" s="5">
        <v>656.44</v>
      </c>
      <c r="F1986" s="5">
        <v>3900664.0048605599</v>
      </c>
      <c r="G1986" s="5">
        <v>3432740.9256537901</v>
      </c>
      <c r="H1986" s="6">
        <v>0.13631179554211401</v>
      </c>
      <c r="I1986" s="5">
        <v>467923.07920676802</v>
      </c>
      <c r="J1986" s="5">
        <v>5942.1485662978503</v>
      </c>
      <c r="K1986" s="5">
        <v>5229.3292999417899</v>
      </c>
      <c r="L1986" s="55" t="s">
        <v>4281</v>
      </c>
      <c r="M1986" s="60" t="s">
        <v>4364</v>
      </c>
    </row>
    <row r="1987" spans="1:13" ht="18.75" customHeight="1" x14ac:dyDescent="0.25">
      <c r="A1987" s="4" t="s">
        <v>6345</v>
      </c>
      <c r="B1987" s="4">
        <v>7108</v>
      </c>
      <c r="C1987" s="4" t="s">
        <v>3860</v>
      </c>
      <c r="D1987" s="4" t="s">
        <v>3861</v>
      </c>
      <c r="E1987" s="5">
        <v>351.05</v>
      </c>
      <c r="F1987" s="5">
        <v>160527.44481839999</v>
      </c>
      <c r="G1987" s="5">
        <v>174500.669481772</v>
      </c>
      <c r="H1987" s="6">
        <v>-8.0075478821195603E-2</v>
      </c>
      <c r="I1987" s="5">
        <v>-13973.224663372101</v>
      </c>
      <c r="J1987" s="5">
        <v>457.27800831334599</v>
      </c>
      <c r="K1987" s="5">
        <v>497.08209509121798</v>
      </c>
      <c r="L1987" s="55" t="s">
        <v>4283</v>
      </c>
      <c r="M1987" s="60" t="s">
        <v>4364</v>
      </c>
    </row>
    <row r="1988" spans="1:13" ht="18.75" customHeight="1" x14ac:dyDescent="0.25">
      <c r="A1988" s="4" t="s">
        <v>6346</v>
      </c>
      <c r="B1988" s="4">
        <v>7109</v>
      </c>
      <c r="C1988" s="4" t="s">
        <v>3862</v>
      </c>
      <c r="D1988" s="4" t="s">
        <v>3863</v>
      </c>
      <c r="E1988" s="5">
        <v>2593.3000000000002</v>
      </c>
      <c r="F1988" s="5">
        <v>4220247.7393267602</v>
      </c>
      <c r="G1988" s="5">
        <v>4578873.9193575503</v>
      </c>
      <c r="H1988" s="6">
        <v>-7.83219163372606E-2</v>
      </c>
      <c r="I1988" s="5">
        <v>-358626.18003078602</v>
      </c>
      <c r="J1988" s="5">
        <v>1627.3658039281099</v>
      </c>
      <c r="K1988" s="5">
        <v>1765.6553115172001</v>
      </c>
      <c r="L1988" s="55" t="s">
        <v>4284</v>
      </c>
      <c r="M1988" s="60" t="s">
        <v>4364</v>
      </c>
    </row>
    <row r="1989" spans="1:13" ht="18.75" customHeight="1" x14ac:dyDescent="0.25">
      <c r="A1989" s="4" t="s">
        <v>6347</v>
      </c>
      <c r="B1989" s="4">
        <v>7110</v>
      </c>
      <c r="C1989" s="4" t="s">
        <v>3864</v>
      </c>
      <c r="D1989" s="4" t="s">
        <v>3865</v>
      </c>
      <c r="E1989" s="5">
        <v>876.47</v>
      </c>
      <c r="F1989" s="5">
        <v>2845866.8489995198</v>
      </c>
      <c r="G1989" s="5">
        <v>2989700.5042056502</v>
      </c>
      <c r="H1989" s="6">
        <v>-4.8109720356201903E-2</v>
      </c>
      <c r="I1989" s="5">
        <v>-143833.65520612901</v>
      </c>
      <c r="J1989" s="5">
        <v>3246.9643558815701</v>
      </c>
      <c r="K1989" s="5">
        <v>3411.0699786708601</v>
      </c>
      <c r="L1989" s="55" t="s">
        <v>4284</v>
      </c>
      <c r="M1989" s="60" t="s">
        <v>4364</v>
      </c>
    </row>
    <row r="1990" spans="1:13" ht="18.75" customHeight="1" x14ac:dyDescent="0.25">
      <c r="A1990" s="4" t="s">
        <v>6348</v>
      </c>
      <c r="B1990" s="4">
        <v>7111</v>
      </c>
      <c r="C1990" s="4" t="s">
        <v>3866</v>
      </c>
      <c r="D1990" s="4" t="s">
        <v>3867</v>
      </c>
      <c r="E1990" s="5">
        <v>721.08</v>
      </c>
      <c r="F1990" s="5">
        <v>3461780.0420511998</v>
      </c>
      <c r="G1990" s="5">
        <v>3401247.87292895</v>
      </c>
      <c r="H1990" s="6">
        <v>1.7797047255518499E-2</v>
      </c>
      <c r="I1990" s="5">
        <v>60532.169122248</v>
      </c>
      <c r="J1990" s="5">
        <v>4800.8265962877904</v>
      </c>
      <c r="K1990" s="5">
        <v>4716.8800589795201</v>
      </c>
      <c r="L1990" s="55" t="s">
        <v>4281</v>
      </c>
      <c r="M1990" s="60" t="s">
        <v>4364</v>
      </c>
    </row>
    <row r="1991" spans="1:13" ht="18.75" customHeight="1" x14ac:dyDescent="0.25">
      <c r="A1991" s="4" t="s">
        <v>6349</v>
      </c>
      <c r="B1991" s="4">
        <v>7113</v>
      </c>
      <c r="C1991" s="4" t="s">
        <v>3868</v>
      </c>
      <c r="D1991" s="4" t="s">
        <v>3869</v>
      </c>
      <c r="E1991" s="5">
        <v>11526.35</v>
      </c>
      <c r="F1991" s="5">
        <v>5946167.7255084002</v>
      </c>
      <c r="G1991" s="5">
        <v>6407538.5869841399</v>
      </c>
      <c r="H1991" s="6">
        <v>-7.2004382839447406E-2</v>
      </c>
      <c r="I1991" s="5">
        <v>-461370.861475738</v>
      </c>
      <c r="J1991" s="5">
        <v>515.87603408784196</v>
      </c>
      <c r="K1991" s="5">
        <v>555.90352427126902</v>
      </c>
      <c r="L1991" s="55" t="s">
        <v>4284</v>
      </c>
      <c r="M1991" s="60" t="s">
        <v>4364</v>
      </c>
    </row>
    <row r="1992" spans="1:13" ht="18.75" customHeight="1" x14ac:dyDescent="0.25">
      <c r="A1992" s="4" t="s">
        <v>6350</v>
      </c>
      <c r="B1992" s="4">
        <v>7114</v>
      </c>
      <c r="C1992" s="4" t="s">
        <v>3870</v>
      </c>
      <c r="D1992" s="4" t="s">
        <v>3871</v>
      </c>
      <c r="E1992" s="5">
        <v>6844.66</v>
      </c>
      <c r="F1992" s="5">
        <v>4127845.5417904402</v>
      </c>
      <c r="G1992" s="5">
        <v>4303432.78490288</v>
      </c>
      <c r="H1992" s="6">
        <v>-4.08016697108484E-2</v>
      </c>
      <c r="I1992" s="5">
        <v>-175587.243112444</v>
      </c>
      <c r="J1992" s="5">
        <v>603.07532321407302</v>
      </c>
      <c r="K1992" s="5">
        <v>628.72849563059106</v>
      </c>
      <c r="L1992" s="55" t="s">
        <v>4281</v>
      </c>
      <c r="M1992" s="60" t="s">
        <v>4282</v>
      </c>
    </row>
    <row r="1993" spans="1:13" ht="18.75" customHeight="1" x14ac:dyDescent="0.25">
      <c r="A1993" s="4" t="s">
        <v>6351</v>
      </c>
      <c r="B1993" s="4">
        <v>7118</v>
      </c>
      <c r="C1993" s="4" t="s">
        <v>3872</v>
      </c>
      <c r="D1993" s="4" t="s">
        <v>3873</v>
      </c>
      <c r="E1993" s="5">
        <v>3026.68</v>
      </c>
      <c r="F1993" s="5">
        <v>7112265.2356890403</v>
      </c>
      <c r="G1993" s="5">
        <v>8299314.2747572102</v>
      </c>
      <c r="H1993" s="6">
        <v>-0.14302977327640701</v>
      </c>
      <c r="I1993" s="5">
        <v>-1187049.0390681699</v>
      </c>
      <c r="J1993" s="5">
        <v>2349.8570168267001</v>
      </c>
      <c r="K1993" s="5">
        <v>2742.0521081704101</v>
      </c>
      <c r="L1993" s="55" t="s">
        <v>4281</v>
      </c>
      <c r="M1993" s="60" t="s">
        <v>4364</v>
      </c>
    </row>
    <row r="1994" spans="1:13" ht="18.75" customHeight="1" x14ac:dyDescent="0.25">
      <c r="A1994" s="4" t="s">
        <v>6352</v>
      </c>
      <c r="B1994" s="4">
        <v>7119</v>
      </c>
      <c r="C1994" s="4" t="s">
        <v>3874</v>
      </c>
      <c r="D1994" s="4" t="s">
        <v>3875</v>
      </c>
      <c r="E1994" s="5">
        <v>718.79</v>
      </c>
      <c r="F1994" s="5">
        <v>2925685.93527216</v>
      </c>
      <c r="G1994" s="5">
        <v>3883008.13182816</v>
      </c>
      <c r="H1994" s="6">
        <v>-0.24654138339526999</v>
      </c>
      <c r="I1994" s="5">
        <v>-957322.19655599596</v>
      </c>
      <c r="J1994" s="5">
        <v>4070.2930414615698</v>
      </c>
      <c r="K1994" s="5">
        <v>5402.1454553181802</v>
      </c>
      <c r="L1994" s="55" t="s">
        <v>4281</v>
      </c>
      <c r="M1994" s="60" t="s">
        <v>4361</v>
      </c>
    </row>
    <row r="1995" spans="1:13" ht="18.75" customHeight="1" x14ac:dyDescent="0.25">
      <c r="A1995" s="4" t="s">
        <v>6353</v>
      </c>
      <c r="B1995" s="4">
        <v>7120</v>
      </c>
      <c r="C1995" s="4" t="s">
        <v>3876</v>
      </c>
      <c r="D1995" s="4" t="s">
        <v>3877</v>
      </c>
      <c r="E1995" s="5">
        <v>130.93</v>
      </c>
      <c r="F1995" s="5">
        <v>797255.95804284001</v>
      </c>
      <c r="G1995" s="5">
        <v>856742.29608249594</v>
      </c>
      <c r="H1995" s="6">
        <v>-6.9433175310312498E-2</v>
      </c>
      <c r="I1995" s="5">
        <v>-59486.338039655602</v>
      </c>
      <c r="J1995" s="5">
        <v>6089.1771025955904</v>
      </c>
      <c r="K1995" s="5">
        <v>6543.5140615786704</v>
      </c>
      <c r="L1995" s="55" t="s">
        <v>4283</v>
      </c>
      <c r="M1995" s="61" t="s">
        <v>4317</v>
      </c>
    </row>
    <row r="1996" spans="1:13" ht="18.75" customHeight="1" x14ac:dyDescent="0.25">
      <c r="A1996" s="4" t="s">
        <v>6354</v>
      </c>
      <c r="B1996" s="4">
        <v>7122</v>
      </c>
      <c r="C1996" s="4" t="s">
        <v>3878</v>
      </c>
      <c r="D1996" s="4" t="s">
        <v>3879</v>
      </c>
      <c r="E1996" s="5">
        <v>2391.83</v>
      </c>
      <c r="F1996" s="5">
        <v>1457307.79744192</v>
      </c>
      <c r="G1996" s="5">
        <v>1287988.1762847099</v>
      </c>
      <c r="H1996" s="6">
        <v>0.13146053999162199</v>
      </c>
      <c r="I1996" s="5">
        <v>169319.62115721201</v>
      </c>
      <c r="J1996" s="5">
        <v>609.28569231171105</v>
      </c>
      <c r="K1996" s="5">
        <v>538.49486639297402</v>
      </c>
      <c r="L1996" s="55" t="s">
        <v>4281</v>
      </c>
      <c r="M1996" s="60" t="s">
        <v>4364</v>
      </c>
    </row>
    <row r="1997" spans="1:13" ht="18.75" customHeight="1" x14ac:dyDescent="0.25">
      <c r="A1997" s="4" t="s">
        <v>6355</v>
      </c>
      <c r="B1997" s="4">
        <v>7123</v>
      </c>
      <c r="C1997" s="4" t="s">
        <v>3880</v>
      </c>
      <c r="D1997" s="4" t="s">
        <v>3881</v>
      </c>
      <c r="E1997" s="5">
        <v>3295.15</v>
      </c>
      <c r="F1997" s="5">
        <v>5264423.54866568</v>
      </c>
      <c r="G1997" s="5">
        <v>5241541.3430667203</v>
      </c>
      <c r="H1997" s="6">
        <v>4.3655490057759004E-3</v>
      </c>
      <c r="I1997" s="5">
        <v>22882.205598958801</v>
      </c>
      <c r="J1997" s="5">
        <v>1597.6278921037499</v>
      </c>
      <c r="K1997" s="5">
        <v>1590.6836845262601</v>
      </c>
      <c r="L1997" s="55" t="s">
        <v>4284</v>
      </c>
      <c r="M1997" s="60" t="s">
        <v>4282</v>
      </c>
    </row>
    <row r="1998" spans="1:13" ht="18.75" customHeight="1" x14ac:dyDescent="0.25">
      <c r="A1998" s="4" t="s">
        <v>6356</v>
      </c>
      <c r="B1998" s="4">
        <v>7124</v>
      </c>
      <c r="C1998" s="4" t="s">
        <v>3882</v>
      </c>
      <c r="D1998" s="4" t="s">
        <v>3883</v>
      </c>
      <c r="E1998" s="5">
        <v>766.8</v>
      </c>
      <c r="F1998" s="5">
        <v>2493629.0124365999</v>
      </c>
      <c r="G1998" s="5">
        <v>2484482.8503601602</v>
      </c>
      <c r="H1998" s="6">
        <v>3.6813142321019399E-3</v>
      </c>
      <c r="I1998" s="5">
        <v>9146.1620764438994</v>
      </c>
      <c r="J1998" s="5">
        <v>3251.99401726213</v>
      </c>
      <c r="K1998" s="5">
        <v>3240.0663150236801</v>
      </c>
      <c r="L1998" s="55" t="s">
        <v>4284</v>
      </c>
      <c r="M1998" s="60" t="s">
        <v>4282</v>
      </c>
    </row>
    <row r="1999" spans="1:13" ht="18.75" customHeight="1" x14ac:dyDescent="0.25">
      <c r="A1999" s="4" t="s">
        <v>6357</v>
      </c>
      <c r="B1999" s="4">
        <v>7125</v>
      </c>
      <c r="C1999" s="4" t="s">
        <v>3884</v>
      </c>
      <c r="D1999" s="4" t="s">
        <v>3885</v>
      </c>
      <c r="E1999" s="5">
        <v>391.5</v>
      </c>
      <c r="F1999" s="5">
        <v>1690862.8112824799</v>
      </c>
      <c r="G1999" s="5">
        <v>1650998.0668883501</v>
      </c>
      <c r="H1999" s="6">
        <v>2.41458455910042E-2</v>
      </c>
      <c r="I1999" s="5">
        <v>39864.744394132402</v>
      </c>
      <c r="J1999" s="5">
        <v>4318.9343838632903</v>
      </c>
      <c r="K1999" s="5">
        <v>4217.1087276841599</v>
      </c>
      <c r="L1999" s="55" t="s">
        <v>4283</v>
      </c>
      <c r="M1999" s="60" t="s">
        <v>4364</v>
      </c>
    </row>
    <row r="2000" spans="1:13" ht="18.75" customHeight="1" x14ac:dyDescent="0.25">
      <c r="A2000" s="4" t="s">
        <v>6358</v>
      </c>
      <c r="B2000" s="4">
        <v>7126</v>
      </c>
      <c r="C2000" s="4" t="s">
        <v>3886</v>
      </c>
      <c r="D2000" s="4" t="s">
        <v>3887</v>
      </c>
      <c r="E2000" s="5">
        <v>193.7</v>
      </c>
      <c r="F2000" s="5">
        <v>988041.76637580001</v>
      </c>
      <c r="G2000" s="5">
        <v>854417.37237132003</v>
      </c>
      <c r="H2000" s="6">
        <v>0.15639241233312401</v>
      </c>
      <c r="I2000" s="5">
        <v>133624.39400448001</v>
      </c>
      <c r="J2000" s="5">
        <v>5100.8867649757403</v>
      </c>
      <c r="K2000" s="5">
        <v>4411.0344469350503</v>
      </c>
      <c r="L2000" s="55" t="s">
        <v>4283</v>
      </c>
      <c r="M2000" s="61" t="s">
        <v>4316</v>
      </c>
    </row>
    <row r="2001" spans="1:13" ht="18.75" customHeight="1" x14ac:dyDescent="0.25">
      <c r="A2001" s="4" t="s">
        <v>6359</v>
      </c>
      <c r="B2001" s="4">
        <v>7127</v>
      </c>
      <c r="C2001" s="4" t="s">
        <v>3888</v>
      </c>
      <c r="D2001" s="4" t="s">
        <v>3889</v>
      </c>
      <c r="E2001" s="5">
        <v>1091.3499999999999</v>
      </c>
      <c r="F2001" s="5">
        <v>536421.83884224005</v>
      </c>
      <c r="G2001" s="5">
        <v>589778.70215209096</v>
      </c>
      <c r="H2001" s="6">
        <v>-9.0469294864587907E-2</v>
      </c>
      <c r="I2001" s="5">
        <v>-53356.863309851498</v>
      </c>
      <c r="J2001" s="5">
        <v>491.52136238808799</v>
      </c>
      <c r="K2001" s="5">
        <v>540.41206043165903</v>
      </c>
      <c r="L2001" s="55" t="s">
        <v>4281</v>
      </c>
      <c r="M2001" s="60" t="s">
        <v>4364</v>
      </c>
    </row>
    <row r="2002" spans="1:13" ht="18.75" customHeight="1" x14ac:dyDescent="0.25">
      <c r="A2002" s="4" t="s">
        <v>6360</v>
      </c>
      <c r="B2002" s="4">
        <v>7128</v>
      </c>
      <c r="C2002" s="4" t="s">
        <v>3890</v>
      </c>
      <c r="D2002" s="4" t="s">
        <v>3891</v>
      </c>
      <c r="E2002" s="5">
        <v>1437.64</v>
      </c>
      <c r="F2002" s="5">
        <v>2656592.8225576798</v>
      </c>
      <c r="G2002" s="5">
        <v>2827773.9536607298</v>
      </c>
      <c r="H2002" s="6">
        <v>-6.0535648856034602E-2</v>
      </c>
      <c r="I2002" s="5">
        <v>-171181.13110304601</v>
      </c>
      <c r="J2002" s="5">
        <v>1847.8846043221399</v>
      </c>
      <c r="K2002" s="5">
        <v>1966.95553383373</v>
      </c>
      <c r="L2002" s="55" t="s">
        <v>4284</v>
      </c>
      <c r="M2002" s="60" t="s">
        <v>4361</v>
      </c>
    </row>
    <row r="2003" spans="1:13" ht="18.75" customHeight="1" x14ac:dyDescent="0.25">
      <c r="A2003" s="4" t="s">
        <v>6361</v>
      </c>
      <c r="B2003" s="4">
        <v>7129</v>
      </c>
      <c r="C2003" s="4" t="s">
        <v>3892</v>
      </c>
      <c r="D2003" s="4" t="s">
        <v>3893</v>
      </c>
      <c r="E2003" s="5">
        <v>622.45000000000005</v>
      </c>
      <c r="F2003" s="5">
        <v>2102532.1037280001</v>
      </c>
      <c r="G2003" s="5">
        <v>2051751.6500166799</v>
      </c>
      <c r="H2003" s="6">
        <v>2.4749805226627699E-2</v>
      </c>
      <c r="I2003" s="5">
        <v>50780.453711324801</v>
      </c>
      <c r="J2003" s="5">
        <v>3377.8329242959298</v>
      </c>
      <c r="K2003" s="5">
        <v>3296.2513455163898</v>
      </c>
      <c r="L2003" s="55" t="s">
        <v>4281</v>
      </c>
      <c r="M2003" s="60" t="s">
        <v>4364</v>
      </c>
    </row>
    <row r="2004" spans="1:13" ht="18.75" customHeight="1" x14ac:dyDescent="0.25">
      <c r="A2004" s="4" t="s">
        <v>6362</v>
      </c>
      <c r="B2004" s="4">
        <v>7130</v>
      </c>
      <c r="C2004" s="4" t="s">
        <v>3894</v>
      </c>
      <c r="D2004" s="4" t="s">
        <v>3895</v>
      </c>
      <c r="E2004" s="5">
        <v>1995.56</v>
      </c>
      <c r="F2004" s="5">
        <v>9493256.2852581609</v>
      </c>
      <c r="G2004" s="5">
        <v>8700389.1728417091</v>
      </c>
      <c r="H2004" s="6">
        <v>9.1130074375453105E-2</v>
      </c>
      <c r="I2004" s="5">
        <v>792867.11241645203</v>
      </c>
      <c r="J2004" s="5">
        <v>4757.1891024364904</v>
      </c>
      <c r="K2004" s="5">
        <v>4359.8735056032901</v>
      </c>
      <c r="L2004" s="55" t="s">
        <v>4284</v>
      </c>
      <c r="M2004" s="60" t="s">
        <v>4364</v>
      </c>
    </row>
    <row r="2005" spans="1:13" ht="18.75" customHeight="1" x14ac:dyDescent="0.25">
      <c r="A2005" s="4" t="s">
        <v>6363</v>
      </c>
      <c r="B2005" s="4">
        <v>7132</v>
      </c>
      <c r="C2005" s="4" t="s">
        <v>3896</v>
      </c>
      <c r="D2005" s="4" t="s">
        <v>3897</v>
      </c>
      <c r="E2005" s="5">
        <v>4373.08</v>
      </c>
      <c r="F2005" s="5">
        <v>2284891.3376587201</v>
      </c>
      <c r="G2005" s="5">
        <v>2315316.6364789801</v>
      </c>
      <c r="H2005" s="6">
        <v>-1.3140880318869501E-2</v>
      </c>
      <c r="I2005" s="5">
        <v>-30425.2988202577</v>
      </c>
      <c r="J2005" s="5">
        <v>522.49017572482603</v>
      </c>
      <c r="K2005" s="5">
        <v>529.44758304878405</v>
      </c>
      <c r="L2005" s="55" t="s">
        <v>4284</v>
      </c>
      <c r="M2005" s="60" t="s">
        <v>4361</v>
      </c>
    </row>
    <row r="2006" spans="1:13" ht="18.75" customHeight="1" x14ac:dyDescent="0.25">
      <c r="A2006" s="4" t="s">
        <v>6364</v>
      </c>
      <c r="B2006" s="4">
        <v>7133</v>
      </c>
      <c r="C2006" s="4" t="s">
        <v>3898</v>
      </c>
      <c r="D2006" s="4" t="s">
        <v>3899</v>
      </c>
      <c r="E2006" s="5">
        <v>30419.97</v>
      </c>
      <c r="F2006" s="5">
        <v>20170770.077516399</v>
      </c>
      <c r="G2006" s="5">
        <v>17316445.563771099</v>
      </c>
      <c r="H2006" s="6">
        <v>0.164833164129079</v>
      </c>
      <c r="I2006" s="5">
        <v>2854324.5137453298</v>
      </c>
      <c r="J2006" s="5">
        <v>663.076593353524</v>
      </c>
      <c r="K2006" s="5">
        <v>569.24597768410194</v>
      </c>
      <c r="L2006" s="55" t="s">
        <v>4283</v>
      </c>
      <c r="M2006" s="60" t="s">
        <v>4361</v>
      </c>
    </row>
    <row r="2007" spans="1:13" ht="18.75" customHeight="1" x14ac:dyDescent="0.25">
      <c r="A2007" s="4" t="s">
        <v>6365</v>
      </c>
      <c r="B2007" s="4">
        <v>7134</v>
      </c>
      <c r="C2007" s="4" t="s">
        <v>3900</v>
      </c>
      <c r="D2007" s="4" t="s">
        <v>3901</v>
      </c>
      <c r="E2007" s="5">
        <v>5943.52</v>
      </c>
      <c r="F2007" s="5">
        <v>16093966.247975299</v>
      </c>
      <c r="G2007" s="5">
        <v>15139318.5437566</v>
      </c>
      <c r="H2007" s="6">
        <v>6.3057508266270795E-2</v>
      </c>
      <c r="I2007" s="5">
        <v>954647.70421863894</v>
      </c>
      <c r="J2007" s="5">
        <v>2707.81729479757</v>
      </c>
      <c r="K2007" s="5">
        <v>2547.1973752518102</v>
      </c>
      <c r="L2007" s="55" t="s">
        <v>4284</v>
      </c>
      <c r="M2007" s="60" t="s">
        <v>4364</v>
      </c>
    </row>
    <row r="2008" spans="1:13" ht="18.75" customHeight="1" x14ac:dyDescent="0.25">
      <c r="A2008" s="4" t="s">
        <v>6366</v>
      </c>
      <c r="B2008" s="4">
        <v>7135</v>
      </c>
      <c r="C2008" s="4" t="s">
        <v>3902</v>
      </c>
      <c r="D2008" s="4" t="s">
        <v>3903</v>
      </c>
      <c r="E2008" s="5">
        <v>12482.36</v>
      </c>
      <c r="F2008" s="5">
        <v>7303462.3187936004</v>
      </c>
      <c r="G2008" s="5">
        <v>7008872.90068061</v>
      </c>
      <c r="H2008" s="6">
        <v>4.2030925983032902E-2</v>
      </c>
      <c r="I2008" s="5">
        <v>294589.41811299103</v>
      </c>
      <c r="J2008" s="5">
        <v>585.102682408904</v>
      </c>
      <c r="K2008" s="5">
        <v>561.50222399294796</v>
      </c>
      <c r="L2008" s="55" t="s">
        <v>4284</v>
      </c>
      <c r="M2008" s="60" t="s">
        <v>4282</v>
      </c>
    </row>
    <row r="2009" spans="1:13" ht="18.75" customHeight="1" x14ac:dyDescent="0.25">
      <c r="A2009" s="4" t="s">
        <v>6367</v>
      </c>
      <c r="B2009" s="4">
        <v>7258</v>
      </c>
      <c r="C2009" s="4" t="s">
        <v>3904</v>
      </c>
      <c r="D2009" s="4" t="s">
        <v>3905</v>
      </c>
      <c r="E2009" s="5">
        <v>1907.4</v>
      </c>
      <c r="F2009" s="5">
        <v>4536185.43273276</v>
      </c>
      <c r="G2009" s="5">
        <v>4854869.6574641597</v>
      </c>
      <c r="H2009" s="6">
        <v>-6.5642179340784507E-2</v>
      </c>
      <c r="I2009" s="5">
        <v>-318684.22473139502</v>
      </c>
      <c r="J2009" s="5">
        <v>2378.2035402814099</v>
      </c>
      <c r="K2009" s="5">
        <v>2545.28135549133</v>
      </c>
      <c r="L2009" s="55" t="s">
        <v>4284</v>
      </c>
      <c r="M2009" s="60" t="s">
        <v>4364</v>
      </c>
    </row>
    <row r="2010" spans="1:13" ht="18.75" customHeight="1" x14ac:dyDescent="0.25">
      <c r="A2010" s="4" t="s">
        <v>6368</v>
      </c>
      <c r="B2010" s="4">
        <v>7259</v>
      </c>
      <c r="C2010" s="4" t="s">
        <v>3906</v>
      </c>
      <c r="D2010" s="4" t="s">
        <v>3907</v>
      </c>
      <c r="E2010" s="5">
        <v>976.4</v>
      </c>
      <c r="F2010" s="5">
        <v>3451594.5588227198</v>
      </c>
      <c r="G2010" s="5">
        <v>3163447.1981249098</v>
      </c>
      <c r="H2010" s="6">
        <v>9.1086508688562398E-2</v>
      </c>
      <c r="I2010" s="5">
        <v>288147.36069781298</v>
      </c>
      <c r="J2010" s="5">
        <v>3535.0210557381401</v>
      </c>
      <c r="K2010" s="5">
        <v>3239.90905174612</v>
      </c>
      <c r="L2010" s="55" t="s">
        <v>4284</v>
      </c>
      <c r="M2010" s="60" t="s">
        <v>4381</v>
      </c>
    </row>
    <row r="2011" spans="1:13" ht="18.75" customHeight="1" x14ac:dyDescent="0.25">
      <c r="A2011" s="4" t="s">
        <v>6369</v>
      </c>
      <c r="B2011" s="4">
        <v>7262</v>
      </c>
      <c r="C2011" s="4" t="s">
        <v>3908</v>
      </c>
      <c r="D2011" s="4" t="s">
        <v>3909</v>
      </c>
      <c r="E2011" s="5">
        <v>7728.6</v>
      </c>
      <c r="F2011" s="5">
        <v>3726982.4211062398</v>
      </c>
      <c r="G2011" s="5">
        <v>4687091.7479504496</v>
      </c>
      <c r="H2011" s="6">
        <v>-0.20484116344939099</v>
      </c>
      <c r="I2011" s="5">
        <v>-960109.32684420794</v>
      </c>
      <c r="J2011" s="5">
        <v>482.23254161248298</v>
      </c>
      <c r="K2011" s="5">
        <v>606.460645906173</v>
      </c>
      <c r="L2011" s="55" t="s">
        <v>4283</v>
      </c>
      <c r="M2011" s="60" t="s">
        <v>4364</v>
      </c>
    </row>
    <row r="2012" spans="1:13" ht="18.75" customHeight="1" x14ac:dyDescent="0.25">
      <c r="A2012" s="4" t="s">
        <v>6370</v>
      </c>
      <c r="B2012" s="4">
        <v>7263</v>
      </c>
      <c r="C2012" s="4" t="s">
        <v>3910</v>
      </c>
      <c r="D2012" s="4" t="s">
        <v>3911</v>
      </c>
      <c r="E2012" s="5">
        <v>3437.63</v>
      </c>
      <c r="F2012" s="5">
        <v>2309211.0246600001</v>
      </c>
      <c r="G2012" s="5">
        <v>2434193.8520793398</v>
      </c>
      <c r="H2012" s="6">
        <v>-5.1344648378178898E-2</v>
      </c>
      <c r="I2012" s="5">
        <v>-124982.82741933801</v>
      </c>
      <c r="J2012" s="5">
        <v>671.74507572368202</v>
      </c>
      <c r="K2012" s="5">
        <v>708.10234146180301</v>
      </c>
      <c r="L2012" s="55" t="s">
        <v>4284</v>
      </c>
      <c r="M2012" s="60" t="s">
        <v>4364</v>
      </c>
    </row>
    <row r="2013" spans="1:13" ht="18.75" customHeight="1" x14ac:dyDescent="0.25">
      <c r="A2013" s="4" t="s">
        <v>6371</v>
      </c>
      <c r="B2013" s="4">
        <v>7264</v>
      </c>
      <c r="C2013" s="4" t="s">
        <v>3912</v>
      </c>
      <c r="D2013" s="4" t="s">
        <v>3913</v>
      </c>
      <c r="E2013" s="5">
        <v>108.97</v>
      </c>
      <c r="F2013" s="5">
        <v>217436.76543199999</v>
      </c>
      <c r="G2013" s="5">
        <v>284203.30774611101</v>
      </c>
      <c r="H2013" s="6">
        <v>-0.23492528233962801</v>
      </c>
      <c r="I2013" s="5">
        <v>-66766.542314111299</v>
      </c>
      <c r="J2013" s="5">
        <v>1995.38189806369</v>
      </c>
      <c r="K2013" s="5">
        <v>2608.0876181161002</v>
      </c>
      <c r="L2013" s="55" t="s">
        <v>4283</v>
      </c>
      <c r="M2013" s="61" t="s">
        <v>4317</v>
      </c>
    </row>
    <row r="2014" spans="1:13" ht="18.75" customHeight="1" x14ac:dyDescent="0.25">
      <c r="A2014" s="4" t="s">
        <v>6372</v>
      </c>
      <c r="B2014" s="4">
        <v>7267</v>
      </c>
      <c r="C2014" s="4" t="s">
        <v>3914</v>
      </c>
      <c r="D2014" s="4" t="s">
        <v>3915</v>
      </c>
      <c r="E2014" s="5">
        <v>19994.310000000001</v>
      </c>
      <c r="F2014" s="5">
        <v>44153663.803194299</v>
      </c>
      <c r="G2014" s="5">
        <v>49451978.335818797</v>
      </c>
      <c r="H2014" s="6">
        <v>-0.107140598029155</v>
      </c>
      <c r="I2014" s="5">
        <v>-5298314.5326244598</v>
      </c>
      <c r="J2014" s="5">
        <v>2208.3114547686</v>
      </c>
      <c r="K2014" s="5">
        <v>2473.3025713725001</v>
      </c>
      <c r="L2014" s="55" t="s">
        <v>4284</v>
      </c>
      <c r="M2014" s="60" t="s">
        <v>4364</v>
      </c>
    </row>
    <row r="2015" spans="1:13" ht="18.75" customHeight="1" x14ac:dyDescent="0.25">
      <c r="A2015" s="4" t="s">
        <v>6373</v>
      </c>
      <c r="B2015" s="4">
        <v>7268</v>
      </c>
      <c r="C2015" s="4" t="s">
        <v>3916</v>
      </c>
      <c r="D2015" s="4" t="s">
        <v>3917</v>
      </c>
      <c r="E2015" s="5">
        <v>9497.1</v>
      </c>
      <c r="F2015" s="5">
        <v>29902857.559335399</v>
      </c>
      <c r="G2015" s="5">
        <v>32512901.461894698</v>
      </c>
      <c r="H2015" s="6">
        <v>-8.0277175681113894E-2</v>
      </c>
      <c r="I2015" s="5">
        <v>-2610043.9025592702</v>
      </c>
      <c r="J2015" s="5">
        <v>3148.6303776242698</v>
      </c>
      <c r="K2015" s="5">
        <v>3423.4557351080498</v>
      </c>
      <c r="L2015" s="55" t="s">
        <v>4284</v>
      </c>
      <c r="M2015" s="60" t="s">
        <v>4381</v>
      </c>
    </row>
    <row r="2016" spans="1:13" ht="18.75" customHeight="1" x14ac:dyDescent="0.25">
      <c r="A2016" s="4" t="s">
        <v>6374</v>
      </c>
      <c r="B2016" s="4">
        <v>7269</v>
      </c>
      <c r="C2016" s="4" t="s">
        <v>3918</v>
      </c>
      <c r="D2016" s="4" t="s">
        <v>3919</v>
      </c>
      <c r="E2016" s="5">
        <v>2537.8000000000002</v>
      </c>
      <c r="F2016" s="5">
        <v>12163732.554429401</v>
      </c>
      <c r="G2016" s="5">
        <v>11748880.302435201</v>
      </c>
      <c r="H2016" s="6">
        <v>3.53099394423333E-2</v>
      </c>
      <c r="I2016" s="5">
        <v>414852.25199421099</v>
      </c>
      <c r="J2016" s="5">
        <v>4793.0225212504702</v>
      </c>
      <c r="K2016" s="5">
        <v>4629.5532754492997</v>
      </c>
      <c r="L2016" s="55" t="s">
        <v>4284</v>
      </c>
      <c r="M2016" s="60" t="s">
        <v>4364</v>
      </c>
    </row>
    <row r="2017" spans="1:13" ht="18.75" customHeight="1" x14ac:dyDescent="0.25">
      <c r="A2017" s="4" t="s">
        <v>6375</v>
      </c>
      <c r="B2017" s="4">
        <v>7270</v>
      </c>
      <c r="C2017" s="4" t="s">
        <v>3920</v>
      </c>
      <c r="D2017" s="4" t="s">
        <v>3921</v>
      </c>
      <c r="E2017" s="5">
        <v>725.45</v>
      </c>
      <c r="F2017" s="5">
        <v>5039817.2200541999</v>
      </c>
      <c r="G2017" s="5">
        <v>5583804.7573467502</v>
      </c>
      <c r="H2017" s="6">
        <v>-9.7422377918355701E-2</v>
      </c>
      <c r="I2017" s="5">
        <v>-543987.53729254799</v>
      </c>
      <c r="J2017" s="5">
        <v>6947.1599973177999</v>
      </c>
      <c r="K2017" s="5">
        <v>7697.0222032486699</v>
      </c>
      <c r="L2017" s="55" t="s">
        <v>4281</v>
      </c>
      <c r="M2017" s="60" t="s">
        <v>4364</v>
      </c>
    </row>
    <row r="2018" spans="1:13" ht="18.75" customHeight="1" x14ac:dyDescent="0.25">
      <c r="A2018" s="4" t="s">
        <v>6376</v>
      </c>
      <c r="B2018" s="4">
        <v>7271</v>
      </c>
      <c r="C2018" s="4" t="s">
        <v>3922</v>
      </c>
      <c r="D2018" s="4" t="s">
        <v>3923</v>
      </c>
      <c r="E2018" s="5">
        <v>51620.02</v>
      </c>
      <c r="F2018" s="5">
        <v>21299179.041768599</v>
      </c>
      <c r="G2018" s="5">
        <v>23983007.8798423</v>
      </c>
      <c r="H2018" s="6">
        <v>-0.11190543119195</v>
      </c>
      <c r="I2018" s="5">
        <v>-2683828.8380736699</v>
      </c>
      <c r="J2018" s="5">
        <v>412.61469952488602</v>
      </c>
      <c r="K2018" s="5">
        <v>464.60671421363799</v>
      </c>
      <c r="L2018" s="55" t="s">
        <v>4283</v>
      </c>
      <c r="M2018" s="60" t="s">
        <v>4282</v>
      </c>
    </row>
    <row r="2019" spans="1:13" ht="18.75" customHeight="1" x14ac:dyDescent="0.25">
      <c r="A2019" s="4" t="s">
        <v>6377</v>
      </c>
      <c r="B2019" s="4">
        <v>7272</v>
      </c>
      <c r="C2019" s="4" t="s">
        <v>3924</v>
      </c>
      <c r="D2019" s="4" t="s">
        <v>3925</v>
      </c>
      <c r="E2019" s="5">
        <v>94988.63</v>
      </c>
      <c r="F2019" s="5">
        <v>56143147.385050602</v>
      </c>
      <c r="G2019" s="5">
        <v>55034076.999983199</v>
      </c>
      <c r="H2019" s="6">
        <v>2.0152430012912299E-2</v>
      </c>
      <c r="I2019" s="5">
        <v>1109070.38506739</v>
      </c>
      <c r="J2019" s="5">
        <v>591.05123829084096</v>
      </c>
      <c r="K2019" s="5">
        <v>579.37541577326897</v>
      </c>
      <c r="L2019" s="55" t="s">
        <v>4284</v>
      </c>
      <c r="M2019" s="60" t="s">
        <v>4364</v>
      </c>
    </row>
    <row r="2020" spans="1:13" ht="18.75" customHeight="1" x14ac:dyDescent="0.25">
      <c r="A2020" s="4" t="s">
        <v>6378</v>
      </c>
      <c r="B2020" s="4">
        <v>7273</v>
      </c>
      <c r="C2020" s="4" t="s">
        <v>3926</v>
      </c>
      <c r="D2020" s="4" t="s">
        <v>3927</v>
      </c>
      <c r="E2020" s="5">
        <v>1047.26</v>
      </c>
      <c r="F2020" s="5">
        <v>2754552.3983898</v>
      </c>
      <c r="G2020" s="5">
        <v>2963503.51048662</v>
      </c>
      <c r="H2020" s="6">
        <v>-7.0508137195528203E-2</v>
      </c>
      <c r="I2020" s="5">
        <v>-208951.11209682</v>
      </c>
      <c r="J2020" s="5">
        <v>2630.24692854668</v>
      </c>
      <c r="K2020" s="5">
        <v>2829.7686443544299</v>
      </c>
      <c r="L2020" s="55" t="s">
        <v>4281</v>
      </c>
      <c r="M2020" s="60" t="s">
        <v>4364</v>
      </c>
    </row>
    <row r="2021" spans="1:13" ht="18.75" customHeight="1" x14ac:dyDescent="0.25">
      <c r="A2021" s="4" t="s">
        <v>6379</v>
      </c>
      <c r="B2021" s="4">
        <v>7274</v>
      </c>
      <c r="C2021" s="4" t="s">
        <v>3928</v>
      </c>
      <c r="D2021" s="4" t="s">
        <v>3929</v>
      </c>
      <c r="E2021" s="5">
        <v>560.49</v>
      </c>
      <c r="F2021" s="5">
        <v>2336096.6030254401</v>
      </c>
      <c r="G2021" s="5">
        <v>2339651.7375679598</v>
      </c>
      <c r="H2021" s="6">
        <v>-1.5195144155170099E-3</v>
      </c>
      <c r="I2021" s="5">
        <v>-3555.1345425238801</v>
      </c>
      <c r="J2021" s="5">
        <v>4167.9541169787899</v>
      </c>
      <c r="K2021" s="5">
        <v>4174.2970214775696</v>
      </c>
      <c r="L2021" s="55" t="s">
        <v>4281</v>
      </c>
      <c r="M2021" s="61" t="s">
        <v>4359</v>
      </c>
    </row>
    <row r="2022" spans="1:13" ht="18.75" customHeight="1" x14ac:dyDescent="0.25">
      <c r="A2022" s="4" t="s">
        <v>6380</v>
      </c>
      <c r="B2022" s="4">
        <v>7276</v>
      </c>
      <c r="C2022" s="4" t="s">
        <v>3930</v>
      </c>
      <c r="D2022" s="4" t="s">
        <v>3931</v>
      </c>
      <c r="E2022" s="5">
        <v>847.09</v>
      </c>
      <c r="F2022" s="5">
        <v>2153230.4325222401</v>
      </c>
      <c r="G2022" s="5">
        <v>2427600.6872187899</v>
      </c>
      <c r="H2022" s="6">
        <v>-0.11302116371160099</v>
      </c>
      <c r="I2022" s="5">
        <v>-274370.25469654897</v>
      </c>
      <c r="J2022" s="5">
        <v>2541.9145929266601</v>
      </c>
      <c r="K2022" s="5">
        <v>2865.8120001638399</v>
      </c>
      <c r="L2022" s="55" t="s">
        <v>4284</v>
      </c>
      <c r="M2022" s="60" t="s">
        <v>4364</v>
      </c>
    </row>
    <row r="2023" spans="1:13" ht="18.75" customHeight="1" x14ac:dyDescent="0.25">
      <c r="A2023" s="4" t="s">
        <v>6381</v>
      </c>
      <c r="B2023" s="4">
        <v>7277</v>
      </c>
      <c r="C2023" s="4" t="s">
        <v>3932</v>
      </c>
      <c r="D2023" s="4" t="s">
        <v>3933</v>
      </c>
      <c r="E2023" s="5">
        <v>773.11</v>
      </c>
      <c r="F2023" s="5">
        <v>4041170.13180348</v>
      </c>
      <c r="G2023" s="5">
        <v>3894455.2958380999</v>
      </c>
      <c r="H2023" s="6">
        <v>3.7672748772381401E-2</v>
      </c>
      <c r="I2023" s="5">
        <v>146714.835965379</v>
      </c>
      <c r="J2023" s="5">
        <v>5227.1606004365203</v>
      </c>
      <c r="K2023" s="5">
        <v>5037.3883352150397</v>
      </c>
      <c r="L2023" s="55" t="s">
        <v>4281</v>
      </c>
      <c r="M2023" s="60" t="s">
        <v>4381</v>
      </c>
    </row>
    <row r="2024" spans="1:13" ht="18.75" customHeight="1" x14ac:dyDescent="0.25">
      <c r="A2024" s="4" t="s">
        <v>6382</v>
      </c>
      <c r="B2024" s="4">
        <v>7278</v>
      </c>
      <c r="C2024" s="4" t="s">
        <v>3934</v>
      </c>
      <c r="D2024" s="4" t="s">
        <v>3935</v>
      </c>
      <c r="E2024" s="5">
        <v>720.98</v>
      </c>
      <c r="F2024" s="5">
        <v>5778224.8912119204</v>
      </c>
      <c r="G2024" s="5">
        <v>5809044.6475652903</v>
      </c>
      <c r="H2024" s="6">
        <v>-5.3054776169232402E-3</v>
      </c>
      <c r="I2024" s="5">
        <v>-30819.756353365301</v>
      </c>
      <c r="J2024" s="5">
        <v>8014.4038547697901</v>
      </c>
      <c r="K2024" s="5">
        <v>8057.1508884647101</v>
      </c>
      <c r="L2024" s="55" t="s">
        <v>4283</v>
      </c>
      <c r="M2024" s="60" t="s">
        <v>4381</v>
      </c>
    </row>
    <row r="2025" spans="1:13" ht="18.75" customHeight="1" x14ac:dyDescent="0.25">
      <c r="A2025" s="4" t="s">
        <v>6383</v>
      </c>
      <c r="B2025" s="4">
        <v>7280</v>
      </c>
      <c r="C2025" s="4" t="s">
        <v>3936</v>
      </c>
      <c r="D2025" s="4" t="s">
        <v>3937</v>
      </c>
      <c r="E2025" s="5">
        <v>4522.59</v>
      </c>
      <c r="F2025" s="5">
        <v>2383000.75069904</v>
      </c>
      <c r="G2025" s="5">
        <v>2450213.5212525302</v>
      </c>
      <c r="H2025" s="6">
        <v>-2.7431393211448201E-2</v>
      </c>
      <c r="I2025" s="5">
        <v>-67212.770553484996</v>
      </c>
      <c r="J2025" s="5">
        <v>526.91063100989504</v>
      </c>
      <c r="K2025" s="5">
        <v>541.77219718182005</v>
      </c>
      <c r="L2025" s="55" t="s">
        <v>4284</v>
      </c>
      <c r="M2025" s="60" t="s">
        <v>4364</v>
      </c>
    </row>
    <row r="2026" spans="1:13" ht="18.75" customHeight="1" x14ac:dyDescent="0.25">
      <c r="A2026" s="4" t="s">
        <v>6384</v>
      </c>
      <c r="B2026" s="4">
        <v>7281</v>
      </c>
      <c r="C2026" s="4" t="s">
        <v>3914</v>
      </c>
      <c r="D2026" s="4" t="s">
        <v>3915</v>
      </c>
      <c r="E2026" s="5">
        <v>6300.45</v>
      </c>
      <c r="F2026" s="5">
        <v>30657965.938191999</v>
      </c>
      <c r="G2026" s="5">
        <v>37460277.440894902</v>
      </c>
      <c r="H2026" s="6">
        <v>-0.18158732309005601</v>
      </c>
      <c r="I2026" s="5">
        <v>-6802311.5027029105</v>
      </c>
      <c r="J2026" s="5">
        <v>4865.9962285538304</v>
      </c>
      <c r="K2026" s="5">
        <v>5945.6510949051099</v>
      </c>
      <c r="L2026" s="55" t="s">
        <v>4281</v>
      </c>
      <c r="M2026" s="60" t="s">
        <v>4282</v>
      </c>
    </row>
    <row r="2027" spans="1:13" ht="18.75" customHeight="1" x14ac:dyDescent="0.25">
      <c r="A2027" s="4" t="s">
        <v>6385</v>
      </c>
      <c r="B2027" s="4">
        <v>7282</v>
      </c>
      <c r="C2027" s="4" t="s">
        <v>3916</v>
      </c>
      <c r="D2027" s="4" t="s">
        <v>3917</v>
      </c>
      <c r="E2027" s="5">
        <v>4602.66</v>
      </c>
      <c r="F2027" s="5">
        <v>29508769.758464001</v>
      </c>
      <c r="G2027" s="5">
        <v>37878762.542012803</v>
      </c>
      <c r="H2027" s="6">
        <v>-0.22096795728913701</v>
      </c>
      <c r="I2027" s="5">
        <v>-8369992.7835488403</v>
      </c>
      <c r="J2027" s="5">
        <v>6411.2425767847299</v>
      </c>
      <c r="K2027" s="5">
        <v>8229.7546510089505</v>
      </c>
      <c r="L2027" s="55" t="s">
        <v>4283</v>
      </c>
      <c r="M2027" s="60" t="s">
        <v>4361</v>
      </c>
    </row>
    <row r="2028" spans="1:13" ht="18.75" customHeight="1" x14ac:dyDescent="0.25">
      <c r="A2028" s="4" t="s">
        <v>6386</v>
      </c>
      <c r="B2028" s="4">
        <v>7285</v>
      </c>
      <c r="C2028" s="4" t="s">
        <v>3904</v>
      </c>
      <c r="D2028" s="4" t="s">
        <v>3905</v>
      </c>
      <c r="E2028" s="5">
        <v>1239.02</v>
      </c>
      <c r="F2028" s="5">
        <v>6551890.6265679998</v>
      </c>
      <c r="G2028" s="5">
        <v>6828937.66963684</v>
      </c>
      <c r="H2028" s="6">
        <v>-4.0569566815738103E-2</v>
      </c>
      <c r="I2028" s="5">
        <v>-277047.04306884302</v>
      </c>
      <c r="J2028" s="5">
        <v>5287.9619591031596</v>
      </c>
      <c r="K2028" s="5">
        <v>5511.5637113499697</v>
      </c>
      <c r="L2028" s="55" t="s">
        <v>4281</v>
      </c>
      <c r="M2028" s="60" t="s">
        <v>4282</v>
      </c>
    </row>
    <row r="2029" spans="1:13" ht="18.75" customHeight="1" x14ac:dyDescent="0.25">
      <c r="A2029" s="4" t="s">
        <v>6387</v>
      </c>
      <c r="B2029" s="4">
        <v>7286</v>
      </c>
      <c r="C2029" s="4" t="s">
        <v>3906</v>
      </c>
      <c r="D2029" s="4" t="s">
        <v>3907</v>
      </c>
      <c r="E2029" s="5">
        <v>1204.58</v>
      </c>
      <c r="F2029" s="5">
        <v>8963457.3188519999</v>
      </c>
      <c r="G2029" s="5">
        <v>8450988.3528333809</v>
      </c>
      <c r="H2029" s="6">
        <v>6.06401221517252E-2</v>
      </c>
      <c r="I2029" s="5">
        <v>512468.96601862297</v>
      </c>
      <c r="J2029" s="5">
        <v>7441.1473865181197</v>
      </c>
      <c r="K2029" s="5">
        <v>7015.7136535833097</v>
      </c>
      <c r="L2029" s="55" t="s">
        <v>4283</v>
      </c>
      <c r="M2029" s="61" t="s">
        <v>4316</v>
      </c>
    </row>
    <row r="2030" spans="1:13" ht="18.75" customHeight="1" x14ac:dyDescent="0.25">
      <c r="A2030" s="4" t="s">
        <v>6388</v>
      </c>
      <c r="B2030" s="4">
        <v>7415</v>
      </c>
      <c r="C2030" s="4" t="s">
        <v>3938</v>
      </c>
      <c r="D2030" s="4" t="s">
        <v>3939</v>
      </c>
      <c r="E2030" s="5">
        <v>1227.03</v>
      </c>
      <c r="F2030" s="5">
        <v>2568368.7576446398</v>
      </c>
      <c r="G2030" s="5">
        <v>2903915.0758134201</v>
      </c>
      <c r="H2030" s="6">
        <v>-0.115549631930883</v>
      </c>
      <c r="I2030" s="5">
        <v>-335546.31816878403</v>
      </c>
      <c r="J2030" s="5">
        <v>2093.1588939509602</v>
      </c>
      <c r="K2030" s="5">
        <v>2366.6210897968499</v>
      </c>
      <c r="L2030" s="55" t="s">
        <v>4283</v>
      </c>
      <c r="M2030" s="60" t="s">
        <v>4364</v>
      </c>
    </row>
    <row r="2031" spans="1:13" ht="18.75" customHeight="1" x14ac:dyDescent="0.25">
      <c r="A2031" s="4" t="s">
        <v>6389</v>
      </c>
      <c r="B2031" s="4">
        <v>7416</v>
      </c>
      <c r="C2031" s="4" t="s">
        <v>6390</v>
      </c>
      <c r="D2031" s="4" t="s">
        <v>6391</v>
      </c>
      <c r="E2031" s="5">
        <v>130.19999999999999</v>
      </c>
      <c r="F2031" s="5">
        <v>795632.34882595995</v>
      </c>
      <c r="G2031" s="5">
        <v>898375.85845981597</v>
      </c>
      <c r="H2031" s="6">
        <v>-0.11436583993919899</v>
      </c>
      <c r="I2031" s="5">
        <v>-102743.509633856</v>
      </c>
      <c r="J2031" s="5">
        <v>6110.8475332255002</v>
      </c>
      <c r="K2031" s="5">
        <v>6899.9681909356004</v>
      </c>
      <c r="L2031" s="55" t="s">
        <v>4283</v>
      </c>
      <c r="M2031" s="61" t="s">
        <v>4359</v>
      </c>
    </row>
    <row r="2032" spans="1:13" ht="18.75" customHeight="1" x14ac:dyDescent="0.25">
      <c r="A2032" s="4" t="s">
        <v>6392</v>
      </c>
      <c r="B2032" s="4">
        <v>7419</v>
      </c>
      <c r="C2032" s="4" t="s">
        <v>3940</v>
      </c>
      <c r="D2032" s="4" t="s">
        <v>3941</v>
      </c>
      <c r="E2032" s="5">
        <v>1071.6500000000001</v>
      </c>
      <c r="F2032" s="5">
        <v>2206949.6407186799</v>
      </c>
      <c r="G2032" s="5">
        <v>1634499.88327014</v>
      </c>
      <c r="H2032" s="6">
        <v>0.35022930457678297</v>
      </c>
      <c r="I2032" s="5">
        <v>572449.75744853495</v>
      </c>
      <c r="J2032" s="5">
        <v>2059.3940565657399</v>
      </c>
      <c r="K2032" s="5">
        <v>1525.21801266285</v>
      </c>
      <c r="L2032" s="55" t="s">
        <v>4283</v>
      </c>
      <c r="M2032" s="60" t="s">
        <v>4364</v>
      </c>
    </row>
    <row r="2033" spans="1:13" ht="18.75" customHeight="1" x14ac:dyDescent="0.25">
      <c r="A2033" s="4" t="s">
        <v>6393</v>
      </c>
      <c r="B2033" s="4">
        <v>7420</v>
      </c>
      <c r="C2033" s="4" t="s">
        <v>3942</v>
      </c>
      <c r="D2033" s="4" t="s">
        <v>3943</v>
      </c>
      <c r="E2033" s="5">
        <v>2997.15</v>
      </c>
      <c r="F2033" s="5">
        <v>7064174.0366279203</v>
      </c>
      <c r="G2033" s="5">
        <v>8009255.4437367497</v>
      </c>
      <c r="H2033" s="6">
        <v>-0.117998659644185</v>
      </c>
      <c r="I2033" s="5">
        <v>-945081.40710883006</v>
      </c>
      <c r="J2033" s="5">
        <v>2356.96379448073</v>
      </c>
      <c r="K2033" s="5">
        <v>2672.29049054493</v>
      </c>
      <c r="L2033" s="55" t="s">
        <v>4284</v>
      </c>
      <c r="M2033" s="60" t="s">
        <v>4364</v>
      </c>
    </row>
    <row r="2034" spans="1:13" ht="18.75" customHeight="1" x14ac:dyDescent="0.25">
      <c r="A2034" s="4" t="s">
        <v>6394</v>
      </c>
      <c r="B2034" s="4">
        <v>7421</v>
      </c>
      <c r="C2034" s="4" t="s">
        <v>3944</v>
      </c>
      <c r="D2034" s="4" t="s">
        <v>3945</v>
      </c>
      <c r="E2034" s="5">
        <v>1656.33</v>
      </c>
      <c r="F2034" s="5">
        <v>8663073.0589109194</v>
      </c>
      <c r="G2034" s="5">
        <v>8387761.0094044097</v>
      </c>
      <c r="H2034" s="6">
        <v>3.2823067943618299E-2</v>
      </c>
      <c r="I2034" s="5">
        <v>275312.04950651299</v>
      </c>
      <c r="J2034" s="5">
        <v>5230.2820445870802</v>
      </c>
      <c r="K2034" s="5">
        <v>5064.0639301373603</v>
      </c>
      <c r="L2034" s="55" t="s">
        <v>4284</v>
      </c>
      <c r="M2034" s="60" t="s">
        <v>4361</v>
      </c>
    </row>
    <row r="2035" spans="1:13" ht="18.75" customHeight="1" x14ac:dyDescent="0.25">
      <c r="A2035" s="4" t="s">
        <v>6395</v>
      </c>
      <c r="B2035" s="4">
        <v>7422</v>
      </c>
      <c r="C2035" s="4" t="s">
        <v>3946</v>
      </c>
      <c r="D2035" s="4" t="s">
        <v>3947</v>
      </c>
      <c r="E2035" s="5">
        <v>3008.74</v>
      </c>
      <c r="F2035" s="5">
        <v>26120497.9292995</v>
      </c>
      <c r="G2035" s="5">
        <v>24768779.119176801</v>
      </c>
      <c r="H2035" s="6">
        <v>5.45734936558155E-2</v>
      </c>
      <c r="I2035" s="5">
        <v>1351718.8101226899</v>
      </c>
      <c r="J2035" s="5">
        <v>8681.5404220037199</v>
      </c>
      <c r="K2035" s="5">
        <v>8232.2763413178891</v>
      </c>
      <c r="L2035" s="55" t="s">
        <v>4284</v>
      </c>
      <c r="M2035" s="60" t="s">
        <v>4361</v>
      </c>
    </row>
    <row r="2036" spans="1:13" ht="18.75" customHeight="1" x14ac:dyDescent="0.25">
      <c r="A2036" s="4" t="s">
        <v>6396</v>
      </c>
      <c r="B2036" s="4">
        <v>7423</v>
      </c>
      <c r="C2036" s="4" t="s">
        <v>3948</v>
      </c>
      <c r="D2036" s="4" t="s">
        <v>3949</v>
      </c>
      <c r="E2036" s="5">
        <v>1531.61</v>
      </c>
      <c r="F2036" s="5">
        <v>27438616.1506937</v>
      </c>
      <c r="G2036" s="5">
        <v>26598277.768858202</v>
      </c>
      <c r="H2036" s="6">
        <v>3.1593714041867803E-2</v>
      </c>
      <c r="I2036" s="5">
        <v>840338.38183547906</v>
      </c>
      <c r="J2036" s="5">
        <v>17914.884435785701</v>
      </c>
      <c r="K2036" s="5">
        <v>17366.221015048399</v>
      </c>
      <c r="L2036" s="55" t="s">
        <v>4284</v>
      </c>
      <c r="M2036" s="60" t="s">
        <v>4364</v>
      </c>
    </row>
    <row r="2037" spans="1:13" ht="18.75" customHeight="1" x14ac:dyDescent="0.25">
      <c r="A2037" s="4" t="s">
        <v>6397</v>
      </c>
      <c r="B2037" s="4">
        <v>7424</v>
      </c>
      <c r="C2037" s="4" t="s">
        <v>3950</v>
      </c>
      <c r="D2037" s="4" t="s">
        <v>3951</v>
      </c>
      <c r="E2037" s="5">
        <v>1029.3399999999999</v>
      </c>
      <c r="F2037" s="5">
        <v>2383445.3741709199</v>
      </c>
      <c r="G2037" s="5">
        <v>1429591.26777855</v>
      </c>
      <c r="H2037" s="6">
        <v>0.66722155338467803</v>
      </c>
      <c r="I2037" s="5">
        <v>953854.10639237298</v>
      </c>
      <c r="J2037" s="5">
        <v>2315.5083589202</v>
      </c>
      <c r="K2037" s="5">
        <v>1388.8426251564599</v>
      </c>
      <c r="L2037" s="55" t="s">
        <v>4283</v>
      </c>
      <c r="M2037" s="60" t="s">
        <v>4361</v>
      </c>
    </row>
    <row r="2038" spans="1:13" ht="18.75" customHeight="1" x14ac:dyDescent="0.25">
      <c r="A2038" s="4" t="s">
        <v>6398</v>
      </c>
      <c r="B2038" s="4">
        <v>7426</v>
      </c>
      <c r="C2038" s="4" t="s">
        <v>3952</v>
      </c>
      <c r="D2038" s="4" t="s">
        <v>3953</v>
      </c>
      <c r="E2038" s="5">
        <v>963.18</v>
      </c>
      <c r="F2038" s="5">
        <v>1991564.8496843199</v>
      </c>
      <c r="G2038" s="5">
        <v>2536201.5537984702</v>
      </c>
      <c r="H2038" s="6">
        <v>-0.21474503999827901</v>
      </c>
      <c r="I2038" s="5">
        <v>-544636.70411414898</v>
      </c>
      <c r="J2038" s="5">
        <v>2067.6974705499701</v>
      </c>
      <c r="K2038" s="5">
        <v>2633.1542949380901</v>
      </c>
      <c r="L2038" s="55" t="s">
        <v>4283</v>
      </c>
      <c r="M2038" s="60" t="s">
        <v>4364</v>
      </c>
    </row>
    <row r="2039" spans="1:13" ht="18.75" customHeight="1" x14ac:dyDescent="0.25">
      <c r="A2039" s="4" t="s">
        <v>6399</v>
      </c>
      <c r="B2039" s="4">
        <v>7427</v>
      </c>
      <c r="C2039" s="4" t="s">
        <v>3954</v>
      </c>
      <c r="D2039" s="4" t="s">
        <v>3955</v>
      </c>
      <c r="E2039" s="5">
        <v>128.96</v>
      </c>
      <c r="F2039" s="5">
        <v>1160351.3685613601</v>
      </c>
      <c r="G2039" s="5">
        <v>958425.16515735199</v>
      </c>
      <c r="H2039" s="6">
        <v>0.210685414724953</v>
      </c>
      <c r="I2039" s="5">
        <v>201926.203404008</v>
      </c>
      <c r="J2039" s="5">
        <v>8997.7618529882093</v>
      </c>
      <c r="K2039" s="5">
        <v>7431.9569258479496</v>
      </c>
      <c r="L2039" s="55" t="s">
        <v>4281</v>
      </c>
      <c r="M2039" s="61" t="s">
        <v>4359</v>
      </c>
    </row>
    <row r="2040" spans="1:13" ht="18.75" customHeight="1" x14ac:dyDescent="0.25">
      <c r="A2040" s="4" t="s">
        <v>6400</v>
      </c>
      <c r="B2040" s="4">
        <v>7428</v>
      </c>
      <c r="C2040" s="4" t="s">
        <v>3956</v>
      </c>
      <c r="D2040" s="4" t="s">
        <v>3957</v>
      </c>
      <c r="E2040" s="5">
        <v>220.3</v>
      </c>
      <c r="F2040" s="5">
        <v>3062548.5601992002</v>
      </c>
      <c r="G2040" s="5">
        <v>3127953.6087766802</v>
      </c>
      <c r="H2040" s="6">
        <v>-2.09098524971617E-2</v>
      </c>
      <c r="I2040" s="5">
        <v>-65405.048577485097</v>
      </c>
      <c r="J2040" s="5">
        <v>13901.718384926</v>
      </c>
      <c r="K2040" s="5">
        <v>14198.6092091543</v>
      </c>
      <c r="L2040" s="55" t="s">
        <v>4281</v>
      </c>
      <c r="M2040" s="60" t="s">
        <v>4282</v>
      </c>
    </row>
    <row r="2041" spans="1:13" ht="18.75" customHeight="1" x14ac:dyDescent="0.25">
      <c r="A2041" s="4" t="s">
        <v>6401</v>
      </c>
      <c r="B2041" s="4">
        <v>7429</v>
      </c>
      <c r="C2041" s="4" t="s">
        <v>3958</v>
      </c>
      <c r="D2041" s="4" t="s">
        <v>3959</v>
      </c>
      <c r="E2041" s="5">
        <v>166.5</v>
      </c>
      <c r="F2041" s="5">
        <v>3878300.4244659999</v>
      </c>
      <c r="G2041" s="5">
        <v>4179837.3041936001</v>
      </c>
      <c r="H2041" s="6">
        <v>-7.2140817400970794E-2</v>
      </c>
      <c r="I2041" s="5">
        <v>-301536.87972759601</v>
      </c>
      <c r="J2041" s="5">
        <v>23293.095642438398</v>
      </c>
      <c r="K2041" s="5">
        <v>25104.127953114701</v>
      </c>
      <c r="L2041" s="55" t="s">
        <v>4281</v>
      </c>
      <c r="M2041" s="60" t="s">
        <v>4364</v>
      </c>
    </row>
    <row r="2042" spans="1:13" ht="18.75" customHeight="1" x14ac:dyDescent="0.25">
      <c r="A2042" s="4" t="s">
        <v>6402</v>
      </c>
      <c r="B2042" s="4">
        <v>7430</v>
      </c>
      <c r="C2042" s="4" t="s">
        <v>3960</v>
      </c>
      <c r="D2042" s="4" t="s">
        <v>3961</v>
      </c>
      <c r="E2042" s="5">
        <v>723.33</v>
      </c>
      <c r="F2042" s="5">
        <v>1471702.6261740001</v>
      </c>
      <c r="G2042" s="5">
        <v>1125674.0883873401</v>
      </c>
      <c r="H2042" s="6">
        <v>0.30739673352736102</v>
      </c>
      <c r="I2042" s="5">
        <v>346028.53778665903</v>
      </c>
      <c r="J2042" s="5">
        <v>2034.6213017212101</v>
      </c>
      <c r="K2042" s="5">
        <v>1556.2386302066</v>
      </c>
      <c r="L2042" s="55" t="s">
        <v>4281</v>
      </c>
      <c r="M2042" s="60" t="s">
        <v>4282</v>
      </c>
    </row>
    <row r="2043" spans="1:13" ht="18.75" customHeight="1" x14ac:dyDescent="0.25">
      <c r="A2043" s="4" t="s">
        <v>6403</v>
      </c>
      <c r="B2043" s="4">
        <v>7563</v>
      </c>
      <c r="C2043" s="4" t="s">
        <v>3962</v>
      </c>
      <c r="D2043" s="4" t="s">
        <v>3963</v>
      </c>
      <c r="E2043" s="5">
        <v>902</v>
      </c>
      <c r="F2043" s="5">
        <v>787340.74041087995</v>
      </c>
      <c r="G2043" s="5">
        <v>823702.41204631305</v>
      </c>
      <c r="H2043" s="6">
        <v>-4.4144184967360299E-2</v>
      </c>
      <c r="I2043" s="5">
        <v>-36361.671635433202</v>
      </c>
      <c r="J2043" s="5">
        <v>872.88330422492197</v>
      </c>
      <c r="K2043" s="5">
        <v>913.19557876531405</v>
      </c>
      <c r="L2043" s="55" t="s">
        <v>4284</v>
      </c>
      <c r="M2043" s="60" t="s">
        <v>4364</v>
      </c>
    </row>
    <row r="2044" spans="1:13" ht="18.75" customHeight="1" x14ac:dyDescent="0.25">
      <c r="A2044" s="4" t="s">
        <v>6404</v>
      </c>
      <c r="B2044" s="4">
        <v>7564</v>
      </c>
      <c r="C2044" s="4" t="s">
        <v>3964</v>
      </c>
      <c r="D2044" s="4" t="s">
        <v>3965</v>
      </c>
      <c r="E2044" s="5">
        <v>4778.6400000000003</v>
      </c>
      <c r="F2044" s="5">
        <v>9666127.2335204799</v>
      </c>
      <c r="G2044" s="5">
        <v>11383322.2782281</v>
      </c>
      <c r="H2044" s="6">
        <v>-0.15085183417779399</v>
      </c>
      <c r="I2044" s="5">
        <v>-1717195.0447076601</v>
      </c>
      <c r="J2044" s="5">
        <v>2022.77786849825</v>
      </c>
      <c r="K2044" s="5">
        <v>2382.1259350417999</v>
      </c>
      <c r="L2044" s="55" t="s">
        <v>4284</v>
      </c>
      <c r="M2044" s="60" t="s">
        <v>4364</v>
      </c>
    </row>
    <row r="2045" spans="1:13" ht="18.75" customHeight="1" x14ac:dyDescent="0.25">
      <c r="A2045" s="4" t="s">
        <v>6405</v>
      </c>
      <c r="B2045" s="4">
        <v>7565</v>
      </c>
      <c r="C2045" s="4" t="s">
        <v>3966</v>
      </c>
      <c r="D2045" s="4" t="s">
        <v>3967</v>
      </c>
      <c r="E2045" s="5">
        <v>801.47</v>
      </c>
      <c r="F2045" s="5">
        <v>3014087.1784898001</v>
      </c>
      <c r="G2045" s="5">
        <v>3097110.9974660501</v>
      </c>
      <c r="H2045" s="6">
        <v>-2.6806859374487499E-2</v>
      </c>
      <c r="I2045" s="5">
        <v>-83023.818976250899</v>
      </c>
      <c r="J2045" s="5">
        <v>3760.69868927072</v>
      </c>
      <c r="K2045" s="5">
        <v>3864.2881174168101</v>
      </c>
      <c r="L2045" s="55" t="s">
        <v>4284</v>
      </c>
      <c r="M2045" s="60" t="s">
        <v>4282</v>
      </c>
    </row>
    <row r="2046" spans="1:13" ht="18.75" customHeight="1" x14ac:dyDescent="0.25">
      <c r="A2046" s="4" t="s">
        <v>6406</v>
      </c>
      <c r="B2046" s="4">
        <v>7566</v>
      </c>
      <c r="C2046" s="4" t="s">
        <v>3968</v>
      </c>
      <c r="D2046" s="4" t="s">
        <v>3969</v>
      </c>
      <c r="E2046" s="5">
        <v>213.02</v>
      </c>
      <c r="F2046" s="5">
        <v>1116466.6616642</v>
      </c>
      <c r="G2046" s="5">
        <v>964605.15306529996</v>
      </c>
      <c r="H2046" s="6">
        <v>0.15743385582828201</v>
      </c>
      <c r="I2046" s="5">
        <v>151861.50859889999</v>
      </c>
      <c r="J2046" s="5">
        <v>5241.1353941611096</v>
      </c>
      <c r="K2046" s="5">
        <v>4528.2375038273403</v>
      </c>
      <c r="L2046" s="55" t="s">
        <v>4281</v>
      </c>
      <c r="M2046" s="60" t="s">
        <v>4361</v>
      </c>
    </row>
    <row r="2047" spans="1:13" ht="18.75" customHeight="1" x14ac:dyDescent="0.25">
      <c r="A2047" s="4" t="s">
        <v>6407</v>
      </c>
      <c r="B2047" s="4">
        <v>7568</v>
      </c>
      <c r="C2047" s="4" t="s">
        <v>3970</v>
      </c>
      <c r="D2047" s="4" t="s">
        <v>3971</v>
      </c>
      <c r="E2047" s="5">
        <v>1954.09</v>
      </c>
      <c r="F2047" s="5">
        <v>1333483.3542776401</v>
      </c>
      <c r="G2047" s="5">
        <v>1434965.9151450701</v>
      </c>
      <c r="H2047" s="6">
        <v>-7.0721234418431297E-2</v>
      </c>
      <c r="I2047" s="5">
        <v>-101482.560867433</v>
      </c>
      <c r="J2047" s="5">
        <v>682.40631407849196</v>
      </c>
      <c r="K2047" s="5">
        <v>734.33972598246396</v>
      </c>
      <c r="L2047" s="55" t="s">
        <v>4284</v>
      </c>
      <c r="M2047" s="60" t="s">
        <v>4282</v>
      </c>
    </row>
    <row r="2048" spans="1:13" ht="18.75" customHeight="1" x14ac:dyDescent="0.25">
      <c r="A2048" s="4" t="s">
        <v>6408</v>
      </c>
      <c r="B2048" s="4">
        <v>7572</v>
      </c>
      <c r="C2048" s="4" t="s">
        <v>3972</v>
      </c>
      <c r="D2048" s="4" t="s">
        <v>3973</v>
      </c>
      <c r="E2048" s="5">
        <v>949.78</v>
      </c>
      <c r="F2048" s="5">
        <v>1134165.9788044</v>
      </c>
      <c r="G2048" s="5">
        <v>1250647.61092545</v>
      </c>
      <c r="H2048" s="6">
        <v>-9.3137052438663798E-2</v>
      </c>
      <c r="I2048" s="5">
        <v>-116481.632121054</v>
      </c>
      <c r="J2048" s="5">
        <v>1194.1354616905001</v>
      </c>
      <c r="K2048" s="5">
        <v>1316.7761070199999</v>
      </c>
      <c r="L2048" s="55" t="s">
        <v>4284</v>
      </c>
      <c r="M2048" s="60" t="s">
        <v>4364</v>
      </c>
    </row>
    <row r="2049" spans="1:13" ht="18.75" customHeight="1" x14ac:dyDescent="0.25">
      <c r="A2049" s="4" t="s">
        <v>6409</v>
      </c>
      <c r="B2049" s="4">
        <v>7573</v>
      </c>
      <c r="C2049" s="4" t="s">
        <v>3974</v>
      </c>
      <c r="D2049" s="4" t="s">
        <v>3975</v>
      </c>
      <c r="E2049" s="5">
        <v>425.29</v>
      </c>
      <c r="F2049" s="5">
        <v>929228.13392080006</v>
      </c>
      <c r="G2049" s="5">
        <v>1057065.4930283199</v>
      </c>
      <c r="H2049" s="6">
        <v>-0.120936081965259</v>
      </c>
      <c r="I2049" s="5">
        <v>-127837.35910751999</v>
      </c>
      <c r="J2049" s="5">
        <v>2184.92824642197</v>
      </c>
      <c r="K2049" s="5">
        <v>2485.5169249884102</v>
      </c>
      <c r="L2049" s="55" t="s">
        <v>4281</v>
      </c>
      <c r="M2049" s="60" t="s">
        <v>4364</v>
      </c>
    </row>
    <row r="2050" spans="1:13" ht="18.75" customHeight="1" x14ac:dyDescent="0.25">
      <c r="A2050" s="4" t="s">
        <v>6410</v>
      </c>
      <c r="B2050" s="4">
        <v>7574</v>
      </c>
      <c r="C2050" s="4" t="s">
        <v>3976</v>
      </c>
      <c r="D2050" s="4" t="s">
        <v>3977</v>
      </c>
      <c r="E2050" s="5">
        <v>210.36</v>
      </c>
      <c r="F2050" s="5">
        <v>600339.69793008</v>
      </c>
      <c r="G2050" s="5">
        <v>759595.09942575102</v>
      </c>
      <c r="H2050" s="6">
        <v>-0.209658279280721</v>
      </c>
      <c r="I2050" s="5">
        <v>-159255.40149567099</v>
      </c>
      <c r="J2050" s="5">
        <v>2853.8681209834599</v>
      </c>
      <c r="K2050" s="5">
        <v>3610.9293564639202</v>
      </c>
      <c r="L2050" s="55" t="s">
        <v>4281</v>
      </c>
      <c r="M2050" s="60" t="s">
        <v>4364</v>
      </c>
    </row>
    <row r="2051" spans="1:13" ht="18.75" customHeight="1" x14ac:dyDescent="0.25">
      <c r="A2051" s="4" t="s">
        <v>6411</v>
      </c>
      <c r="B2051" s="4">
        <v>7576</v>
      </c>
      <c r="C2051" s="4" t="s">
        <v>3978</v>
      </c>
      <c r="D2051" s="4" t="s">
        <v>3979</v>
      </c>
      <c r="E2051" s="5">
        <v>1676.51</v>
      </c>
      <c r="F2051" s="5">
        <v>1397333.014733</v>
      </c>
      <c r="G2051" s="5">
        <v>1476897.1194941101</v>
      </c>
      <c r="H2051" s="6">
        <v>-5.3872476092554598E-2</v>
      </c>
      <c r="I2051" s="5">
        <v>-79564.104761109207</v>
      </c>
      <c r="J2051" s="5">
        <v>833.47729195352304</v>
      </c>
      <c r="K2051" s="5">
        <v>880.93546682937199</v>
      </c>
      <c r="L2051" s="55" t="s">
        <v>4284</v>
      </c>
      <c r="M2051" s="60" t="s">
        <v>4361</v>
      </c>
    </row>
    <row r="2052" spans="1:13" ht="18.75" customHeight="1" x14ac:dyDescent="0.25">
      <c r="A2052" s="4" t="s">
        <v>6412</v>
      </c>
      <c r="B2052" s="4">
        <v>7580</v>
      </c>
      <c r="C2052" s="4" t="s">
        <v>3980</v>
      </c>
      <c r="D2052" s="4" t="s">
        <v>3981</v>
      </c>
      <c r="E2052" s="5">
        <v>942.97</v>
      </c>
      <c r="F2052" s="5">
        <v>1436033.3283654</v>
      </c>
      <c r="G2052" s="5">
        <v>1730289.19094011</v>
      </c>
      <c r="H2052" s="6">
        <v>-0.17006166605874401</v>
      </c>
      <c r="I2052" s="5">
        <v>-294255.86257471098</v>
      </c>
      <c r="J2052" s="5">
        <v>1522.88336677243</v>
      </c>
      <c r="K2052" s="5">
        <v>1834.93556628537</v>
      </c>
      <c r="L2052" s="55" t="s">
        <v>4284</v>
      </c>
      <c r="M2052" s="60" t="s">
        <v>4364</v>
      </c>
    </row>
    <row r="2053" spans="1:13" ht="18.75" customHeight="1" x14ac:dyDescent="0.25">
      <c r="A2053" s="4" t="s">
        <v>6413</v>
      </c>
      <c r="B2053" s="4">
        <v>7581</v>
      </c>
      <c r="C2053" s="4" t="s">
        <v>3982</v>
      </c>
      <c r="D2053" s="4" t="s">
        <v>3983</v>
      </c>
      <c r="E2053" s="5">
        <v>864.52</v>
      </c>
      <c r="F2053" s="5">
        <v>2467651.6600999199</v>
      </c>
      <c r="G2053" s="5">
        <v>2930744.1208202601</v>
      </c>
      <c r="H2053" s="6">
        <v>-0.15801190470041099</v>
      </c>
      <c r="I2053" s="5">
        <v>-463092.46072033898</v>
      </c>
      <c r="J2053" s="5">
        <v>2854.3604082032998</v>
      </c>
      <c r="K2053" s="5">
        <v>3390.0246620324101</v>
      </c>
      <c r="L2053" s="55" t="s">
        <v>4281</v>
      </c>
      <c r="M2053" s="60" t="s">
        <v>4364</v>
      </c>
    </row>
    <row r="2054" spans="1:13" ht="18.75" customHeight="1" x14ac:dyDescent="0.25">
      <c r="A2054" s="4" t="s">
        <v>6414</v>
      </c>
      <c r="B2054" s="4">
        <v>7582</v>
      </c>
      <c r="C2054" s="4" t="s">
        <v>3984</v>
      </c>
      <c r="D2054" s="4" t="s">
        <v>3985</v>
      </c>
      <c r="E2054" s="5">
        <v>713.49</v>
      </c>
      <c r="F2054" s="5">
        <v>2836927.7413480398</v>
      </c>
      <c r="G2054" s="5">
        <v>3447514.5603172798</v>
      </c>
      <c r="H2054" s="6">
        <v>-0.177109279246392</v>
      </c>
      <c r="I2054" s="5">
        <v>-610586.81896923599</v>
      </c>
      <c r="J2054" s="5">
        <v>3976.1282447519102</v>
      </c>
      <c r="K2054" s="5">
        <v>4831.9031245249098</v>
      </c>
      <c r="L2054" s="55" t="s">
        <v>4281</v>
      </c>
      <c r="M2054" s="60" t="s">
        <v>4364</v>
      </c>
    </row>
    <row r="2055" spans="1:13" ht="18.75" customHeight="1" x14ac:dyDescent="0.25">
      <c r="A2055" s="4" t="s">
        <v>6415</v>
      </c>
      <c r="B2055" s="4">
        <v>7584</v>
      </c>
      <c r="C2055" s="4" t="s">
        <v>3986</v>
      </c>
      <c r="D2055" s="4" t="s">
        <v>3987</v>
      </c>
      <c r="E2055" s="5">
        <v>11371.76</v>
      </c>
      <c r="F2055" s="5">
        <v>11867034.115845799</v>
      </c>
      <c r="G2055" s="5">
        <v>14403394.1779027</v>
      </c>
      <c r="H2055" s="6">
        <v>-0.176094608724116</v>
      </c>
      <c r="I2055" s="5">
        <v>-2536360.0620569899</v>
      </c>
      <c r="J2055" s="5">
        <v>1043.5529870350599</v>
      </c>
      <c r="K2055" s="5">
        <v>1266.5932254904001</v>
      </c>
      <c r="L2055" s="55" t="s">
        <v>4284</v>
      </c>
      <c r="M2055" s="60" t="s">
        <v>4381</v>
      </c>
    </row>
    <row r="2056" spans="1:13" ht="18.75" customHeight="1" x14ac:dyDescent="0.25">
      <c r="A2056" s="4" t="s">
        <v>6416</v>
      </c>
      <c r="B2056" s="4">
        <v>7585</v>
      </c>
      <c r="C2056" s="4" t="s">
        <v>3988</v>
      </c>
      <c r="D2056" s="4" t="s">
        <v>3989</v>
      </c>
      <c r="E2056" s="5">
        <v>3470.63</v>
      </c>
      <c r="F2056" s="5">
        <v>7926265.97317624</v>
      </c>
      <c r="G2056" s="5">
        <v>8065426.9954437399</v>
      </c>
      <c r="H2056" s="6">
        <v>-1.7254017964097101E-2</v>
      </c>
      <c r="I2056" s="5">
        <v>-139161.0222675</v>
      </c>
      <c r="J2056" s="5">
        <v>2283.8118650435899</v>
      </c>
      <c r="K2056" s="5">
        <v>2323.90862622744</v>
      </c>
      <c r="L2056" s="55" t="s">
        <v>4284</v>
      </c>
      <c r="M2056" s="60" t="s">
        <v>4364</v>
      </c>
    </row>
    <row r="2057" spans="1:13" ht="18.75" customHeight="1" x14ac:dyDescent="0.25">
      <c r="A2057" s="4" t="s">
        <v>6417</v>
      </c>
      <c r="B2057" s="4">
        <v>7586</v>
      </c>
      <c r="C2057" s="4" t="s">
        <v>3990</v>
      </c>
      <c r="D2057" s="4" t="s">
        <v>3991</v>
      </c>
      <c r="E2057" s="5">
        <v>4375.53</v>
      </c>
      <c r="F2057" s="5">
        <v>16128097.761382099</v>
      </c>
      <c r="G2057" s="5">
        <v>17120352.423232999</v>
      </c>
      <c r="H2057" s="6">
        <v>-5.7957607257218199E-2</v>
      </c>
      <c r="I2057" s="5">
        <v>-992254.66185090097</v>
      </c>
      <c r="J2057" s="5">
        <v>3685.9758158170698</v>
      </c>
      <c r="K2057" s="5">
        <v>3912.74940938195</v>
      </c>
      <c r="L2057" s="55" t="s">
        <v>4284</v>
      </c>
      <c r="M2057" s="60" t="s">
        <v>4364</v>
      </c>
    </row>
    <row r="2058" spans="1:13" ht="18.75" customHeight="1" x14ac:dyDescent="0.25">
      <c r="A2058" s="4" t="s">
        <v>6418</v>
      </c>
      <c r="B2058" s="4">
        <v>7587</v>
      </c>
      <c r="C2058" s="4" t="s">
        <v>3992</v>
      </c>
      <c r="D2058" s="4" t="s">
        <v>3993</v>
      </c>
      <c r="E2058" s="5">
        <v>1088.99</v>
      </c>
      <c r="F2058" s="5">
        <v>9097107.4438138399</v>
      </c>
      <c r="G2058" s="5">
        <v>8849396.1749207191</v>
      </c>
      <c r="H2058" s="6">
        <v>2.7991883739496098E-2</v>
      </c>
      <c r="I2058" s="5">
        <v>247711.26889312299</v>
      </c>
      <c r="J2058" s="5">
        <v>8353.71072628201</v>
      </c>
      <c r="K2058" s="5">
        <v>8126.2419075663902</v>
      </c>
      <c r="L2058" s="55" t="s">
        <v>4284</v>
      </c>
      <c r="M2058" s="60" t="s">
        <v>4364</v>
      </c>
    </row>
    <row r="2059" spans="1:13" ht="18.75" customHeight="1" x14ac:dyDescent="0.25">
      <c r="A2059" s="4" t="s">
        <v>6419</v>
      </c>
      <c r="B2059" s="4">
        <v>7588</v>
      </c>
      <c r="C2059" s="4" t="s">
        <v>3994</v>
      </c>
      <c r="D2059" s="4" t="s">
        <v>3995</v>
      </c>
      <c r="E2059" s="5">
        <v>309.26</v>
      </c>
      <c r="F2059" s="5">
        <v>457639.92170076002</v>
      </c>
      <c r="G2059" s="5">
        <v>539943.13666331302</v>
      </c>
      <c r="H2059" s="6">
        <v>-0.152429412236189</v>
      </c>
      <c r="I2059" s="5">
        <v>-82303.214962553306</v>
      </c>
      <c r="J2059" s="5">
        <v>1479.79021438518</v>
      </c>
      <c r="K2059" s="5">
        <v>1745.9197331155401</v>
      </c>
      <c r="L2059" s="55" t="s">
        <v>4281</v>
      </c>
      <c r="M2059" s="60" t="s">
        <v>4364</v>
      </c>
    </row>
    <row r="2060" spans="1:13" ht="18.75" customHeight="1" x14ac:dyDescent="0.25">
      <c r="A2060" s="4" t="s">
        <v>6420</v>
      </c>
      <c r="B2060" s="4">
        <v>7589</v>
      </c>
      <c r="C2060" s="4" t="s">
        <v>3996</v>
      </c>
      <c r="D2060" s="4" t="s">
        <v>3997</v>
      </c>
      <c r="E2060" s="5">
        <v>164.14</v>
      </c>
      <c r="F2060" s="5">
        <v>459869.79790164001</v>
      </c>
      <c r="G2060" s="5">
        <v>634116.087847444</v>
      </c>
      <c r="H2060" s="6">
        <v>-0.27478610507627399</v>
      </c>
      <c r="I2060" s="5">
        <v>-174246.28994580399</v>
      </c>
      <c r="J2060" s="5">
        <v>2801.6924448741302</v>
      </c>
      <c r="K2060" s="5">
        <v>3863.2636033108602</v>
      </c>
      <c r="L2060" s="55" t="s">
        <v>4283</v>
      </c>
      <c r="M2060" s="61" t="s">
        <v>4316</v>
      </c>
    </row>
    <row r="2061" spans="1:13" ht="18.75" customHeight="1" x14ac:dyDescent="0.25">
      <c r="A2061" s="4" t="s">
        <v>6421</v>
      </c>
      <c r="B2061" s="4">
        <v>7592</v>
      </c>
      <c r="C2061" s="4" t="s">
        <v>3998</v>
      </c>
      <c r="D2061" s="4" t="s">
        <v>3999</v>
      </c>
      <c r="E2061" s="5">
        <v>6222.02</v>
      </c>
      <c r="F2061" s="5">
        <v>3734906.21466396</v>
      </c>
      <c r="G2061" s="5">
        <v>4394723.9507438904</v>
      </c>
      <c r="H2061" s="6">
        <v>-0.15013860790237901</v>
      </c>
      <c r="I2061" s="5">
        <v>-659817.736079928</v>
      </c>
      <c r="J2061" s="5">
        <v>600.27229334909896</v>
      </c>
      <c r="K2061" s="5">
        <v>706.31787598623703</v>
      </c>
      <c r="L2061" s="55" t="s">
        <v>4284</v>
      </c>
      <c r="M2061" s="60" t="s">
        <v>4364</v>
      </c>
    </row>
    <row r="2062" spans="1:13" ht="18.75" customHeight="1" x14ac:dyDescent="0.25">
      <c r="A2062" s="4" t="s">
        <v>6422</v>
      </c>
      <c r="B2062" s="4">
        <v>7596</v>
      </c>
      <c r="C2062" s="4" t="s">
        <v>4004</v>
      </c>
      <c r="D2062" s="4" t="s">
        <v>4005</v>
      </c>
      <c r="E2062" s="5">
        <v>914.28</v>
      </c>
      <c r="F2062" s="5">
        <v>1124372.8349386</v>
      </c>
      <c r="G2062" s="5">
        <v>1059892.20661219</v>
      </c>
      <c r="H2062" s="6">
        <v>6.08369680653826E-2</v>
      </c>
      <c r="I2062" s="5">
        <v>64480.628326413498</v>
      </c>
      <c r="J2062" s="5">
        <v>1229.79047440456</v>
      </c>
      <c r="K2062" s="5">
        <v>1159.2643463842401</v>
      </c>
      <c r="L2062" s="55" t="s">
        <v>4284</v>
      </c>
      <c r="M2062" s="60" t="s">
        <v>4282</v>
      </c>
    </row>
    <row r="2063" spans="1:13" ht="18.75" customHeight="1" x14ac:dyDescent="0.25">
      <c r="A2063" s="4" t="s">
        <v>6423</v>
      </c>
      <c r="B2063" s="4">
        <v>7597</v>
      </c>
      <c r="C2063" s="4" t="s">
        <v>4006</v>
      </c>
      <c r="D2063" s="4" t="s">
        <v>4007</v>
      </c>
      <c r="E2063" s="5">
        <v>256.39</v>
      </c>
      <c r="F2063" s="5">
        <v>1125285.60528</v>
      </c>
      <c r="G2063" s="5">
        <v>1231520.1531976301</v>
      </c>
      <c r="H2063" s="6">
        <v>-8.6262939052839105E-2</v>
      </c>
      <c r="I2063" s="5">
        <v>-106234.54791763</v>
      </c>
      <c r="J2063" s="5">
        <v>4388.9605884784896</v>
      </c>
      <c r="K2063" s="5">
        <v>4803.3080588073999</v>
      </c>
      <c r="L2063" s="55" t="s">
        <v>4281</v>
      </c>
      <c r="M2063" s="60" t="s">
        <v>4282</v>
      </c>
    </row>
    <row r="2064" spans="1:13" ht="18.75" customHeight="1" x14ac:dyDescent="0.25">
      <c r="A2064" s="4" t="s">
        <v>6424</v>
      </c>
      <c r="B2064" s="4">
        <v>7600</v>
      </c>
      <c r="C2064" s="4" t="s">
        <v>4008</v>
      </c>
      <c r="D2064" s="4" t="s">
        <v>4009</v>
      </c>
      <c r="E2064" s="5">
        <v>987.64</v>
      </c>
      <c r="F2064" s="5">
        <v>1330937.7539661599</v>
      </c>
      <c r="G2064" s="5">
        <v>1645615.04036077</v>
      </c>
      <c r="H2064" s="6">
        <v>-0.19122168835162201</v>
      </c>
      <c r="I2064" s="5">
        <v>-314677.28639460902</v>
      </c>
      <c r="J2064" s="5">
        <v>1347.59401600397</v>
      </c>
      <c r="K2064" s="5">
        <v>1666.20938840141</v>
      </c>
      <c r="L2064" s="55" t="s">
        <v>4284</v>
      </c>
      <c r="M2064" s="60" t="s">
        <v>4282</v>
      </c>
    </row>
    <row r="2065" spans="1:13" ht="18.75" customHeight="1" x14ac:dyDescent="0.25">
      <c r="A2065" s="4" t="s">
        <v>6425</v>
      </c>
      <c r="B2065" s="4">
        <v>7601</v>
      </c>
      <c r="C2065" s="4" t="s">
        <v>4010</v>
      </c>
      <c r="D2065" s="4" t="s">
        <v>4011</v>
      </c>
      <c r="E2065" s="5">
        <v>461.39</v>
      </c>
      <c r="F2065" s="5">
        <v>1288501.2278235201</v>
      </c>
      <c r="G2065" s="5">
        <v>1200703.1254485201</v>
      </c>
      <c r="H2065" s="6">
        <v>7.3122240222542406E-2</v>
      </c>
      <c r="I2065" s="5">
        <v>87798.102375004004</v>
      </c>
      <c r="J2065" s="5">
        <v>2792.6509630107298</v>
      </c>
      <c r="K2065" s="5">
        <v>2602.3605311092902</v>
      </c>
      <c r="L2065" s="55" t="s">
        <v>4281</v>
      </c>
      <c r="M2065" s="60" t="s">
        <v>4364</v>
      </c>
    </row>
    <row r="2066" spans="1:13" ht="18.75" customHeight="1" x14ac:dyDescent="0.25">
      <c r="A2066" s="4" t="s">
        <v>6426</v>
      </c>
      <c r="B2066" s="4">
        <v>7602</v>
      </c>
      <c r="C2066" s="4" t="s">
        <v>4012</v>
      </c>
      <c r="D2066" s="4" t="s">
        <v>4013</v>
      </c>
      <c r="E2066" s="5">
        <v>768.75</v>
      </c>
      <c r="F2066" s="5">
        <v>4092102.5772135602</v>
      </c>
      <c r="G2066" s="5">
        <v>3710656.2398577798</v>
      </c>
      <c r="H2066" s="6">
        <v>0.10279754110836201</v>
      </c>
      <c r="I2066" s="5">
        <v>381446.33735577902</v>
      </c>
      <c r="J2066" s="5">
        <v>5323.0602630420299</v>
      </c>
      <c r="K2066" s="5">
        <v>4826.8699055060597</v>
      </c>
      <c r="L2066" s="55" t="s">
        <v>4284</v>
      </c>
      <c r="M2066" s="60" t="s">
        <v>4364</v>
      </c>
    </row>
    <row r="2067" spans="1:13" ht="18.75" customHeight="1" x14ac:dyDescent="0.25">
      <c r="A2067" s="4" t="s">
        <v>6427</v>
      </c>
      <c r="B2067" s="4">
        <v>7603</v>
      </c>
      <c r="C2067" s="4" t="s">
        <v>4014</v>
      </c>
      <c r="D2067" s="4" t="s">
        <v>4015</v>
      </c>
      <c r="E2067" s="5">
        <v>284.22000000000003</v>
      </c>
      <c r="F2067" s="5">
        <v>2751648.1058439999</v>
      </c>
      <c r="G2067" s="5">
        <v>2808466.7690508501</v>
      </c>
      <c r="H2067" s="6">
        <v>-2.0231203670626401E-2</v>
      </c>
      <c r="I2067" s="5">
        <v>-56818.663206853897</v>
      </c>
      <c r="J2067" s="5">
        <v>9681.4021034550697</v>
      </c>
      <c r="K2067" s="5">
        <v>9881.3129584506805</v>
      </c>
      <c r="L2067" s="55" t="s">
        <v>4281</v>
      </c>
      <c r="M2067" s="61" t="s">
        <v>4359</v>
      </c>
    </row>
    <row r="2068" spans="1:13" ht="18.75" customHeight="1" x14ac:dyDescent="0.25">
      <c r="A2068" s="4" t="s">
        <v>6428</v>
      </c>
      <c r="B2068" s="4">
        <v>7604</v>
      </c>
      <c r="C2068" s="4" t="s">
        <v>4016</v>
      </c>
      <c r="D2068" s="4" t="s">
        <v>4017</v>
      </c>
      <c r="E2068" s="5">
        <v>916.11</v>
      </c>
      <c r="F2068" s="5">
        <v>1615964.92721404</v>
      </c>
      <c r="G2068" s="5">
        <v>1886232.4060408301</v>
      </c>
      <c r="H2068" s="6">
        <v>-0.14328429410990501</v>
      </c>
      <c r="I2068" s="5">
        <v>-270267.47882678901</v>
      </c>
      <c r="J2068" s="5">
        <v>1763.9420235714499</v>
      </c>
      <c r="K2068" s="5">
        <v>2058.95842861756</v>
      </c>
      <c r="L2068" s="55" t="s">
        <v>4284</v>
      </c>
      <c r="M2068" s="60" t="s">
        <v>4361</v>
      </c>
    </row>
    <row r="2069" spans="1:13" ht="18.75" customHeight="1" x14ac:dyDescent="0.25">
      <c r="A2069" s="4" t="s">
        <v>6429</v>
      </c>
      <c r="B2069" s="4">
        <v>7605</v>
      </c>
      <c r="C2069" s="4" t="s">
        <v>4018</v>
      </c>
      <c r="D2069" s="4" t="s">
        <v>4019</v>
      </c>
      <c r="E2069" s="5">
        <v>862.83</v>
      </c>
      <c r="F2069" s="5">
        <v>6436420.9650474796</v>
      </c>
      <c r="G2069" s="5">
        <v>5135752.1890440201</v>
      </c>
      <c r="H2069" s="6">
        <v>0.25325769782625901</v>
      </c>
      <c r="I2069" s="5">
        <v>1300668.7760034599</v>
      </c>
      <c r="J2069" s="5">
        <v>7459.6629290213396</v>
      </c>
      <c r="K2069" s="5">
        <v>5952.2179213101299</v>
      </c>
      <c r="L2069" s="55" t="s">
        <v>4284</v>
      </c>
      <c r="M2069" s="60" t="s">
        <v>4364</v>
      </c>
    </row>
    <row r="2070" spans="1:13" ht="18.75" customHeight="1" x14ac:dyDescent="0.25">
      <c r="A2070" s="4" t="s">
        <v>6430</v>
      </c>
      <c r="B2070" s="4">
        <v>7606</v>
      </c>
      <c r="C2070" s="4" t="s">
        <v>4020</v>
      </c>
      <c r="D2070" s="4" t="s">
        <v>4021</v>
      </c>
      <c r="E2070" s="5">
        <v>409.24</v>
      </c>
      <c r="F2070" s="5">
        <v>6010152.7437435603</v>
      </c>
      <c r="G2070" s="5">
        <v>4693443.7371600103</v>
      </c>
      <c r="H2070" s="6">
        <v>0.28054219467010899</v>
      </c>
      <c r="I2070" s="5">
        <v>1316709.00658355</v>
      </c>
      <c r="J2070" s="5">
        <v>14686.1322054138</v>
      </c>
      <c r="K2070" s="5">
        <v>11468.682770892399</v>
      </c>
      <c r="L2070" s="55" t="s">
        <v>4284</v>
      </c>
      <c r="M2070" s="60" t="s">
        <v>4381</v>
      </c>
    </row>
    <row r="2071" spans="1:13" ht="18.75" customHeight="1" x14ac:dyDescent="0.25">
      <c r="A2071" s="4" t="s">
        <v>6431</v>
      </c>
      <c r="B2071" s="4">
        <v>7607</v>
      </c>
      <c r="C2071" s="4" t="s">
        <v>4022</v>
      </c>
      <c r="D2071" s="4" t="s">
        <v>4023</v>
      </c>
      <c r="E2071" s="5">
        <v>349.82</v>
      </c>
      <c r="F2071" s="5">
        <v>9194754.9520918</v>
      </c>
      <c r="G2071" s="5">
        <v>7452587.4818419702</v>
      </c>
      <c r="H2071" s="6">
        <v>0.23376679233817399</v>
      </c>
      <c r="I2071" s="5">
        <v>1742167.47024983</v>
      </c>
      <c r="J2071" s="5">
        <v>26284.246046800599</v>
      </c>
      <c r="K2071" s="5">
        <v>21304.063466474101</v>
      </c>
      <c r="L2071" s="55" t="s">
        <v>4284</v>
      </c>
      <c r="M2071" s="60" t="s">
        <v>4282</v>
      </c>
    </row>
    <row r="2072" spans="1:13" ht="18.75" customHeight="1" x14ac:dyDescent="0.25">
      <c r="A2072" s="4" t="s">
        <v>6432</v>
      </c>
      <c r="B2072" s="4">
        <v>7608</v>
      </c>
      <c r="C2072" s="4" t="s">
        <v>4024</v>
      </c>
      <c r="D2072" s="4" t="s">
        <v>4025</v>
      </c>
      <c r="E2072" s="5">
        <v>939.05</v>
      </c>
      <c r="F2072" s="5">
        <v>625324.54356959998</v>
      </c>
      <c r="G2072" s="5">
        <v>668368.53513782099</v>
      </c>
      <c r="H2072" s="6">
        <v>-6.4401582817397302E-2</v>
      </c>
      <c r="I2072" s="5">
        <v>-43043.991568220903</v>
      </c>
      <c r="J2072" s="5">
        <v>665.91187217890399</v>
      </c>
      <c r="K2072" s="5">
        <v>711.74967801269395</v>
      </c>
      <c r="L2072" s="55" t="s">
        <v>4283</v>
      </c>
      <c r="M2072" s="60" t="s">
        <v>4364</v>
      </c>
    </row>
    <row r="2073" spans="1:13" ht="18.75" customHeight="1" x14ac:dyDescent="0.25">
      <c r="A2073" s="4" t="s">
        <v>6433</v>
      </c>
      <c r="B2073" s="4">
        <v>7609</v>
      </c>
      <c r="C2073" s="4" t="s">
        <v>4026</v>
      </c>
      <c r="D2073" s="4" t="s">
        <v>4027</v>
      </c>
      <c r="E2073" s="5">
        <v>1777.71</v>
      </c>
      <c r="F2073" s="5">
        <v>2833725.35516892</v>
      </c>
      <c r="G2073" s="5">
        <v>2942002.2384591498</v>
      </c>
      <c r="H2073" s="6">
        <v>-3.6803807242153298E-2</v>
      </c>
      <c r="I2073" s="5">
        <v>-108276.88329023399</v>
      </c>
      <c r="J2073" s="5">
        <v>1594.0312847252501</v>
      </c>
      <c r="K2073" s="5">
        <v>1654.93935369613</v>
      </c>
      <c r="L2073" s="55" t="s">
        <v>4284</v>
      </c>
      <c r="M2073" s="60" t="s">
        <v>4364</v>
      </c>
    </row>
    <row r="2074" spans="1:13" ht="18.75" customHeight="1" x14ac:dyDescent="0.25">
      <c r="A2074" s="4" t="s">
        <v>6434</v>
      </c>
      <c r="B2074" s="4">
        <v>7610</v>
      </c>
      <c r="C2074" s="4" t="s">
        <v>4028</v>
      </c>
      <c r="D2074" s="4" t="s">
        <v>4029</v>
      </c>
      <c r="E2074" s="5">
        <v>1718.68</v>
      </c>
      <c r="F2074" s="5">
        <v>5497618.2834689599</v>
      </c>
      <c r="G2074" s="5">
        <v>4924703.5665788101</v>
      </c>
      <c r="H2074" s="6">
        <v>0.11633486343791299</v>
      </c>
      <c r="I2074" s="5">
        <v>572914.71689014905</v>
      </c>
      <c r="J2074" s="5">
        <v>3198.74455015998</v>
      </c>
      <c r="K2074" s="5">
        <v>2865.3987749777798</v>
      </c>
      <c r="L2074" s="55" t="s">
        <v>4284</v>
      </c>
      <c r="M2074" s="60" t="s">
        <v>4361</v>
      </c>
    </row>
    <row r="2075" spans="1:13" ht="18.75" customHeight="1" x14ac:dyDescent="0.25">
      <c r="A2075" s="4" t="s">
        <v>6435</v>
      </c>
      <c r="B2075" s="4">
        <v>7611</v>
      </c>
      <c r="C2075" s="4" t="s">
        <v>4030</v>
      </c>
      <c r="D2075" s="4" t="s">
        <v>4031</v>
      </c>
      <c r="E2075" s="5">
        <v>1690.04</v>
      </c>
      <c r="F2075" s="5">
        <v>8161961.2378448797</v>
      </c>
      <c r="G2075" s="5">
        <v>7682003.4904879304</v>
      </c>
      <c r="H2075" s="6">
        <v>6.2478199593536399E-2</v>
      </c>
      <c r="I2075" s="5">
        <v>479957.74735694798</v>
      </c>
      <c r="J2075" s="5">
        <v>4829.4485561554102</v>
      </c>
      <c r="K2075" s="5">
        <v>4545.4566107831397</v>
      </c>
      <c r="L2075" s="55" t="s">
        <v>4284</v>
      </c>
      <c r="M2075" s="60" t="s">
        <v>4364</v>
      </c>
    </row>
    <row r="2076" spans="1:13" ht="18.75" customHeight="1" x14ac:dyDescent="0.25">
      <c r="A2076" s="4" t="s">
        <v>6436</v>
      </c>
      <c r="B2076" s="4">
        <v>7612</v>
      </c>
      <c r="C2076" s="4" t="s">
        <v>4032</v>
      </c>
      <c r="D2076" s="4" t="s">
        <v>4033</v>
      </c>
      <c r="E2076" s="5">
        <v>1762.71</v>
      </c>
      <c r="F2076" s="5">
        <v>13689995.179971799</v>
      </c>
      <c r="G2076" s="5">
        <v>11497656.6901628</v>
      </c>
      <c r="H2076" s="6">
        <v>0.190676983048613</v>
      </c>
      <c r="I2076" s="5">
        <v>2192338.4898089599</v>
      </c>
      <c r="J2076" s="5">
        <v>7766.4477877653198</v>
      </c>
      <c r="K2076" s="5">
        <v>6522.7159828689</v>
      </c>
      <c r="L2076" s="55" t="s">
        <v>4284</v>
      </c>
      <c r="M2076" s="60" t="s">
        <v>4364</v>
      </c>
    </row>
    <row r="2077" spans="1:13" ht="18.75" customHeight="1" x14ac:dyDescent="0.25">
      <c r="A2077" s="4" t="s">
        <v>6437</v>
      </c>
      <c r="B2077" s="4">
        <v>7613</v>
      </c>
      <c r="C2077" s="4" t="s">
        <v>4034</v>
      </c>
      <c r="D2077" s="4" t="s">
        <v>4035</v>
      </c>
      <c r="E2077" s="5">
        <v>3418.55</v>
      </c>
      <c r="F2077" s="5">
        <v>1937456.8696031999</v>
      </c>
      <c r="G2077" s="5">
        <v>2111244.3551983498</v>
      </c>
      <c r="H2077" s="6">
        <v>-8.2315192539058099E-2</v>
      </c>
      <c r="I2077" s="5">
        <v>-173787.48559515199</v>
      </c>
      <c r="J2077" s="5">
        <v>566.74814456515196</v>
      </c>
      <c r="K2077" s="5">
        <v>617.58475236528704</v>
      </c>
      <c r="L2077" s="55" t="s">
        <v>4281</v>
      </c>
      <c r="M2077" s="60" t="s">
        <v>4364</v>
      </c>
    </row>
    <row r="2078" spans="1:13" ht="18.75" customHeight="1" x14ac:dyDescent="0.25">
      <c r="A2078" s="4" t="s">
        <v>6438</v>
      </c>
      <c r="B2078" s="4">
        <v>7614</v>
      </c>
      <c r="C2078" s="4" t="s">
        <v>4036</v>
      </c>
      <c r="D2078" s="4" t="s">
        <v>4037</v>
      </c>
      <c r="E2078" s="5">
        <v>6535.89</v>
      </c>
      <c r="F2078" s="5">
        <v>3614718.3697799998</v>
      </c>
      <c r="G2078" s="5">
        <v>3947108.0743052801</v>
      </c>
      <c r="H2078" s="6">
        <v>-8.4210945904688403E-2</v>
      </c>
      <c r="I2078" s="5">
        <v>-332389.70452528098</v>
      </c>
      <c r="J2078" s="5">
        <v>553.05679406783202</v>
      </c>
      <c r="K2078" s="5">
        <v>603.91286791933203</v>
      </c>
      <c r="L2078" s="55" t="s">
        <v>4284</v>
      </c>
      <c r="M2078" s="60" t="s">
        <v>4364</v>
      </c>
    </row>
    <row r="2079" spans="1:13" ht="18.75" customHeight="1" x14ac:dyDescent="0.25">
      <c r="A2079" s="4" t="s">
        <v>6439</v>
      </c>
      <c r="B2079" s="4">
        <v>7615</v>
      </c>
      <c r="C2079" s="4" t="s">
        <v>4038</v>
      </c>
      <c r="D2079" s="4" t="s">
        <v>4039</v>
      </c>
      <c r="E2079" s="5">
        <v>3087.3</v>
      </c>
      <c r="F2079" s="5">
        <v>2002281.00530408</v>
      </c>
      <c r="G2079" s="5">
        <v>2135201.00807415</v>
      </c>
      <c r="H2079" s="6">
        <v>-6.2251751599704801E-2</v>
      </c>
      <c r="I2079" s="5">
        <v>-132920.00277007101</v>
      </c>
      <c r="J2079" s="5">
        <v>648.55407809544897</v>
      </c>
      <c r="K2079" s="5">
        <v>691.60788004863502</v>
      </c>
      <c r="L2079" s="55" t="s">
        <v>4284</v>
      </c>
      <c r="M2079" s="60" t="s">
        <v>4364</v>
      </c>
    </row>
    <row r="2080" spans="1:13" ht="18.75" customHeight="1" x14ac:dyDescent="0.25">
      <c r="A2080" s="4" t="s">
        <v>6440</v>
      </c>
      <c r="B2080" s="4">
        <v>7616</v>
      </c>
      <c r="C2080" s="4" t="s">
        <v>4040</v>
      </c>
      <c r="D2080" s="4" t="s">
        <v>4041</v>
      </c>
      <c r="E2080" s="5">
        <v>56491.3</v>
      </c>
      <c r="F2080" s="5">
        <v>30729878.381873999</v>
      </c>
      <c r="G2080" s="5">
        <v>32618550.752426699</v>
      </c>
      <c r="H2080" s="6">
        <v>-5.7901786774270901E-2</v>
      </c>
      <c r="I2080" s="5">
        <v>-1888672.3705527501</v>
      </c>
      <c r="J2080" s="5">
        <v>543.97541536261303</v>
      </c>
      <c r="K2080" s="5">
        <v>577.40839301674305</v>
      </c>
      <c r="L2080" s="55" t="s">
        <v>4284</v>
      </c>
      <c r="M2080" s="60" t="s">
        <v>4364</v>
      </c>
    </row>
    <row r="2081" spans="1:13" ht="18.75" customHeight="1" x14ac:dyDescent="0.25">
      <c r="A2081" s="4" t="s">
        <v>6441</v>
      </c>
      <c r="B2081" s="4">
        <v>7617</v>
      </c>
      <c r="C2081" s="4" t="s">
        <v>4042</v>
      </c>
      <c r="D2081" s="4" t="s">
        <v>4043</v>
      </c>
      <c r="E2081" s="5">
        <v>2288.46</v>
      </c>
      <c r="F2081" s="5">
        <v>1396533.7034345199</v>
      </c>
      <c r="G2081" s="5">
        <v>1426774.07932557</v>
      </c>
      <c r="H2081" s="6">
        <v>-2.1194929407005202E-2</v>
      </c>
      <c r="I2081" s="5">
        <v>-30240.375891050298</v>
      </c>
      <c r="J2081" s="5">
        <v>610.25043192125702</v>
      </c>
      <c r="K2081" s="5">
        <v>623.46472270678601</v>
      </c>
      <c r="L2081" s="55" t="s">
        <v>4284</v>
      </c>
      <c r="M2081" s="60" t="s">
        <v>4364</v>
      </c>
    </row>
    <row r="2082" spans="1:13" ht="18.75" customHeight="1" x14ac:dyDescent="0.25">
      <c r="A2082" s="4" t="s">
        <v>6442</v>
      </c>
      <c r="B2082" s="4">
        <v>7618</v>
      </c>
      <c r="C2082" s="4" t="s">
        <v>4044</v>
      </c>
      <c r="D2082" s="4" t="s">
        <v>4045</v>
      </c>
      <c r="E2082" s="5">
        <v>5317.4</v>
      </c>
      <c r="F2082" s="5">
        <v>3365489.93466852</v>
      </c>
      <c r="G2082" s="5">
        <v>3644087.25900649</v>
      </c>
      <c r="H2082" s="6">
        <v>-7.6451880686831605E-2</v>
      </c>
      <c r="I2082" s="5">
        <v>-278597.32433796697</v>
      </c>
      <c r="J2082" s="5">
        <v>632.920211883349</v>
      </c>
      <c r="K2082" s="5">
        <v>685.31373584956702</v>
      </c>
      <c r="L2082" s="55" t="s">
        <v>4284</v>
      </c>
      <c r="M2082" s="60" t="s">
        <v>4361</v>
      </c>
    </row>
    <row r="2083" spans="1:13" ht="18.75" customHeight="1" x14ac:dyDescent="0.25">
      <c r="A2083" s="4" t="s">
        <v>6443</v>
      </c>
      <c r="B2083" s="4">
        <v>7619</v>
      </c>
      <c r="C2083" s="4" t="s">
        <v>4046</v>
      </c>
      <c r="D2083" s="4" t="s">
        <v>4047</v>
      </c>
      <c r="E2083" s="5">
        <v>1773.32</v>
      </c>
      <c r="F2083" s="5">
        <v>972339.49523200002</v>
      </c>
      <c r="G2083" s="5">
        <v>774609.20497343899</v>
      </c>
      <c r="H2083" s="6">
        <v>0.25526457598104701</v>
      </c>
      <c r="I2083" s="5">
        <v>197730.290258561</v>
      </c>
      <c r="J2083" s="5">
        <v>548.31586810727902</v>
      </c>
      <c r="K2083" s="5">
        <v>436.81298636086001</v>
      </c>
      <c r="L2083" s="55" t="s">
        <v>4281</v>
      </c>
      <c r="M2083" s="60" t="s">
        <v>4282</v>
      </c>
    </row>
    <row r="2084" spans="1:13" ht="18.75" customHeight="1" x14ac:dyDescent="0.25">
      <c r="A2084" s="4" t="s">
        <v>6444</v>
      </c>
      <c r="B2084" s="4">
        <v>7620</v>
      </c>
      <c r="C2084" s="4" t="s">
        <v>4048</v>
      </c>
      <c r="D2084" s="4" t="s">
        <v>4049</v>
      </c>
      <c r="E2084" s="5">
        <v>8333.68</v>
      </c>
      <c r="F2084" s="5">
        <v>4882253.6288813604</v>
      </c>
      <c r="G2084" s="5">
        <v>4531512.2121676598</v>
      </c>
      <c r="H2084" s="6">
        <v>7.7400523333451196E-2</v>
      </c>
      <c r="I2084" s="5">
        <v>350741.41671370203</v>
      </c>
      <c r="J2084" s="5">
        <v>585.84606426948903</v>
      </c>
      <c r="K2084" s="5">
        <v>543.75884509216303</v>
      </c>
      <c r="L2084" s="55" t="s">
        <v>4281</v>
      </c>
      <c r="M2084" s="60" t="s">
        <v>4364</v>
      </c>
    </row>
    <row r="2085" spans="1:13" ht="18.75" customHeight="1" x14ac:dyDescent="0.25">
      <c r="A2085" s="4" t="s">
        <v>6445</v>
      </c>
      <c r="B2085" s="4">
        <v>7802</v>
      </c>
      <c r="C2085" s="4" t="s">
        <v>4050</v>
      </c>
      <c r="D2085" s="4" t="s">
        <v>4051</v>
      </c>
      <c r="E2085" s="5">
        <v>768.58</v>
      </c>
      <c r="F2085" s="5">
        <v>5463502.9275679998</v>
      </c>
      <c r="G2085" s="5">
        <v>4566592.8033314003</v>
      </c>
      <c r="H2085" s="6">
        <v>0.19640685361354901</v>
      </c>
      <c r="I2085" s="5">
        <v>896910.12423659803</v>
      </c>
      <c r="J2085" s="5">
        <v>7108.5676540737504</v>
      </c>
      <c r="K2085" s="5">
        <v>5941.5972355921303</v>
      </c>
      <c r="L2085" s="55" t="s">
        <v>4284</v>
      </c>
      <c r="M2085" s="60" t="s">
        <v>4361</v>
      </c>
    </row>
    <row r="2086" spans="1:13" ht="18.75" customHeight="1" x14ac:dyDescent="0.25">
      <c r="A2086" s="4" t="s">
        <v>6446</v>
      </c>
      <c r="B2086" s="4">
        <v>7803</v>
      </c>
      <c r="C2086" s="4" t="s">
        <v>4052</v>
      </c>
      <c r="D2086" s="4" t="s">
        <v>4053</v>
      </c>
      <c r="E2086" s="5">
        <v>577.11</v>
      </c>
      <c r="F2086" s="5">
        <v>9735112.0255999994</v>
      </c>
      <c r="G2086" s="5">
        <v>7899973.0961772297</v>
      </c>
      <c r="H2086" s="6">
        <v>0.23229685811345099</v>
      </c>
      <c r="I2086" s="5">
        <v>1835138.9294227699</v>
      </c>
      <c r="J2086" s="5">
        <v>16868.728709604798</v>
      </c>
      <c r="K2086" s="5">
        <v>13688.851512150601</v>
      </c>
      <c r="L2086" s="55" t="s">
        <v>4281</v>
      </c>
      <c r="M2086" s="60" t="s">
        <v>4361</v>
      </c>
    </row>
    <row r="2087" spans="1:13" ht="18.75" customHeight="1" x14ac:dyDescent="0.25">
      <c r="A2087" s="4" t="s">
        <v>6447</v>
      </c>
      <c r="B2087" s="4">
        <v>7804</v>
      </c>
      <c r="C2087" s="4" t="s">
        <v>4054</v>
      </c>
      <c r="D2087" s="4" t="s">
        <v>4055</v>
      </c>
      <c r="E2087" s="5">
        <v>344.68</v>
      </c>
      <c r="F2087" s="5">
        <v>8627194.1152279992</v>
      </c>
      <c r="G2087" s="5">
        <v>6900079.3574000197</v>
      </c>
      <c r="H2087" s="6">
        <v>0.250303607881803</v>
      </c>
      <c r="I2087" s="5">
        <v>1727114.75782798</v>
      </c>
      <c r="J2087" s="5">
        <v>25029.575592514801</v>
      </c>
      <c r="K2087" s="5">
        <v>20018.798182081999</v>
      </c>
      <c r="L2087" s="55" t="s">
        <v>4284</v>
      </c>
      <c r="M2087" s="60" t="s">
        <v>4364</v>
      </c>
    </row>
    <row r="2088" spans="1:13" ht="18.75" customHeight="1" x14ac:dyDescent="0.25">
      <c r="A2088" s="4" t="s">
        <v>6448</v>
      </c>
      <c r="B2088" s="4">
        <v>7805</v>
      </c>
      <c r="C2088" s="4" t="s">
        <v>4056</v>
      </c>
      <c r="D2088" s="4" t="s">
        <v>4057</v>
      </c>
      <c r="E2088" s="5">
        <v>327.22000000000003</v>
      </c>
      <c r="F2088" s="5">
        <v>13828822.686192</v>
      </c>
      <c r="G2088" s="5">
        <v>11581632.495345401</v>
      </c>
      <c r="H2088" s="6">
        <v>0.19403052132328799</v>
      </c>
      <c r="I2088" s="5">
        <v>2247190.1908466001</v>
      </c>
      <c r="J2088" s="5">
        <v>42261.544790025102</v>
      </c>
      <c r="K2088" s="5">
        <v>35394.023884069997</v>
      </c>
      <c r="L2088" s="55" t="s">
        <v>4284</v>
      </c>
      <c r="M2088" s="60" t="s">
        <v>4361</v>
      </c>
    </row>
    <row r="2089" spans="1:13" ht="18.75" customHeight="1" x14ac:dyDescent="0.25">
      <c r="A2089" s="4" t="s">
        <v>6449</v>
      </c>
      <c r="B2089" s="4">
        <v>7806</v>
      </c>
      <c r="C2089" s="4" t="s">
        <v>4058</v>
      </c>
      <c r="D2089" s="4" t="s">
        <v>4059</v>
      </c>
      <c r="E2089" s="5">
        <v>337.52</v>
      </c>
      <c r="F2089" s="5">
        <v>1177511.3251680799</v>
      </c>
      <c r="G2089" s="5">
        <v>981711.66808572295</v>
      </c>
      <c r="H2089" s="6">
        <v>0.19944721393008799</v>
      </c>
      <c r="I2089" s="5">
        <v>195799.65708235701</v>
      </c>
      <c r="J2089" s="5">
        <v>3488.7157062339402</v>
      </c>
      <c r="K2089" s="5">
        <v>2908.6029511902202</v>
      </c>
      <c r="L2089" s="55" t="s">
        <v>4281</v>
      </c>
      <c r="M2089" s="61" t="s">
        <v>4359</v>
      </c>
    </row>
    <row r="2090" spans="1:13" ht="18.75" customHeight="1" x14ac:dyDescent="0.25">
      <c r="A2090" s="4" t="s">
        <v>6450</v>
      </c>
      <c r="B2090" s="4">
        <v>7810</v>
      </c>
      <c r="C2090" s="4" t="s">
        <v>4060</v>
      </c>
      <c r="D2090" s="4" t="s">
        <v>4061</v>
      </c>
      <c r="E2090" s="5">
        <v>484.91</v>
      </c>
      <c r="F2090" s="5">
        <v>1012704.57192</v>
      </c>
      <c r="G2090" s="5">
        <v>768775.91956374503</v>
      </c>
      <c r="H2090" s="6">
        <v>0.31729486596650502</v>
      </c>
      <c r="I2090" s="5">
        <v>243928.65235625501</v>
      </c>
      <c r="J2090" s="5">
        <v>2088.4382089872302</v>
      </c>
      <c r="K2090" s="5">
        <v>1585.3991865784301</v>
      </c>
      <c r="L2090" s="55" t="s">
        <v>4283</v>
      </c>
      <c r="M2090" s="60" t="s">
        <v>4364</v>
      </c>
    </row>
    <row r="2091" spans="1:13" ht="18.75" customHeight="1" x14ac:dyDescent="0.25">
      <c r="A2091" s="4" t="s">
        <v>6451</v>
      </c>
      <c r="B2091" s="4">
        <v>7852</v>
      </c>
      <c r="C2091" s="4" t="s">
        <v>4062</v>
      </c>
      <c r="D2091" s="4" t="s">
        <v>4063</v>
      </c>
      <c r="E2091" s="5">
        <v>2117.94</v>
      </c>
      <c r="F2091" s="5">
        <v>1853785.5575999999</v>
      </c>
      <c r="G2091" s="5">
        <v>1353414.3919857501</v>
      </c>
      <c r="H2091" s="6">
        <v>0.36971024438427902</v>
      </c>
      <c r="I2091" s="5">
        <v>500371.16561425198</v>
      </c>
      <c r="J2091" s="5">
        <v>875.27765545766204</v>
      </c>
      <c r="K2091" s="5">
        <v>639.02395345748596</v>
      </c>
      <c r="L2091" s="55" t="s">
        <v>4281</v>
      </c>
      <c r="M2091" s="60" t="s">
        <v>4364</v>
      </c>
    </row>
    <row r="2092" spans="1:13" ht="18.75" customHeight="1" x14ac:dyDescent="0.25">
      <c r="A2092" s="4" t="s">
        <v>6452</v>
      </c>
      <c r="B2092" s="4">
        <v>7853</v>
      </c>
      <c r="C2092" s="4" t="s">
        <v>4064</v>
      </c>
      <c r="D2092" s="4" t="s">
        <v>4065</v>
      </c>
      <c r="E2092" s="5">
        <v>1502.39</v>
      </c>
      <c r="F2092" s="5">
        <v>4368665.3668855997</v>
      </c>
      <c r="G2092" s="5">
        <v>4668827.9575073402</v>
      </c>
      <c r="H2092" s="6">
        <v>-6.4290779903140902E-2</v>
      </c>
      <c r="I2092" s="5">
        <v>-300162.59062173503</v>
      </c>
      <c r="J2092" s="5">
        <v>2907.8104665803198</v>
      </c>
      <c r="K2092" s="5">
        <v>3107.6005281633502</v>
      </c>
      <c r="L2092" s="55" t="s">
        <v>4284</v>
      </c>
      <c r="M2092" s="60" t="s">
        <v>4364</v>
      </c>
    </row>
    <row r="2093" spans="1:13" ht="18.75" customHeight="1" x14ac:dyDescent="0.25">
      <c r="A2093" s="4" t="s">
        <v>6453</v>
      </c>
      <c r="B2093" s="4">
        <v>7854</v>
      </c>
      <c r="C2093" s="4" t="s">
        <v>4066</v>
      </c>
      <c r="D2093" s="4" t="s">
        <v>4067</v>
      </c>
      <c r="E2093" s="5">
        <v>903.61</v>
      </c>
      <c r="F2093" s="5">
        <v>4235927.9484756803</v>
      </c>
      <c r="G2093" s="5">
        <v>5007175.1686279196</v>
      </c>
      <c r="H2093" s="6">
        <v>-0.15402840807016899</v>
      </c>
      <c r="I2093" s="5">
        <v>-771247.22015223803</v>
      </c>
      <c r="J2093" s="5">
        <v>4687.7833893778097</v>
      </c>
      <c r="K2093" s="5">
        <v>5541.3011903674396</v>
      </c>
      <c r="L2093" s="55" t="s">
        <v>4284</v>
      </c>
      <c r="M2093" s="60" t="s">
        <v>4364</v>
      </c>
    </row>
    <row r="2094" spans="1:13" ht="18.75" customHeight="1" x14ac:dyDescent="0.25">
      <c r="A2094" s="4" t="s">
        <v>6454</v>
      </c>
      <c r="B2094" s="4">
        <v>7855</v>
      </c>
      <c r="C2094" s="4" t="s">
        <v>4068</v>
      </c>
      <c r="D2094" s="4" t="s">
        <v>4069</v>
      </c>
      <c r="E2094" s="5">
        <v>329.06</v>
      </c>
      <c r="F2094" s="5">
        <v>2099202.2758483598</v>
      </c>
      <c r="G2094" s="5">
        <v>2316048.1261743298</v>
      </c>
      <c r="H2094" s="6">
        <v>-9.3627523485081701E-2</v>
      </c>
      <c r="I2094" s="5">
        <v>-216845.85032596599</v>
      </c>
      <c r="J2094" s="5">
        <v>6379.3906152323598</v>
      </c>
      <c r="K2094" s="5">
        <v>7038.37636350309</v>
      </c>
      <c r="L2094" s="55" t="s">
        <v>4281</v>
      </c>
      <c r="M2094" s="60" t="s">
        <v>4364</v>
      </c>
    </row>
    <row r="2095" spans="1:13" ht="18.75" customHeight="1" x14ac:dyDescent="0.25">
      <c r="A2095" s="4" t="s">
        <v>6455</v>
      </c>
      <c r="B2095" s="4">
        <v>7856</v>
      </c>
      <c r="C2095" s="4" t="s">
        <v>4070</v>
      </c>
      <c r="D2095" s="4" t="s">
        <v>4071</v>
      </c>
      <c r="E2095" s="5">
        <v>177.36</v>
      </c>
      <c r="F2095" s="5">
        <v>1946627.7606138799</v>
      </c>
      <c r="G2095" s="5">
        <v>1990558.78674304</v>
      </c>
      <c r="H2095" s="6">
        <v>-2.2069695415043299E-2</v>
      </c>
      <c r="I2095" s="5">
        <v>-43931.026129157101</v>
      </c>
      <c r="J2095" s="5">
        <v>10975.5737517697</v>
      </c>
      <c r="K2095" s="5">
        <v>11223.2678548886</v>
      </c>
      <c r="L2095" s="55" t="s">
        <v>4283</v>
      </c>
      <c r="M2095" s="60" t="s">
        <v>4364</v>
      </c>
    </row>
    <row r="2096" spans="1:13" ht="18.75" customHeight="1" x14ac:dyDescent="0.25">
      <c r="A2096" s="4" t="s">
        <v>6456</v>
      </c>
      <c r="B2096" s="4">
        <v>7857</v>
      </c>
      <c r="C2096" s="4" t="s">
        <v>4072</v>
      </c>
      <c r="D2096" s="4" t="s">
        <v>4073</v>
      </c>
      <c r="E2096" s="5">
        <v>84.7</v>
      </c>
      <c r="F2096" s="5">
        <v>1064587.74533548</v>
      </c>
      <c r="G2096" s="5">
        <v>305509.46457962802</v>
      </c>
      <c r="H2096" s="6">
        <v>2.4846309812376002</v>
      </c>
      <c r="I2096" s="5">
        <v>759078.280755852</v>
      </c>
      <c r="J2096" s="5">
        <v>12568.9226131698</v>
      </c>
      <c r="K2096" s="5">
        <v>3606.9594401372801</v>
      </c>
      <c r="L2096" s="55" t="s">
        <v>4281</v>
      </c>
      <c r="M2096" s="60" t="s">
        <v>4381</v>
      </c>
    </row>
    <row r="2097" spans="1:13" ht="18.75" customHeight="1" x14ac:dyDescent="0.25">
      <c r="A2097" s="4" t="s">
        <v>6457</v>
      </c>
      <c r="B2097" s="4">
        <v>7859</v>
      </c>
      <c r="C2097" s="4" t="s">
        <v>4074</v>
      </c>
      <c r="D2097" s="4" t="s">
        <v>4075</v>
      </c>
      <c r="E2097" s="5">
        <v>47.24</v>
      </c>
      <c r="F2097" s="5">
        <v>2179713.1224000002</v>
      </c>
      <c r="G2097" s="5">
        <v>1095681.6868757</v>
      </c>
      <c r="H2097" s="6">
        <v>0.98936712049589204</v>
      </c>
      <c r="I2097" s="5">
        <v>1084031.4355243</v>
      </c>
      <c r="J2097" s="5">
        <v>46141.26</v>
      </c>
      <c r="K2097" s="5">
        <v>23193.939180264701</v>
      </c>
      <c r="L2097" s="55" t="s">
        <v>4281</v>
      </c>
      <c r="M2097" s="60" t="s">
        <v>4282</v>
      </c>
    </row>
    <row r="2098" spans="1:13" ht="18.75" customHeight="1" x14ac:dyDescent="0.25">
      <c r="A2098" s="4" t="s">
        <v>6458</v>
      </c>
      <c r="B2098" s="4">
        <v>7860</v>
      </c>
      <c r="C2098" s="4" t="s">
        <v>4076</v>
      </c>
      <c r="D2098" s="4" t="s">
        <v>4077</v>
      </c>
      <c r="E2098" s="5">
        <v>224.66</v>
      </c>
      <c r="F2098" s="5">
        <v>18476794.2883</v>
      </c>
      <c r="G2098" s="5">
        <v>16622357.7196129</v>
      </c>
      <c r="H2098" s="6">
        <v>0.111562787900962</v>
      </c>
      <c r="I2098" s="5">
        <v>1854436.56868709</v>
      </c>
      <c r="J2098" s="5">
        <v>82243.364587821605</v>
      </c>
      <c r="K2098" s="5">
        <v>73988.950946376397</v>
      </c>
      <c r="L2098" s="55" t="s">
        <v>4281</v>
      </c>
      <c r="M2098" s="60" t="s">
        <v>4364</v>
      </c>
    </row>
    <row r="2099" spans="1:13" ht="18.75" customHeight="1" x14ac:dyDescent="0.25">
      <c r="A2099" s="4" t="s">
        <v>6459</v>
      </c>
      <c r="B2099" s="4">
        <v>7861</v>
      </c>
      <c r="C2099" s="4" t="s">
        <v>4078</v>
      </c>
      <c r="D2099" s="4" t="s">
        <v>4079</v>
      </c>
      <c r="E2099" s="5">
        <v>727.34</v>
      </c>
      <c r="F2099" s="5">
        <v>549396.82951519999</v>
      </c>
      <c r="G2099" s="5">
        <v>644856.18181154598</v>
      </c>
      <c r="H2099" s="6">
        <v>-0.14803200308660999</v>
      </c>
      <c r="I2099" s="5">
        <v>-95459.352296346406</v>
      </c>
      <c r="J2099" s="5">
        <v>755.35077063711606</v>
      </c>
      <c r="K2099" s="5">
        <v>886.59523993118296</v>
      </c>
      <c r="L2099" s="55" t="s">
        <v>4283</v>
      </c>
      <c r="M2099" s="60" t="s">
        <v>4282</v>
      </c>
    </row>
    <row r="2100" spans="1:13" ht="18.75" customHeight="1" x14ac:dyDescent="0.25">
      <c r="A2100" s="4" t="s">
        <v>6460</v>
      </c>
      <c r="B2100" s="4">
        <v>7862</v>
      </c>
      <c r="C2100" s="4" t="s">
        <v>4080</v>
      </c>
      <c r="D2100" s="4" t="s">
        <v>4081</v>
      </c>
      <c r="E2100" s="5">
        <v>2587.02</v>
      </c>
      <c r="F2100" s="5">
        <v>1607595.9308916</v>
      </c>
      <c r="G2100" s="5">
        <v>1627087.1181390199</v>
      </c>
      <c r="H2100" s="6">
        <v>-1.1979190929687701E-2</v>
      </c>
      <c r="I2100" s="5">
        <v>-19491.1872474228</v>
      </c>
      <c r="J2100" s="5">
        <v>621.40838914720405</v>
      </c>
      <c r="K2100" s="5">
        <v>628.94261278962801</v>
      </c>
      <c r="L2100" s="55" t="s">
        <v>4284</v>
      </c>
      <c r="M2100" s="60" t="s">
        <v>4364</v>
      </c>
    </row>
    <row r="2101" spans="1:13" ht="18.75" customHeight="1" x14ac:dyDescent="0.25">
      <c r="A2101" s="4" t="s">
        <v>6461</v>
      </c>
      <c r="B2101" s="4">
        <v>7901</v>
      </c>
      <c r="C2101" s="4" t="s">
        <v>4082</v>
      </c>
      <c r="D2101" s="4" t="s">
        <v>4083</v>
      </c>
      <c r="E2101" s="5">
        <v>2048.66</v>
      </c>
      <c r="F2101" s="5">
        <v>3081720.20449368</v>
      </c>
      <c r="G2101" s="5">
        <v>4420366.57665757</v>
      </c>
      <c r="H2101" s="6">
        <v>-0.302836054193518</v>
      </c>
      <c r="I2101" s="5">
        <v>-1338646.3721638899</v>
      </c>
      <c r="J2101" s="5">
        <v>1504.2614218531501</v>
      </c>
      <c r="K2101" s="5">
        <v>2157.6867692333399</v>
      </c>
      <c r="L2101" s="55" t="s">
        <v>4283</v>
      </c>
      <c r="M2101" s="60" t="s">
        <v>4364</v>
      </c>
    </row>
    <row r="2102" spans="1:13" ht="18.75" customHeight="1" x14ac:dyDescent="0.25">
      <c r="A2102" s="4" t="s">
        <v>6462</v>
      </c>
      <c r="B2102" s="4">
        <v>7902</v>
      </c>
      <c r="C2102" s="4" t="s">
        <v>4084</v>
      </c>
      <c r="D2102" s="4" t="s">
        <v>4085</v>
      </c>
      <c r="E2102" s="5">
        <v>589.20000000000005</v>
      </c>
      <c r="F2102" s="5">
        <v>3320694.3931682399</v>
      </c>
      <c r="G2102" s="5">
        <v>3180493.9555664998</v>
      </c>
      <c r="H2102" s="6">
        <v>4.4081340684945201E-2</v>
      </c>
      <c r="I2102" s="5">
        <v>140200.43760173599</v>
      </c>
      <c r="J2102" s="5">
        <v>5635.9375308354402</v>
      </c>
      <c r="K2102" s="5">
        <v>5397.9870257408402</v>
      </c>
      <c r="L2102" s="55" t="s">
        <v>4281</v>
      </c>
      <c r="M2102" s="60" t="s">
        <v>4364</v>
      </c>
    </row>
    <row r="2103" spans="1:13" ht="18.75" customHeight="1" x14ac:dyDescent="0.25">
      <c r="A2103" s="4" t="s">
        <v>6463</v>
      </c>
      <c r="B2103" s="4">
        <v>7903</v>
      </c>
      <c r="C2103" s="4" t="s">
        <v>4086</v>
      </c>
      <c r="D2103" s="4" t="s">
        <v>4087</v>
      </c>
      <c r="E2103" s="5">
        <v>448.64</v>
      </c>
      <c r="F2103" s="5">
        <v>4139558.8480207999</v>
      </c>
      <c r="G2103" s="5">
        <v>4093361.9942713901</v>
      </c>
      <c r="H2103" s="6">
        <v>1.12857973015965E-2</v>
      </c>
      <c r="I2103" s="5">
        <v>46196.853749406102</v>
      </c>
      <c r="J2103" s="5">
        <v>9226.9054208737507</v>
      </c>
      <c r="K2103" s="5">
        <v>9123.9345450057808</v>
      </c>
      <c r="L2103" s="55" t="s">
        <v>4284</v>
      </c>
      <c r="M2103" s="60" t="s">
        <v>4364</v>
      </c>
    </row>
    <row r="2104" spans="1:13" ht="18.75" customHeight="1" x14ac:dyDescent="0.25">
      <c r="A2104" s="4" t="s">
        <v>6464</v>
      </c>
      <c r="B2104" s="4">
        <v>7904</v>
      </c>
      <c r="C2104" s="4" t="s">
        <v>4088</v>
      </c>
      <c r="D2104" s="4" t="s">
        <v>4089</v>
      </c>
      <c r="E2104" s="5">
        <v>293.52999999999997</v>
      </c>
      <c r="F2104" s="5">
        <v>4541004.0461784797</v>
      </c>
      <c r="G2104" s="5">
        <v>5775070.4883983396</v>
      </c>
      <c r="H2104" s="6">
        <v>-0.21368855058981601</v>
      </c>
      <c r="I2104" s="5">
        <v>-1234066.4422198599</v>
      </c>
      <c r="J2104" s="5">
        <v>15470.323463286501</v>
      </c>
      <c r="K2104" s="5">
        <v>19674.5494102761</v>
      </c>
      <c r="L2104" s="55" t="s">
        <v>4281</v>
      </c>
      <c r="M2104" s="60" t="s">
        <v>4381</v>
      </c>
    </row>
    <row r="2105" spans="1:13" ht="18.75" customHeight="1" x14ac:dyDescent="0.25">
      <c r="A2105" s="4" t="s">
        <v>6465</v>
      </c>
      <c r="B2105" s="4">
        <v>7905</v>
      </c>
      <c r="C2105" s="4" t="s">
        <v>4090</v>
      </c>
      <c r="D2105" s="4" t="s">
        <v>4091</v>
      </c>
      <c r="E2105" s="5">
        <v>2935.71</v>
      </c>
      <c r="F2105" s="5">
        <v>4320410.1632419201</v>
      </c>
      <c r="G2105" s="5">
        <v>3063797.4741318598</v>
      </c>
      <c r="H2105" s="6">
        <v>0.41014874505245202</v>
      </c>
      <c r="I2105" s="5">
        <v>1256612.68911006</v>
      </c>
      <c r="J2105" s="5">
        <v>1471.6747101184801</v>
      </c>
      <c r="K2105" s="5">
        <v>1043.6308334719199</v>
      </c>
      <c r="L2105" s="55" t="s">
        <v>4284</v>
      </c>
      <c r="M2105" s="60" t="s">
        <v>4364</v>
      </c>
    </row>
    <row r="2106" spans="1:13" ht="18.75" customHeight="1" x14ac:dyDescent="0.25">
      <c r="A2106" s="4" t="s">
        <v>6466</v>
      </c>
      <c r="B2106" s="4">
        <v>7959</v>
      </c>
      <c r="C2106" s="4" t="s">
        <v>4092</v>
      </c>
      <c r="D2106" s="4" t="s">
        <v>4093</v>
      </c>
      <c r="E2106" s="5">
        <v>107040.07</v>
      </c>
      <c r="F2106" s="5">
        <v>53560494.448103704</v>
      </c>
      <c r="G2106" s="5">
        <v>62857926.447385699</v>
      </c>
      <c r="H2106" s="6">
        <v>-0.147911846997757</v>
      </c>
      <c r="I2106" s="5">
        <v>-9297431.9992819894</v>
      </c>
      <c r="J2106" s="5">
        <v>500.37798413345303</v>
      </c>
      <c r="K2106" s="5">
        <v>587.23734436445795</v>
      </c>
      <c r="L2106" s="55" t="s">
        <v>4284</v>
      </c>
      <c r="M2106" s="60" t="s">
        <v>4364</v>
      </c>
    </row>
    <row r="2107" spans="1:13" ht="18.75" customHeight="1" x14ac:dyDescent="0.25">
      <c r="A2107" s="4" t="s">
        <v>6467</v>
      </c>
      <c r="B2107" s="4">
        <v>7960</v>
      </c>
      <c r="C2107" s="4" t="s">
        <v>4094</v>
      </c>
      <c r="D2107" s="4" t="s">
        <v>4095</v>
      </c>
      <c r="E2107" s="5">
        <v>30698.38</v>
      </c>
      <c r="F2107" s="5">
        <v>20389470.808689602</v>
      </c>
      <c r="G2107" s="5">
        <v>18619390.8358608</v>
      </c>
      <c r="H2107" s="6">
        <v>9.5066481413541098E-2</v>
      </c>
      <c r="I2107" s="5">
        <v>1770079.9728288201</v>
      </c>
      <c r="J2107" s="5">
        <v>664.187191919886</v>
      </c>
      <c r="K2107" s="5">
        <v>606.52682115019695</v>
      </c>
      <c r="L2107" s="55" t="s">
        <v>4284</v>
      </c>
      <c r="M2107" s="60" t="s">
        <v>4364</v>
      </c>
    </row>
    <row r="2108" spans="1:13" ht="18.75" customHeight="1" x14ac:dyDescent="0.25">
      <c r="A2108" s="4" t="s">
        <v>6468</v>
      </c>
      <c r="B2108" s="4">
        <v>7961</v>
      </c>
      <c r="C2108" s="4" t="s">
        <v>4096</v>
      </c>
      <c r="D2108" s="4" t="s">
        <v>4097</v>
      </c>
      <c r="E2108" s="5">
        <v>5307.12</v>
      </c>
      <c r="F2108" s="5">
        <v>1548517.048984</v>
      </c>
      <c r="G2108" s="5">
        <v>1759192.6897909299</v>
      </c>
      <c r="H2108" s="6">
        <v>-0.119757001054822</v>
      </c>
      <c r="I2108" s="5">
        <v>-210675.64080692799</v>
      </c>
      <c r="J2108" s="5">
        <v>291.78105054794298</v>
      </c>
      <c r="K2108" s="5">
        <v>331.47784293381898</v>
      </c>
      <c r="L2108" s="55" t="s">
        <v>4281</v>
      </c>
      <c r="M2108" s="60" t="s">
        <v>4364</v>
      </c>
    </row>
    <row r="2109" spans="1:13" ht="18.75" customHeight="1" x14ac:dyDescent="0.25">
      <c r="A2109" s="4" t="s">
        <v>6469</v>
      </c>
      <c r="B2109" s="4">
        <v>7962</v>
      </c>
      <c r="C2109" s="4" t="s">
        <v>4098</v>
      </c>
      <c r="D2109" s="4" t="s">
        <v>4099</v>
      </c>
      <c r="E2109" s="5">
        <v>2006.93</v>
      </c>
      <c r="F2109" s="5">
        <v>5079428.0382850002</v>
      </c>
      <c r="G2109" s="5">
        <v>4589878.8882472096</v>
      </c>
      <c r="H2109" s="6">
        <v>0.106658402532434</v>
      </c>
      <c r="I2109" s="5">
        <v>489549.15003779199</v>
      </c>
      <c r="J2109" s="5">
        <v>2530.9442971528701</v>
      </c>
      <c r="K2109" s="5">
        <v>2287.01493736563</v>
      </c>
      <c r="L2109" s="55" t="s">
        <v>4284</v>
      </c>
      <c r="M2109" s="60" t="s">
        <v>4364</v>
      </c>
    </row>
    <row r="2110" spans="1:13" ht="18.75" customHeight="1" x14ac:dyDescent="0.25">
      <c r="A2110" s="4" t="s">
        <v>6470</v>
      </c>
      <c r="B2110" s="4">
        <v>7963</v>
      </c>
      <c r="C2110" s="4" t="s">
        <v>4100</v>
      </c>
      <c r="D2110" s="4" t="s">
        <v>4101</v>
      </c>
      <c r="E2110" s="5">
        <v>21774.16</v>
      </c>
      <c r="F2110" s="5">
        <v>30839975.628472701</v>
      </c>
      <c r="G2110" s="5">
        <v>36862481.981384203</v>
      </c>
      <c r="H2110" s="6">
        <v>-0.16337766827401701</v>
      </c>
      <c r="I2110" s="5">
        <v>-6022506.35291149</v>
      </c>
      <c r="J2110" s="5">
        <v>1416.3566185089401</v>
      </c>
      <c r="K2110" s="5">
        <v>1692.94622531405</v>
      </c>
      <c r="L2110" s="55" t="s">
        <v>4284</v>
      </c>
      <c r="M2110" s="60" t="s">
        <v>4364</v>
      </c>
    </row>
    <row r="2111" spans="1:13" ht="18.75" customHeight="1" x14ac:dyDescent="0.25">
      <c r="A2111" s="4" t="s">
        <v>6471</v>
      </c>
      <c r="B2111" s="4">
        <v>7964</v>
      </c>
      <c r="C2111" s="4" t="s">
        <v>4102</v>
      </c>
      <c r="D2111" s="4" t="s">
        <v>4103</v>
      </c>
      <c r="E2111" s="5">
        <v>12795.17</v>
      </c>
      <c r="F2111" s="5">
        <v>35909016.332172103</v>
      </c>
      <c r="G2111" s="5">
        <v>32010182.647902802</v>
      </c>
      <c r="H2111" s="6">
        <v>0.12179979499507</v>
      </c>
      <c r="I2111" s="5">
        <v>3898833.6842693202</v>
      </c>
      <c r="J2111" s="5">
        <v>2806.45089765686</v>
      </c>
      <c r="K2111" s="5">
        <v>2501.73953514512</v>
      </c>
      <c r="L2111" s="55" t="s">
        <v>4284</v>
      </c>
      <c r="M2111" s="60" t="s">
        <v>4364</v>
      </c>
    </row>
    <row r="2112" spans="1:13" ht="18.75" customHeight="1" x14ac:dyDescent="0.25">
      <c r="A2112" s="4" t="s">
        <v>6472</v>
      </c>
      <c r="B2112" s="4">
        <v>7965</v>
      </c>
      <c r="C2112" s="4" t="s">
        <v>4104</v>
      </c>
      <c r="D2112" s="4" t="s">
        <v>4105</v>
      </c>
      <c r="E2112" s="5">
        <v>8419.6</v>
      </c>
      <c r="F2112" s="5">
        <v>36510159.115882002</v>
      </c>
      <c r="G2112" s="5">
        <v>34002219.014090396</v>
      </c>
      <c r="H2112" s="6">
        <v>7.3758130337090902E-2</v>
      </c>
      <c r="I2112" s="5">
        <v>2507940.10179159</v>
      </c>
      <c r="J2112" s="5">
        <v>4336.3294118345302</v>
      </c>
      <c r="K2112" s="5">
        <v>4038.4601422977798</v>
      </c>
      <c r="L2112" s="55" t="s">
        <v>4284</v>
      </c>
      <c r="M2112" s="60" t="s">
        <v>4364</v>
      </c>
    </row>
    <row r="2113" spans="1:13" ht="18.75" customHeight="1" x14ac:dyDescent="0.25">
      <c r="A2113" s="4" t="s">
        <v>6473</v>
      </c>
      <c r="B2113" s="4">
        <v>7966</v>
      </c>
      <c r="C2113" s="4" t="s">
        <v>4106</v>
      </c>
      <c r="D2113" s="4" t="s">
        <v>4107</v>
      </c>
      <c r="E2113" s="5">
        <v>7375.98</v>
      </c>
      <c r="F2113" s="5">
        <v>41977802.696583502</v>
      </c>
      <c r="G2113" s="5">
        <v>39721519.401731998</v>
      </c>
      <c r="H2113" s="6">
        <v>5.6802542521902998E-2</v>
      </c>
      <c r="I2113" s="5">
        <v>2256283.2948514801</v>
      </c>
      <c r="J2113" s="5">
        <v>5691.1492027613303</v>
      </c>
      <c r="K2113" s="5">
        <v>5385.2531326999297</v>
      </c>
      <c r="L2113" s="55" t="s">
        <v>4284</v>
      </c>
      <c r="M2113" s="60" t="s">
        <v>4364</v>
      </c>
    </row>
    <row r="2114" spans="1:13" ht="18.75" customHeight="1" x14ac:dyDescent="0.25">
      <c r="A2114" s="4" t="s">
        <v>6474</v>
      </c>
      <c r="B2114" s="4">
        <v>7967</v>
      </c>
      <c r="C2114" s="4" t="s">
        <v>4108</v>
      </c>
      <c r="D2114" s="4" t="s">
        <v>4109</v>
      </c>
      <c r="E2114" s="5">
        <v>43102.76</v>
      </c>
      <c r="F2114" s="5">
        <v>19813947.885151599</v>
      </c>
      <c r="G2114" s="5">
        <v>23401041.6834752</v>
      </c>
      <c r="H2114" s="6">
        <v>-0.15328778294756901</v>
      </c>
      <c r="I2114" s="5">
        <v>-3587093.79832356</v>
      </c>
      <c r="J2114" s="5">
        <v>459.69093128030801</v>
      </c>
      <c r="K2114" s="5">
        <v>542.91283628879296</v>
      </c>
      <c r="L2114" s="55" t="s">
        <v>4281</v>
      </c>
      <c r="M2114" s="60" t="s">
        <v>4364</v>
      </c>
    </row>
    <row r="2115" spans="1:13" ht="18.75" customHeight="1" x14ac:dyDescent="0.25">
      <c r="A2115" s="4" t="s">
        <v>6475</v>
      </c>
      <c r="B2115" s="4">
        <v>7968</v>
      </c>
      <c r="C2115" s="4" t="s">
        <v>4110</v>
      </c>
      <c r="D2115" s="4" t="s">
        <v>4111</v>
      </c>
      <c r="E2115" s="5">
        <v>1213.6300000000001</v>
      </c>
      <c r="F2115" s="5">
        <v>670874.34640799998</v>
      </c>
      <c r="G2115" s="5">
        <v>870789.38905786595</v>
      </c>
      <c r="H2115" s="6">
        <v>-0.22957909818602701</v>
      </c>
      <c r="I2115" s="5">
        <v>-199915.04264986599</v>
      </c>
      <c r="J2115" s="5">
        <v>552.78325882517697</v>
      </c>
      <c r="K2115" s="5">
        <v>717.50812773074699</v>
      </c>
      <c r="L2115" s="55" t="s">
        <v>4281</v>
      </c>
      <c r="M2115" s="60" t="s">
        <v>4282</v>
      </c>
    </row>
    <row r="2116" spans="1:13" ht="18.75" customHeight="1" x14ac:dyDescent="0.25">
      <c r="A2116" s="4" t="s">
        <v>6476</v>
      </c>
      <c r="B2116" s="4">
        <v>7969</v>
      </c>
      <c r="C2116" s="4" t="s">
        <v>4112</v>
      </c>
      <c r="D2116" s="4" t="s">
        <v>4113</v>
      </c>
      <c r="E2116" s="5">
        <v>5070.7700000000004</v>
      </c>
      <c r="F2116" s="5">
        <v>2619953.6093287999</v>
      </c>
      <c r="G2116" s="5">
        <v>2811948.1811692799</v>
      </c>
      <c r="H2116" s="6">
        <v>-6.8278132977770203E-2</v>
      </c>
      <c r="I2116" s="5">
        <v>-191994.57184047499</v>
      </c>
      <c r="J2116" s="5">
        <v>516.67766617866698</v>
      </c>
      <c r="K2116" s="5">
        <v>554.54066762430102</v>
      </c>
      <c r="L2116" s="55" t="s">
        <v>4281</v>
      </c>
      <c r="M2116" s="60" t="s">
        <v>4361</v>
      </c>
    </row>
    <row r="2117" spans="1:13" ht="18.75" customHeight="1" x14ac:dyDescent="0.25">
      <c r="A2117" s="4" t="s">
        <v>6477</v>
      </c>
      <c r="B2117" s="4">
        <v>7970</v>
      </c>
      <c r="C2117" s="4" t="s">
        <v>4114</v>
      </c>
      <c r="D2117" s="4" t="s">
        <v>4115</v>
      </c>
      <c r="E2117" s="5">
        <v>27083.27</v>
      </c>
      <c r="F2117" s="5">
        <v>23635716.766393401</v>
      </c>
      <c r="G2117" s="5">
        <v>24845768.380038999</v>
      </c>
      <c r="H2117" s="6">
        <v>-4.8702523308467797E-2</v>
      </c>
      <c r="I2117" s="5">
        <v>-1210051.61364564</v>
      </c>
      <c r="J2117" s="5">
        <v>872.70542908568302</v>
      </c>
      <c r="K2117" s="5">
        <v>917.38436237718099</v>
      </c>
      <c r="L2117" s="55" t="s">
        <v>4284</v>
      </c>
      <c r="M2117" s="60" t="s">
        <v>4364</v>
      </c>
    </row>
    <row r="2118" spans="1:13" ht="18.75" customHeight="1" x14ac:dyDescent="0.25">
      <c r="A2118" s="4" t="s">
        <v>6478</v>
      </c>
      <c r="B2118" s="4">
        <v>7971</v>
      </c>
      <c r="C2118" s="4" t="s">
        <v>4116</v>
      </c>
      <c r="D2118" s="4" t="s">
        <v>4117</v>
      </c>
      <c r="E2118" s="5">
        <v>5272.17</v>
      </c>
      <c r="F2118" s="5">
        <v>10371616.7140301</v>
      </c>
      <c r="G2118" s="5">
        <v>9943809.2698149998</v>
      </c>
      <c r="H2118" s="6">
        <v>4.3022490939535099E-2</v>
      </c>
      <c r="I2118" s="5">
        <v>427807.44421508198</v>
      </c>
      <c r="J2118" s="5">
        <v>1967.23867288613</v>
      </c>
      <c r="K2118" s="5">
        <v>1886.0942021624901</v>
      </c>
      <c r="L2118" s="55" t="s">
        <v>4284</v>
      </c>
      <c r="M2118" s="60" t="s">
        <v>4364</v>
      </c>
    </row>
    <row r="2119" spans="1:13" ht="18.75" customHeight="1" x14ac:dyDescent="0.25">
      <c r="A2119" s="4" t="s">
        <v>6479</v>
      </c>
      <c r="B2119" s="4">
        <v>7972</v>
      </c>
      <c r="C2119" s="4" t="s">
        <v>4118</v>
      </c>
      <c r="D2119" s="4" t="s">
        <v>4119</v>
      </c>
      <c r="E2119" s="5">
        <v>1194.75</v>
      </c>
      <c r="F2119" s="5">
        <v>4252572.28441328</v>
      </c>
      <c r="G2119" s="5">
        <v>3524535.6252976302</v>
      </c>
      <c r="H2119" s="6">
        <v>0.20656243446373901</v>
      </c>
      <c r="I2119" s="5">
        <v>728036.65911565395</v>
      </c>
      <c r="J2119" s="5">
        <v>3559.3825356043399</v>
      </c>
      <c r="K2119" s="5">
        <v>2950.0193557628199</v>
      </c>
      <c r="L2119" s="55" t="s">
        <v>4284</v>
      </c>
      <c r="M2119" s="60" t="s">
        <v>4364</v>
      </c>
    </row>
    <row r="2120" spans="1:13" ht="18.75" customHeight="1" x14ac:dyDescent="0.25">
      <c r="A2120" s="4" t="s">
        <v>6480</v>
      </c>
      <c r="B2120" s="4">
        <v>7973</v>
      </c>
      <c r="C2120" s="4" t="s">
        <v>4120</v>
      </c>
      <c r="D2120" s="4" t="s">
        <v>4121</v>
      </c>
      <c r="E2120" s="5">
        <v>154.22</v>
      </c>
      <c r="F2120" s="5">
        <v>995489.06486379995</v>
      </c>
      <c r="G2120" s="5">
        <v>1101001.38931736</v>
      </c>
      <c r="H2120" s="6">
        <v>-9.5833052961883297E-2</v>
      </c>
      <c r="I2120" s="5">
        <v>-105512.324453557</v>
      </c>
      <c r="J2120" s="5">
        <v>6454.99328792504</v>
      </c>
      <c r="K2120" s="5">
        <v>7139.1608696495696</v>
      </c>
      <c r="L2120" s="55" t="s">
        <v>4281</v>
      </c>
      <c r="M2120" s="60" t="s">
        <v>4364</v>
      </c>
    </row>
    <row r="2121" spans="1:13" ht="18.75" customHeight="1" x14ac:dyDescent="0.25">
      <c r="A2121" s="4" t="s">
        <v>6481</v>
      </c>
      <c r="B2121" s="4">
        <v>7974</v>
      </c>
      <c r="C2121" s="4" t="s">
        <v>4122</v>
      </c>
      <c r="D2121" s="4" t="s">
        <v>4123</v>
      </c>
      <c r="E2121" s="5">
        <v>9637.82</v>
      </c>
      <c r="F2121" s="5">
        <v>11834139.405598801</v>
      </c>
      <c r="G2121" s="5">
        <v>11780903.5254853</v>
      </c>
      <c r="H2121" s="6">
        <v>4.5188282883668104E-3</v>
      </c>
      <c r="I2121" s="5">
        <v>53235.880113482497</v>
      </c>
      <c r="J2121" s="5">
        <v>1227.8854975086499</v>
      </c>
      <c r="K2121" s="5">
        <v>1222.36185418334</v>
      </c>
      <c r="L2121" s="55" t="s">
        <v>4284</v>
      </c>
      <c r="M2121" s="60" t="s">
        <v>4364</v>
      </c>
    </row>
    <row r="2122" spans="1:13" ht="18.75" customHeight="1" x14ac:dyDescent="0.25">
      <c r="A2122" s="4" t="s">
        <v>6482</v>
      </c>
      <c r="B2122" s="4">
        <v>7975</v>
      </c>
      <c r="C2122" s="4" t="s">
        <v>4124</v>
      </c>
      <c r="D2122" s="4" t="s">
        <v>4125</v>
      </c>
      <c r="E2122" s="5">
        <v>8431.99</v>
      </c>
      <c r="F2122" s="5">
        <v>20281775.283365201</v>
      </c>
      <c r="G2122" s="5">
        <v>22189791.1856905</v>
      </c>
      <c r="H2122" s="6">
        <v>-8.5986203581570206E-2</v>
      </c>
      <c r="I2122" s="5">
        <v>-1908015.9023253201</v>
      </c>
      <c r="J2122" s="5">
        <v>2405.3367334834602</v>
      </c>
      <c r="K2122" s="5">
        <v>2631.61972270965</v>
      </c>
      <c r="L2122" s="55" t="s">
        <v>4284</v>
      </c>
      <c r="M2122" s="60" t="s">
        <v>4361</v>
      </c>
    </row>
    <row r="2123" spans="1:13" ht="18.75" customHeight="1" x14ac:dyDescent="0.25">
      <c r="A2123" s="4" t="s">
        <v>6483</v>
      </c>
      <c r="B2123" s="4">
        <v>7976</v>
      </c>
      <c r="C2123" s="4" t="s">
        <v>4126</v>
      </c>
      <c r="D2123" s="4" t="s">
        <v>4127</v>
      </c>
      <c r="E2123" s="5">
        <v>4329.63</v>
      </c>
      <c r="F2123" s="5">
        <v>16081704.070127301</v>
      </c>
      <c r="G2123" s="5">
        <v>17356169.804007199</v>
      </c>
      <c r="H2123" s="6">
        <v>-7.3430125901724597E-2</v>
      </c>
      <c r="I2123" s="5">
        <v>-1274465.7338799599</v>
      </c>
      <c r="J2123" s="5">
        <v>3714.3368071006698</v>
      </c>
      <c r="K2123" s="5">
        <v>4008.6958479147702</v>
      </c>
      <c r="L2123" s="55" t="s">
        <v>4284</v>
      </c>
      <c r="M2123" s="60" t="s">
        <v>4361</v>
      </c>
    </row>
    <row r="2124" spans="1:13" ht="18.75" customHeight="1" x14ac:dyDescent="0.25">
      <c r="A2124" s="4" t="s">
        <v>6484</v>
      </c>
      <c r="B2124" s="4">
        <v>7977</v>
      </c>
      <c r="C2124" s="4" t="s">
        <v>4128</v>
      </c>
      <c r="D2124" s="4" t="s">
        <v>4129</v>
      </c>
      <c r="E2124" s="5">
        <v>1477.54</v>
      </c>
      <c r="F2124" s="5">
        <v>8043874.2205891199</v>
      </c>
      <c r="G2124" s="5">
        <v>9597033.7874957304</v>
      </c>
      <c r="H2124" s="6">
        <v>-0.161837459500275</v>
      </c>
      <c r="I2124" s="5">
        <v>-1553159.56690661</v>
      </c>
      <c r="J2124" s="5">
        <v>5444.0991246187104</v>
      </c>
      <c r="K2124" s="5">
        <v>6495.2784949955503</v>
      </c>
      <c r="L2124" s="55" t="s">
        <v>4281</v>
      </c>
      <c r="M2124" s="60" t="s">
        <v>4364</v>
      </c>
    </row>
    <row r="2125" spans="1:13" ht="18.75" customHeight="1" x14ac:dyDescent="0.25">
      <c r="A2125" s="4" t="s">
        <v>6485</v>
      </c>
      <c r="B2125" s="4">
        <v>7978</v>
      </c>
      <c r="C2125" s="4" t="s">
        <v>4130</v>
      </c>
      <c r="D2125" s="4" t="s">
        <v>4131</v>
      </c>
      <c r="E2125" s="5">
        <v>1777.69</v>
      </c>
      <c r="F2125" s="5">
        <v>784567.88752104004</v>
      </c>
      <c r="G2125" s="5">
        <v>933117.257599534</v>
      </c>
      <c r="H2125" s="6">
        <v>-0.159196894997571</v>
      </c>
      <c r="I2125" s="5">
        <v>-148549.37007849399</v>
      </c>
      <c r="J2125" s="5">
        <v>441.34122795371502</v>
      </c>
      <c r="K2125" s="5">
        <v>524.90437455323195</v>
      </c>
      <c r="L2125" s="55" t="s">
        <v>4281</v>
      </c>
      <c r="M2125" s="60" t="s">
        <v>4364</v>
      </c>
    </row>
    <row r="2126" spans="1:13" ht="18.75" customHeight="1" x14ac:dyDescent="0.25">
      <c r="A2126" s="4" t="s">
        <v>6486</v>
      </c>
      <c r="B2126" s="4">
        <v>7979</v>
      </c>
      <c r="C2126" s="4" t="s">
        <v>4132</v>
      </c>
      <c r="D2126" s="4" t="s">
        <v>4133</v>
      </c>
      <c r="E2126" s="5">
        <v>2653.98</v>
      </c>
      <c r="F2126" s="5">
        <v>2911396.7005739999</v>
      </c>
      <c r="G2126" s="5">
        <v>2838802.8612205498</v>
      </c>
      <c r="H2126" s="6">
        <v>2.5571990343224101E-2</v>
      </c>
      <c r="I2126" s="5">
        <v>72593.839353448697</v>
      </c>
      <c r="J2126" s="5">
        <v>1096.99270551172</v>
      </c>
      <c r="K2126" s="5">
        <v>1069.63988470921</v>
      </c>
      <c r="L2126" s="55" t="s">
        <v>4284</v>
      </c>
      <c r="M2126" s="60" t="s">
        <v>4282</v>
      </c>
    </row>
    <row r="2127" spans="1:13" ht="18.75" customHeight="1" x14ac:dyDescent="0.25">
      <c r="A2127" s="4" t="s">
        <v>6487</v>
      </c>
      <c r="B2127" s="4">
        <v>7980</v>
      </c>
      <c r="C2127" s="4" t="s">
        <v>4134</v>
      </c>
      <c r="D2127" s="4" t="s">
        <v>4135</v>
      </c>
      <c r="E2127" s="5">
        <v>237.15</v>
      </c>
      <c r="F2127" s="5">
        <v>865843.02658867999</v>
      </c>
      <c r="G2127" s="5">
        <v>879912.97637913295</v>
      </c>
      <c r="H2127" s="6">
        <v>-1.5990160581960101E-2</v>
      </c>
      <c r="I2127" s="5">
        <v>-14069.9497904528</v>
      </c>
      <c r="J2127" s="5">
        <v>3651.0353219004</v>
      </c>
      <c r="K2127" s="5">
        <v>3710.3646484466899</v>
      </c>
      <c r="L2127" s="55" t="s">
        <v>4283</v>
      </c>
      <c r="M2127" s="60" t="s">
        <v>4364</v>
      </c>
    </row>
    <row r="2128" spans="1:13" ht="18.75" customHeight="1" x14ac:dyDescent="0.25">
      <c r="A2128" s="4" t="s">
        <v>6488</v>
      </c>
      <c r="B2128" s="4">
        <v>7981</v>
      </c>
      <c r="C2128" s="4" t="s">
        <v>4136</v>
      </c>
      <c r="D2128" s="4" t="s">
        <v>4137</v>
      </c>
      <c r="E2128" s="5">
        <v>103.51</v>
      </c>
      <c r="F2128" s="5">
        <v>645013.46603200003</v>
      </c>
      <c r="G2128" s="5">
        <v>692403.12386104604</v>
      </c>
      <c r="H2128" s="6">
        <v>-6.8442293507844698E-2</v>
      </c>
      <c r="I2128" s="5">
        <v>-47389.657829046198</v>
      </c>
      <c r="J2128" s="5">
        <v>6231.4120957588602</v>
      </c>
      <c r="K2128" s="5">
        <v>6689.2389514157703</v>
      </c>
      <c r="L2128" s="55" t="s">
        <v>4283</v>
      </c>
      <c r="M2128" s="61" t="s">
        <v>4316</v>
      </c>
    </row>
    <row r="2129" spans="1:13" ht="18.75" customHeight="1" x14ac:dyDescent="0.25">
      <c r="A2129" s="4" t="s">
        <v>6489</v>
      </c>
      <c r="B2129" s="4">
        <v>7984</v>
      </c>
      <c r="C2129" s="4" t="s">
        <v>4138</v>
      </c>
      <c r="D2129" s="4" t="s">
        <v>4139</v>
      </c>
      <c r="E2129" s="5">
        <v>52957.86</v>
      </c>
      <c r="F2129" s="5">
        <v>24940249.881689999</v>
      </c>
      <c r="G2129" s="5">
        <v>25748156.912373099</v>
      </c>
      <c r="H2129" s="6">
        <v>-3.1377276184566802E-2</v>
      </c>
      <c r="I2129" s="5">
        <v>-807907.03068309301</v>
      </c>
      <c r="J2129" s="5">
        <v>470.94519834619501</v>
      </c>
      <c r="K2129" s="5">
        <v>486.200856914783</v>
      </c>
      <c r="L2129" s="55" t="s">
        <v>4281</v>
      </c>
      <c r="M2129" s="60" t="s">
        <v>4361</v>
      </c>
    </row>
    <row r="2130" spans="1:13" ht="18.75" customHeight="1" x14ac:dyDescent="0.25">
      <c r="A2130" s="4" t="s">
        <v>6490</v>
      </c>
      <c r="B2130" s="4">
        <v>7985</v>
      </c>
      <c r="C2130" s="4" t="s">
        <v>4140</v>
      </c>
      <c r="D2130" s="4" t="s">
        <v>4141</v>
      </c>
      <c r="E2130" s="5">
        <v>10855.24</v>
      </c>
      <c r="F2130" s="5">
        <v>5004613.8820103602</v>
      </c>
      <c r="G2130" s="5">
        <v>5561745.80483416</v>
      </c>
      <c r="H2130" s="6">
        <v>-0.100172129826492</v>
      </c>
      <c r="I2130" s="5">
        <v>-557131.92282379698</v>
      </c>
      <c r="J2130" s="5">
        <v>461.03208054454399</v>
      </c>
      <c r="K2130" s="5">
        <v>512.35585807721998</v>
      </c>
      <c r="L2130" s="55" t="s">
        <v>4284</v>
      </c>
      <c r="M2130" s="60" t="s">
        <v>4364</v>
      </c>
    </row>
    <row r="2131" spans="1:13" ht="18.75" customHeight="1" x14ac:dyDescent="0.25">
      <c r="A2131" s="4" t="s">
        <v>6491</v>
      </c>
      <c r="B2131" s="4">
        <v>7986</v>
      </c>
      <c r="C2131" s="4" t="s">
        <v>4142</v>
      </c>
      <c r="D2131" s="4" t="s">
        <v>4143</v>
      </c>
      <c r="E2131" s="5">
        <v>1970.85</v>
      </c>
      <c r="F2131" s="5">
        <v>6507976.8746975996</v>
      </c>
      <c r="G2131" s="5">
        <v>6604461.0992534598</v>
      </c>
      <c r="H2131" s="6">
        <v>-1.46089473623769E-2</v>
      </c>
      <c r="I2131" s="5">
        <v>-96484.224555860303</v>
      </c>
      <c r="J2131" s="5">
        <v>3302.11678955659</v>
      </c>
      <c r="K2131" s="5">
        <v>3351.0724302983299</v>
      </c>
      <c r="L2131" s="55" t="s">
        <v>4284</v>
      </c>
      <c r="M2131" s="60" t="s">
        <v>4364</v>
      </c>
    </row>
    <row r="2132" spans="1:13" ht="18.75" customHeight="1" x14ac:dyDescent="0.25">
      <c r="A2132" s="4" t="s">
        <v>6492</v>
      </c>
      <c r="B2132" s="4">
        <v>7988</v>
      </c>
      <c r="C2132" s="4" t="s">
        <v>4144</v>
      </c>
      <c r="D2132" s="4" t="s">
        <v>4145</v>
      </c>
      <c r="E2132" s="5">
        <v>10657.38</v>
      </c>
      <c r="F2132" s="5">
        <v>7271245.8505665604</v>
      </c>
      <c r="G2132" s="5">
        <v>7871428.1163412603</v>
      </c>
      <c r="H2132" s="6">
        <v>-7.6248205141924902E-2</v>
      </c>
      <c r="I2132" s="5">
        <v>-600182.26577470405</v>
      </c>
      <c r="J2132" s="5">
        <v>682.27330268476499</v>
      </c>
      <c r="K2132" s="5">
        <v>738.58942032106097</v>
      </c>
      <c r="L2132" s="55" t="s">
        <v>4284</v>
      </c>
      <c r="M2132" s="60" t="s">
        <v>4361</v>
      </c>
    </row>
    <row r="2133" spans="1:13" ht="18.75" customHeight="1" x14ac:dyDescent="0.25">
      <c r="A2133" s="4" t="s">
        <v>6493</v>
      </c>
      <c r="B2133" s="4">
        <v>7989</v>
      </c>
      <c r="C2133" s="4" t="s">
        <v>4146</v>
      </c>
      <c r="D2133" s="4" t="s">
        <v>4147</v>
      </c>
      <c r="E2133" s="5">
        <v>144704.15</v>
      </c>
      <c r="F2133" s="5">
        <v>80875688.515636593</v>
      </c>
      <c r="G2133" s="5">
        <v>95206697.262681693</v>
      </c>
      <c r="H2133" s="6">
        <v>-0.15052521680806699</v>
      </c>
      <c r="I2133" s="5">
        <v>-14331008.7470452</v>
      </c>
      <c r="J2133" s="5">
        <v>558.90372539859095</v>
      </c>
      <c r="K2133" s="5">
        <v>657.94033732053799</v>
      </c>
      <c r="L2133" s="55" t="s">
        <v>4284</v>
      </c>
      <c r="M2133" s="60" t="s">
        <v>4361</v>
      </c>
    </row>
    <row r="2134" spans="1:13" ht="18.75" customHeight="1" x14ac:dyDescent="0.25">
      <c r="A2134" s="4" t="s">
        <v>6494</v>
      </c>
      <c r="B2134" s="4">
        <v>7990</v>
      </c>
      <c r="C2134" s="4" t="s">
        <v>4148</v>
      </c>
      <c r="D2134" s="4" t="s">
        <v>4149</v>
      </c>
      <c r="E2134" s="5">
        <v>85912.66</v>
      </c>
      <c r="F2134" s="5">
        <v>220952714.27428001</v>
      </c>
      <c r="G2134" s="5">
        <v>196056103.096542</v>
      </c>
      <c r="H2134" s="6">
        <v>0.12698717757069</v>
      </c>
      <c r="I2134" s="5">
        <v>24896611.177738201</v>
      </c>
      <c r="J2134" s="5">
        <v>2571.82951004288</v>
      </c>
      <c r="K2134" s="5">
        <v>2282.03972611885</v>
      </c>
      <c r="L2134" s="55" t="s">
        <v>4284</v>
      </c>
      <c r="M2134" s="60" t="s">
        <v>4364</v>
      </c>
    </row>
    <row r="2135" spans="1:13" ht="18.75" customHeight="1" x14ac:dyDescent="0.25">
      <c r="A2135" s="4" t="s">
        <v>6495</v>
      </c>
      <c r="B2135" s="4">
        <v>7991</v>
      </c>
      <c r="C2135" s="4" t="s">
        <v>4150</v>
      </c>
      <c r="D2135" s="4" t="s">
        <v>4151</v>
      </c>
      <c r="E2135" s="5">
        <v>5282.41</v>
      </c>
      <c r="F2135" s="5">
        <v>2810299.7258635201</v>
      </c>
      <c r="G2135" s="5">
        <v>3422677.4382041101</v>
      </c>
      <c r="H2135" s="6">
        <v>-0.17891774010171099</v>
      </c>
      <c r="I2135" s="5">
        <v>-612377.71234059404</v>
      </c>
      <c r="J2135" s="5">
        <v>532.01090522385095</v>
      </c>
      <c r="K2135" s="5">
        <v>647.93861858585603</v>
      </c>
      <c r="L2135" s="55" t="s">
        <v>4283</v>
      </c>
      <c r="M2135" s="60" t="s">
        <v>4282</v>
      </c>
    </row>
    <row r="2136" spans="1:13" ht="18.75" customHeight="1" x14ac:dyDescent="0.25">
      <c r="A2136" s="4" t="s">
        <v>6496</v>
      </c>
      <c r="B2136" s="4">
        <v>7992</v>
      </c>
      <c r="C2136" s="4" t="s">
        <v>4152</v>
      </c>
      <c r="D2136" s="4" t="s">
        <v>4153</v>
      </c>
      <c r="E2136" s="5">
        <v>7220.33</v>
      </c>
      <c r="F2136" s="5">
        <v>41601507.6854214</v>
      </c>
      <c r="G2136" s="5">
        <v>42922681.682377897</v>
      </c>
      <c r="H2136" s="6">
        <v>-3.0780322784421402E-2</v>
      </c>
      <c r="I2136" s="5">
        <v>-1321173.9969565601</v>
      </c>
      <c r="J2136" s="5">
        <v>5761.71832664454</v>
      </c>
      <c r="K2136" s="5">
        <v>5944.6980515264404</v>
      </c>
      <c r="L2136" s="55" t="s">
        <v>4284</v>
      </c>
      <c r="M2136" s="60" t="s">
        <v>4364</v>
      </c>
    </row>
    <row r="2137" spans="1:13" ht="18.75" customHeight="1" x14ac:dyDescent="0.25">
      <c r="A2137" s="4" t="s">
        <v>6497</v>
      </c>
      <c r="B2137" s="4">
        <v>7993</v>
      </c>
      <c r="C2137" s="4" t="s">
        <v>4152</v>
      </c>
      <c r="D2137" s="4" t="s">
        <v>4153</v>
      </c>
      <c r="E2137" s="5">
        <v>36917.360000000001</v>
      </c>
      <c r="F2137" s="5">
        <v>296455277.823704</v>
      </c>
      <c r="G2137" s="5">
        <v>254290235.577198</v>
      </c>
      <c r="H2137" s="6">
        <v>0.16581463362444099</v>
      </c>
      <c r="I2137" s="5">
        <v>42165042.246505901</v>
      </c>
      <c r="J2137" s="5">
        <v>8030.2404566226896</v>
      </c>
      <c r="K2137" s="5">
        <v>6888.0937200601102</v>
      </c>
      <c r="L2137" s="55" t="s">
        <v>4284</v>
      </c>
      <c r="M2137" s="60" t="s">
        <v>4364</v>
      </c>
    </row>
    <row r="2138" spans="1:13" ht="18.75" customHeight="1" x14ac:dyDescent="0.25">
      <c r="A2138" s="4" t="s">
        <v>6498</v>
      </c>
      <c r="B2138" s="4">
        <v>7994</v>
      </c>
      <c r="C2138" s="4" t="s">
        <v>4152</v>
      </c>
      <c r="D2138" s="4" t="s">
        <v>4153</v>
      </c>
      <c r="E2138" s="5">
        <v>27252.41</v>
      </c>
      <c r="F2138" s="5">
        <v>248917754.70263401</v>
      </c>
      <c r="G2138" s="5">
        <v>242220400.30757099</v>
      </c>
      <c r="H2138" s="6">
        <v>2.76498362093314E-2</v>
      </c>
      <c r="I2138" s="5">
        <v>6697354.3950630398</v>
      </c>
      <c r="J2138" s="5">
        <v>9133.7887072238409</v>
      </c>
      <c r="K2138" s="5">
        <v>8888.0359684729192</v>
      </c>
      <c r="L2138" s="55" t="s">
        <v>4284</v>
      </c>
      <c r="M2138" s="60" t="s">
        <v>4364</v>
      </c>
    </row>
    <row r="2139" spans="1:13" ht="18.75" customHeight="1" x14ac:dyDescent="0.25">
      <c r="A2139" s="4" t="s">
        <v>6499</v>
      </c>
      <c r="B2139" s="4">
        <v>7995</v>
      </c>
      <c r="C2139" s="4" t="s">
        <v>4154</v>
      </c>
      <c r="D2139" s="4" t="s">
        <v>4155</v>
      </c>
      <c r="E2139" s="5">
        <v>1368.93</v>
      </c>
      <c r="F2139" s="5">
        <v>844555.31318844005</v>
      </c>
      <c r="G2139" s="5">
        <v>819633.02512918704</v>
      </c>
      <c r="H2139" s="6">
        <v>3.04066421131877E-2</v>
      </c>
      <c r="I2139" s="5">
        <v>24922.2880592525</v>
      </c>
      <c r="J2139" s="5">
        <v>616.94558026227799</v>
      </c>
      <c r="K2139" s="5">
        <v>598.73991009707402</v>
      </c>
      <c r="L2139" s="55" t="s">
        <v>4284</v>
      </c>
      <c r="M2139" s="60" t="s">
        <v>4364</v>
      </c>
    </row>
    <row r="2140" spans="1:13" ht="18.75" customHeight="1" x14ac:dyDescent="0.25">
      <c r="A2140" s="4" t="s">
        <v>6500</v>
      </c>
      <c r="B2140" s="4">
        <v>7996</v>
      </c>
      <c r="C2140" s="4" t="s">
        <v>4156</v>
      </c>
      <c r="D2140" s="4" t="s">
        <v>4157</v>
      </c>
      <c r="E2140" s="5">
        <v>1555.77</v>
      </c>
      <c r="F2140" s="5">
        <v>747323.52829439996</v>
      </c>
      <c r="G2140" s="5">
        <v>834573.25942890695</v>
      </c>
      <c r="H2140" s="6">
        <v>-0.10454412497497401</v>
      </c>
      <c r="I2140" s="5">
        <v>-87249.731134507194</v>
      </c>
      <c r="J2140" s="5">
        <v>480.35604767696998</v>
      </c>
      <c r="K2140" s="5">
        <v>536.43742933011094</v>
      </c>
      <c r="L2140" s="55" t="s">
        <v>4284</v>
      </c>
      <c r="M2140" s="60" t="s">
        <v>4364</v>
      </c>
    </row>
    <row r="2141" spans="1:13" ht="18.75" customHeight="1" x14ac:dyDescent="0.25">
      <c r="A2141" s="4" t="s">
        <v>6501</v>
      </c>
      <c r="B2141" s="4">
        <v>7997</v>
      </c>
      <c r="C2141" s="4" t="s">
        <v>4158</v>
      </c>
      <c r="D2141" s="4" t="s">
        <v>4159</v>
      </c>
      <c r="E2141" s="5">
        <v>42050.17</v>
      </c>
      <c r="F2141" s="5">
        <v>18601884.623515598</v>
      </c>
      <c r="G2141" s="5">
        <v>20258097.339052401</v>
      </c>
      <c r="H2141" s="6">
        <v>-8.1755590755506105E-2</v>
      </c>
      <c r="I2141" s="5">
        <v>-1656212.7155367699</v>
      </c>
      <c r="J2141" s="5">
        <v>442.37358906077202</v>
      </c>
      <c r="K2141" s="5">
        <v>481.76017692799797</v>
      </c>
      <c r="L2141" s="55" t="s">
        <v>4284</v>
      </c>
      <c r="M2141" s="60" t="s">
        <v>4364</v>
      </c>
    </row>
    <row r="2142" spans="1:13" ht="18.75" customHeight="1" x14ac:dyDescent="0.25">
      <c r="A2142" s="4" t="s">
        <v>6502</v>
      </c>
      <c r="B2142" s="4">
        <v>7998</v>
      </c>
      <c r="C2142" s="4" t="s">
        <v>4160</v>
      </c>
      <c r="D2142" s="4" t="s">
        <v>4161</v>
      </c>
      <c r="E2142" s="5">
        <v>1553.23</v>
      </c>
      <c r="F2142" s="5">
        <v>1430208.53257232</v>
      </c>
      <c r="G2142" s="5">
        <v>1488740.9544386901</v>
      </c>
      <c r="H2142" s="6">
        <v>-3.9316727125597403E-2</v>
      </c>
      <c r="I2142" s="5">
        <v>-58532.421866367302</v>
      </c>
      <c r="J2142" s="5">
        <v>920.79636149979103</v>
      </c>
      <c r="K2142" s="5">
        <v>958.48068504901903</v>
      </c>
      <c r="L2142" s="55" t="s">
        <v>4281</v>
      </c>
      <c r="M2142" s="60" t="s">
        <v>4361</v>
      </c>
    </row>
    <row r="2143" spans="1:13" ht="18.75" customHeight="1" x14ac:dyDescent="0.25">
      <c r="A2143" s="4" t="s">
        <v>6503</v>
      </c>
      <c r="B2143" s="4">
        <v>8701</v>
      </c>
      <c r="C2143" s="4" t="s">
        <v>4162</v>
      </c>
      <c r="D2143" s="4" t="s">
        <v>4163</v>
      </c>
      <c r="E2143" s="5">
        <v>334.57</v>
      </c>
      <c r="F2143" s="5">
        <v>995495.69310248003</v>
      </c>
      <c r="G2143" s="5">
        <v>804228.67347067106</v>
      </c>
      <c r="H2143" s="6">
        <v>0.23782666042779901</v>
      </c>
      <c r="I2143" s="5">
        <v>191267.019631809</v>
      </c>
      <c r="J2143" s="5">
        <v>2975.4481666093202</v>
      </c>
      <c r="K2143" s="5">
        <v>2403.76804097998</v>
      </c>
      <c r="L2143" s="55" t="s">
        <v>4283</v>
      </c>
      <c r="M2143" s="60" t="s">
        <v>4282</v>
      </c>
    </row>
    <row r="2144" spans="1:13" ht="18.75" customHeight="1" x14ac:dyDescent="0.25">
      <c r="A2144" s="4" t="s">
        <v>6504</v>
      </c>
      <c r="B2144" s="4">
        <v>8702</v>
      </c>
      <c r="C2144" s="4" t="s">
        <v>4164</v>
      </c>
      <c r="D2144" s="4" t="s">
        <v>4165</v>
      </c>
      <c r="E2144" s="5">
        <v>128.13</v>
      </c>
      <c r="F2144" s="5">
        <v>1165255.9258974399</v>
      </c>
      <c r="G2144" s="5">
        <v>982487.08635773906</v>
      </c>
      <c r="H2144" s="6">
        <v>0.18602670923366399</v>
      </c>
      <c r="I2144" s="5">
        <v>182768.839539701</v>
      </c>
      <c r="J2144" s="5">
        <v>9094.3254967411194</v>
      </c>
      <c r="K2144" s="5">
        <v>7667.8926586883599</v>
      </c>
      <c r="L2144" s="55" t="s">
        <v>4283</v>
      </c>
      <c r="M2144" s="61" t="s">
        <v>4317</v>
      </c>
    </row>
    <row r="2145" spans="1:13" ht="18.75" customHeight="1" x14ac:dyDescent="0.25">
      <c r="A2145" s="4" t="s">
        <v>6505</v>
      </c>
      <c r="B2145" s="4">
        <v>8703</v>
      </c>
      <c r="C2145" s="4" t="s">
        <v>4166</v>
      </c>
      <c r="D2145" s="4" t="s">
        <v>4167</v>
      </c>
      <c r="E2145" s="5">
        <v>150.06</v>
      </c>
      <c r="F2145" s="5">
        <v>2395611.6285506799</v>
      </c>
      <c r="G2145" s="5">
        <v>2105304.1551401899</v>
      </c>
      <c r="H2145" s="6">
        <v>0.13789336457713</v>
      </c>
      <c r="I2145" s="5">
        <v>290307.473410493</v>
      </c>
      <c r="J2145" s="5">
        <v>15964.358446959101</v>
      </c>
      <c r="K2145" s="5">
        <v>14029.7491346141</v>
      </c>
      <c r="L2145" s="55" t="s">
        <v>4283</v>
      </c>
      <c r="M2145" s="61" t="s">
        <v>4316</v>
      </c>
    </row>
    <row r="2146" spans="1:13" ht="18.75" customHeight="1" x14ac:dyDescent="0.25">
      <c r="A2146" s="4" t="s">
        <v>6506</v>
      </c>
      <c r="B2146" s="4">
        <v>8704</v>
      </c>
      <c r="C2146" s="4" t="s">
        <v>4168</v>
      </c>
      <c r="D2146" s="4" t="s">
        <v>4169</v>
      </c>
      <c r="E2146" s="5">
        <v>153.19</v>
      </c>
      <c r="F2146" s="5">
        <v>3829143.9372999198</v>
      </c>
      <c r="G2146" s="5">
        <v>3618433.7711612899</v>
      </c>
      <c r="H2146" s="6">
        <v>5.8232423049435503E-2</v>
      </c>
      <c r="I2146" s="5">
        <v>210710.16613862899</v>
      </c>
      <c r="J2146" s="5">
        <v>24996.043718910601</v>
      </c>
      <c r="K2146" s="5">
        <v>23620.5612060924</v>
      </c>
      <c r="L2146" s="55" t="s">
        <v>4283</v>
      </c>
      <c r="M2146" s="61" t="s">
        <v>4317</v>
      </c>
    </row>
    <row r="2147" spans="1:13" ht="18.75" customHeight="1" x14ac:dyDescent="0.25">
      <c r="A2147" s="4" t="s">
        <v>6507</v>
      </c>
      <c r="B2147" s="4">
        <v>8755</v>
      </c>
      <c r="C2147" s="4" t="s">
        <v>4170</v>
      </c>
      <c r="D2147" s="4" t="s">
        <v>4171</v>
      </c>
      <c r="E2147" s="5">
        <v>1967.74</v>
      </c>
      <c r="F2147" s="5">
        <v>7577602.9329581996</v>
      </c>
      <c r="G2147" s="5">
        <v>7130765.6717359601</v>
      </c>
      <c r="H2147" s="6">
        <v>6.2663293367408696E-2</v>
      </c>
      <c r="I2147" s="5">
        <v>446837.261222239</v>
      </c>
      <c r="J2147" s="5">
        <v>3850.9167537165499</v>
      </c>
      <c r="K2147" s="5">
        <v>3623.8352992447999</v>
      </c>
      <c r="L2147" s="55" t="s">
        <v>4284</v>
      </c>
      <c r="M2147" s="60" t="s">
        <v>4282</v>
      </c>
    </row>
    <row r="2148" spans="1:13" ht="18.75" customHeight="1" x14ac:dyDescent="0.25">
      <c r="A2148" s="4" t="s">
        <v>6508</v>
      </c>
      <c r="B2148" s="4">
        <v>8756</v>
      </c>
      <c r="C2148" s="4" t="s">
        <v>4172</v>
      </c>
      <c r="D2148" s="4" t="s">
        <v>4173</v>
      </c>
      <c r="E2148" s="5">
        <v>2235.1799999999998</v>
      </c>
      <c r="F2148" s="5">
        <v>11567102.8122005</v>
      </c>
      <c r="G2148" s="5">
        <v>11567816.237756999</v>
      </c>
      <c r="H2148" s="6">
        <v>-6.1673313431209701E-5</v>
      </c>
      <c r="I2148" s="5">
        <v>-713.42555654607702</v>
      </c>
      <c r="J2148" s="5">
        <v>5175.0207196738002</v>
      </c>
      <c r="K2148" s="5">
        <v>5175.3399000335603</v>
      </c>
      <c r="L2148" s="55" t="s">
        <v>4284</v>
      </c>
      <c r="M2148" s="60" t="s">
        <v>4364</v>
      </c>
    </row>
    <row r="2149" spans="1:13" ht="18.75" customHeight="1" x14ac:dyDescent="0.25">
      <c r="A2149" s="4" t="s">
        <v>6509</v>
      </c>
      <c r="B2149" s="4">
        <v>8757</v>
      </c>
      <c r="C2149" s="4" t="s">
        <v>4174</v>
      </c>
      <c r="D2149" s="4" t="s">
        <v>4175</v>
      </c>
      <c r="E2149" s="5">
        <v>1942.57</v>
      </c>
      <c r="F2149" s="5">
        <v>18142949.906565301</v>
      </c>
      <c r="G2149" s="5">
        <v>18937580.0124298</v>
      </c>
      <c r="H2149" s="6">
        <v>-4.1960488369843799E-2</v>
      </c>
      <c r="I2149" s="5">
        <v>-794630.10586454696</v>
      </c>
      <c r="J2149" s="5">
        <v>9339.6633874533709</v>
      </c>
      <c r="K2149" s="5">
        <v>9748.7246340826005</v>
      </c>
      <c r="L2149" s="55" t="s">
        <v>4284</v>
      </c>
      <c r="M2149" s="60" t="s">
        <v>4361</v>
      </c>
    </row>
    <row r="2150" spans="1:13" ht="18.75" customHeight="1" x14ac:dyDescent="0.25">
      <c r="A2150" s="4" t="s">
        <v>6510</v>
      </c>
      <c r="B2150" s="4">
        <v>8758</v>
      </c>
      <c r="C2150" s="4" t="s">
        <v>4176</v>
      </c>
      <c r="D2150" s="4" t="s">
        <v>4177</v>
      </c>
      <c r="E2150" s="5">
        <v>989.03</v>
      </c>
      <c r="F2150" s="5">
        <v>561790.67419020005</v>
      </c>
      <c r="G2150" s="5">
        <v>751392.14691267698</v>
      </c>
      <c r="H2150" s="6">
        <v>-0.25233358307178499</v>
      </c>
      <c r="I2150" s="5">
        <v>-189601.47272247699</v>
      </c>
      <c r="J2150" s="5">
        <v>568.021874149621</v>
      </c>
      <c r="K2150" s="5">
        <v>759.72634491640997</v>
      </c>
      <c r="L2150" s="55" t="s">
        <v>4283</v>
      </c>
      <c r="M2150" s="60" t="s">
        <v>4364</v>
      </c>
    </row>
    <row r="2151" spans="1:13" ht="18.75" customHeight="1" x14ac:dyDescent="0.25">
      <c r="A2151" s="4" t="s">
        <v>6511</v>
      </c>
      <c r="B2151" s="4">
        <v>8759</v>
      </c>
      <c r="C2151" s="4" t="s">
        <v>4178</v>
      </c>
      <c r="D2151" s="4" t="s">
        <v>4179</v>
      </c>
      <c r="E2151" s="5">
        <v>309.57</v>
      </c>
      <c r="F2151" s="5">
        <v>4690438.2286488004</v>
      </c>
      <c r="G2151" s="5">
        <v>3933454.8188443799</v>
      </c>
      <c r="H2151" s="6">
        <v>0.19244746531163001</v>
      </c>
      <c r="I2151" s="5">
        <v>756983.40980441996</v>
      </c>
      <c r="J2151" s="5">
        <v>15151.4624435469</v>
      </c>
      <c r="K2151" s="5">
        <v>12706.188645037901</v>
      </c>
      <c r="L2151" s="55" t="s">
        <v>4281</v>
      </c>
      <c r="M2151" s="60" t="s">
        <v>4364</v>
      </c>
    </row>
    <row r="2152" spans="1:13" ht="18.75" customHeight="1" x14ac:dyDescent="0.25">
      <c r="A2152" s="4" t="s">
        <v>6512</v>
      </c>
      <c r="B2152" s="4">
        <v>8802</v>
      </c>
      <c r="C2152" s="4" t="s">
        <v>4180</v>
      </c>
      <c r="D2152" s="4" t="s">
        <v>4181</v>
      </c>
      <c r="E2152" s="5">
        <v>1153.2</v>
      </c>
      <c r="F2152" s="5">
        <v>9286242.3831468802</v>
      </c>
      <c r="G2152" s="5">
        <v>8575966.9755794294</v>
      </c>
      <c r="H2152" s="6">
        <v>8.2821611789084301E-2</v>
      </c>
      <c r="I2152" s="5">
        <v>710275.40756744705</v>
      </c>
      <c r="J2152" s="5">
        <v>8052.5861803216103</v>
      </c>
      <c r="K2152" s="5">
        <v>7436.66924694713</v>
      </c>
      <c r="L2152" s="55" t="s">
        <v>4284</v>
      </c>
      <c r="M2152" s="60" t="s">
        <v>4361</v>
      </c>
    </row>
    <row r="2153" spans="1:13" ht="18.75" customHeight="1" x14ac:dyDescent="0.25">
      <c r="A2153" s="4" t="s">
        <v>6513</v>
      </c>
      <c r="B2153" s="4">
        <v>8803</v>
      </c>
      <c r="C2153" s="4" t="s">
        <v>4182</v>
      </c>
      <c r="D2153" s="4" t="s">
        <v>4183</v>
      </c>
      <c r="E2153" s="5">
        <v>1561.08</v>
      </c>
      <c r="F2153" s="5">
        <v>20537213.884089701</v>
      </c>
      <c r="G2153" s="5">
        <v>17643322.640067801</v>
      </c>
      <c r="H2153" s="6">
        <v>0.164021896728786</v>
      </c>
      <c r="I2153" s="5">
        <v>2893891.24402186</v>
      </c>
      <c r="J2153" s="5">
        <v>13155.772852185501</v>
      </c>
      <c r="K2153" s="5">
        <v>11301.9977451942</v>
      </c>
      <c r="L2153" s="55" t="s">
        <v>4284</v>
      </c>
      <c r="M2153" s="60" t="s">
        <v>4282</v>
      </c>
    </row>
    <row r="2154" spans="1:13" ht="18.75" customHeight="1" x14ac:dyDescent="0.25">
      <c r="A2154" s="4" t="s">
        <v>6514</v>
      </c>
      <c r="B2154" s="4">
        <v>8804</v>
      </c>
      <c r="C2154" s="4" t="s">
        <v>4184</v>
      </c>
      <c r="D2154" s="4" t="s">
        <v>4185</v>
      </c>
      <c r="E2154" s="5">
        <v>1723.84</v>
      </c>
      <c r="F2154" s="5">
        <v>27784753.098718598</v>
      </c>
      <c r="G2154" s="5">
        <v>25277965.2344434</v>
      </c>
      <c r="H2154" s="6">
        <v>9.9168894372065899E-2</v>
      </c>
      <c r="I2154" s="5">
        <v>2506787.8642752701</v>
      </c>
      <c r="J2154" s="5">
        <v>16117.9419776305</v>
      </c>
      <c r="K2154" s="5">
        <v>14663.753732622199</v>
      </c>
      <c r="L2154" s="55" t="s">
        <v>4284</v>
      </c>
      <c r="M2154" s="60" t="s">
        <v>4364</v>
      </c>
    </row>
    <row r="2155" spans="1:13" ht="18.75" customHeight="1" x14ac:dyDescent="0.25">
      <c r="A2155" s="4" t="s">
        <v>6515</v>
      </c>
      <c r="B2155" s="4">
        <v>8805</v>
      </c>
      <c r="C2155" s="4" t="s">
        <v>4186</v>
      </c>
      <c r="D2155" s="4" t="s">
        <v>4187</v>
      </c>
      <c r="E2155" s="5">
        <v>1892.28</v>
      </c>
      <c r="F2155" s="5">
        <v>39587845.8563288</v>
      </c>
      <c r="G2155" s="5">
        <v>42373704.729161702</v>
      </c>
      <c r="H2155" s="6">
        <v>-6.5744991867932104E-2</v>
      </c>
      <c r="I2155" s="5">
        <v>-2785858.8728328901</v>
      </c>
      <c r="J2155" s="5">
        <v>20920.7125036088</v>
      </c>
      <c r="K2155" s="5">
        <v>22392.935891708301</v>
      </c>
      <c r="L2155" s="55" t="s">
        <v>4284</v>
      </c>
      <c r="M2155" s="60" t="s">
        <v>4364</v>
      </c>
    </row>
    <row r="2156" spans="1:13" ht="18.75" customHeight="1" x14ac:dyDescent="0.25">
      <c r="A2156" s="4" t="s">
        <v>6516</v>
      </c>
      <c r="B2156" s="4">
        <v>8852</v>
      </c>
      <c r="C2156" s="4" t="s">
        <v>4188</v>
      </c>
      <c r="D2156" s="4" t="s">
        <v>4189</v>
      </c>
      <c r="E2156" s="5">
        <v>2242.73</v>
      </c>
      <c r="F2156" s="5">
        <v>5146852.7882582396</v>
      </c>
      <c r="G2156" s="5">
        <v>6294512.0944811497</v>
      </c>
      <c r="H2156" s="6">
        <v>-0.18232696815836499</v>
      </c>
      <c r="I2156" s="5">
        <v>-1147659.3062229101</v>
      </c>
      <c r="J2156" s="5">
        <v>2294.9052218761199</v>
      </c>
      <c r="K2156" s="5">
        <v>2806.6294625216401</v>
      </c>
      <c r="L2156" s="55" t="s">
        <v>4284</v>
      </c>
      <c r="M2156" s="60" t="s">
        <v>4364</v>
      </c>
    </row>
    <row r="2157" spans="1:13" ht="18.75" customHeight="1" x14ac:dyDescent="0.25">
      <c r="A2157" s="4" t="s">
        <v>6517</v>
      </c>
      <c r="B2157" s="4">
        <v>8853</v>
      </c>
      <c r="C2157" s="4" t="s">
        <v>4190</v>
      </c>
      <c r="D2157" s="4" t="s">
        <v>4191</v>
      </c>
      <c r="E2157" s="5">
        <v>1424.77</v>
      </c>
      <c r="F2157" s="5">
        <v>8924217.4149386398</v>
      </c>
      <c r="G2157" s="5">
        <v>7885063.4865146102</v>
      </c>
      <c r="H2157" s="6">
        <v>0.13178764257272399</v>
      </c>
      <c r="I2157" s="5">
        <v>1039153.92842403</v>
      </c>
      <c r="J2157" s="5">
        <v>6263.6196824320004</v>
      </c>
      <c r="K2157" s="5">
        <v>5534.2711360532703</v>
      </c>
      <c r="L2157" s="55" t="s">
        <v>4284</v>
      </c>
      <c r="M2157" s="60" t="s">
        <v>4364</v>
      </c>
    </row>
    <row r="2158" spans="1:13" ht="18.75" customHeight="1" x14ac:dyDescent="0.25">
      <c r="A2158" s="4" t="s">
        <v>6518</v>
      </c>
      <c r="B2158" s="4">
        <v>8854</v>
      </c>
      <c r="C2158" s="4" t="s">
        <v>4192</v>
      </c>
      <c r="D2158" s="4" t="s">
        <v>4193</v>
      </c>
      <c r="E2158" s="5">
        <v>1111.99</v>
      </c>
      <c r="F2158" s="5">
        <v>9247082.3222091198</v>
      </c>
      <c r="G2158" s="5">
        <v>8498579.8969673607</v>
      </c>
      <c r="H2158" s="6">
        <v>8.8073823428883105E-2</v>
      </c>
      <c r="I2158" s="5">
        <v>748502.42524175905</v>
      </c>
      <c r="J2158" s="5">
        <v>8315.7962951187692</v>
      </c>
      <c r="K2158" s="5">
        <v>7642.6765501194805</v>
      </c>
      <c r="L2158" s="55" t="s">
        <v>4284</v>
      </c>
      <c r="M2158" s="60" t="s">
        <v>4364</v>
      </c>
    </row>
    <row r="2159" spans="1:13" ht="18.75" customHeight="1" x14ac:dyDescent="0.25">
      <c r="A2159" s="4" t="s">
        <v>6519</v>
      </c>
      <c r="B2159" s="4">
        <v>8855</v>
      </c>
      <c r="C2159" s="4" t="s">
        <v>4194</v>
      </c>
      <c r="D2159" s="4" t="s">
        <v>4195</v>
      </c>
      <c r="E2159" s="5">
        <v>537.83000000000004</v>
      </c>
      <c r="F2159" s="5">
        <v>6725314.4099769602</v>
      </c>
      <c r="G2159" s="5">
        <v>6688065.7470001401</v>
      </c>
      <c r="H2159" s="6">
        <v>5.5694223690192501E-3</v>
      </c>
      <c r="I2159" s="5">
        <v>37248.662976814398</v>
      </c>
      <c r="J2159" s="5">
        <v>12504.5356524868</v>
      </c>
      <c r="K2159" s="5">
        <v>12435.2783351619</v>
      </c>
      <c r="L2159" s="55" t="s">
        <v>4284</v>
      </c>
      <c r="M2159" s="60" t="s">
        <v>4364</v>
      </c>
    </row>
    <row r="2160" spans="1:13" ht="18.75" customHeight="1" x14ac:dyDescent="0.25">
      <c r="A2160" s="4" t="s">
        <v>6520</v>
      </c>
      <c r="B2160" s="4">
        <v>8907</v>
      </c>
      <c r="C2160" s="4" t="s">
        <v>4196</v>
      </c>
      <c r="D2160" s="4" t="s">
        <v>4197</v>
      </c>
      <c r="E2160" s="5">
        <v>204.39</v>
      </c>
      <c r="F2160" s="5">
        <v>6002872.551</v>
      </c>
      <c r="G2160" s="5">
        <v>3412278.2981194402</v>
      </c>
      <c r="H2160" s="6">
        <v>0.75919782226094701</v>
      </c>
      <c r="I2160" s="5">
        <v>2590594.2528805598</v>
      </c>
      <c r="J2160" s="5">
        <v>29369.6978863937</v>
      </c>
      <c r="K2160" s="5">
        <v>16694.9376100564</v>
      </c>
      <c r="L2160" s="55" t="s">
        <v>4283</v>
      </c>
      <c r="M2160" s="60" t="s">
        <v>4381</v>
      </c>
    </row>
    <row r="2161" spans="1:13" ht="18.75" customHeight="1" x14ac:dyDescent="0.25">
      <c r="A2161" s="4" t="s">
        <v>6521</v>
      </c>
      <c r="B2161" s="4">
        <v>8908</v>
      </c>
      <c r="C2161" s="4" t="s">
        <v>4198</v>
      </c>
      <c r="D2161" s="4" t="s">
        <v>4199</v>
      </c>
      <c r="E2161" s="5">
        <v>441.38</v>
      </c>
      <c r="F2161" s="5">
        <v>16480105.638</v>
      </c>
      <c r="G2161" s="5">
        <v>11195577.505128499</v>
      </c>
      <c r="H2161" s="6">
        <v>0.472019253178382</v>
      </c>
      <c r="I2161" s="5">
        <v>5284528.1328714602</v>
      </c>
      <c r="J2161" s="5">
        <v>37337.680995967203</v>
      </c>
      <c r="K2161" s="5">
        <v>25364.9406523371</v>
      </c>
      <c r="L2161" s="55" t="s">
        <v>4283</v>
      </c>
      <c r="M2161" s="61" t="s">
        <v>4359</v>
      </c>
    </row>
    <row r="2162" spans="1:13" ht="18.75" customHeight="1" x14ac:dyDescent="0.25">
      <c r="A2162" s="4" t="s">
        <v>6522</v>
      </c>
      <c r="B2162" s="4">
        <v>8909</v>
      </c>
      <c r="C2162" s="4" t="s">
        <v>4200</v>
      </c>
      <c r="D2162" s="4" t="s">
        <v>4201</v>
      </c>
      <c r="E2162" s="5">
        <v>700.34</v>
      </c>
      <c r="F2162" s="5">
        <v>32755274.447368801</v>
      </c>
      <c r="G2162" s="5">
        <v>33970440.6694346</v>
      </c>
      <c r="H2162" s="6">
        <v>-3.57712822712698E-2</v>
      </c>
      <c r="I2162" s="5">
        <v>-1215166.2220657701</v>
      </c>
      <c r="J2162" s="5">
        <v>46770.532094937902</v>
      </c>
      <c r="K2162" s="5">
        <v>48505.641073528001</v>
      </c>
      <c r="L2162" s="55" t="s">
        <v>4283</v>
      </c>
      <c r="M2162" s="60" t="s">
        <v>4282</v>
      </c>
    </row>
    <row r="2163" spans="1:13" ht="18.75" customHeight="1" x14ac:dyDescent="0.25">
      <c r="A2163" s="4" t="s">
        <v>6523</v>
      </c>
      <c r="B2163" s="4">
        <v>8912</v>
      </c>
      <c r="C2163" s="4" t="s">
        <v>4202</v>
      </c>
      <c r="D2163" s="4" t="s">
        <v>4203</v>
      </c>
      <c r="E2163" s="5">
        <v>32.42</v>
      </c>
      <c r="F2163" s="5">
        <v>647631.97019999998</v>
      </c>
      <c r="G2163" s="5">
        <v>562406.27145165799</v>
      </c>
      <c r="H2163" s="6">
        <v>0.15153760381860901</v>
      </c>
      <c r="I2163" s="5">
        <v>85225.698748342198</v>
      </c>
      <c r="J2163" s="5">
        <v>19976.310000000001</v>
      </c>
      <c r="K2163" s="5">
        <v>17347.509915227001</v>
      </c>
      <c r="L2163" s="55" t="s">
        <v>4281</v>
      </c>
      <c r="M2163" s="61" t="s">
        <v>4316</v>
      </c>
    </row>
    <row r="2164" spans="1:13" ht="18.75" customHeight="1" x14ac:dyDescent="0.25">
      <c r="A2164" s="4" t="s">
        <v>6524</v>
      </c>
      <c r="B2164" s="4">
        <v>8916</v>
      </c>
      <c r="C2164" s="4" t="s">
        <v>4204</v>
      </c>
      <c r="D2164" s="4" t="s">
        <v>4205</v>
      </c>
      <c r="E2164" s="5">
        <v>53.75</v>
      </c>
      <c r="F2164" s="5">
        <v>2174174.8571207998</v>
      </c>
      <c r="G2164" s="5">
        <v>1787905.6170333</v>
      </c>
      <c r="H2164" s="6">
        <v>0.21604565498733799</v>
      </c>
      <c r="I2164" s="5">
        <v>386269.24008749903</v>
      </c>
      <c r="J2164" s="5">
        <v>40449.7647836428</v>
      </c>
      <c r="K2164" s="5">
        <v>33263.360316898601</v>
      </c>
      <c r="L2164" s="55" t="s">
        <v>4283</v>
      </c>
      <c r="M2164" s="61" t="s">
        <v>4317</v>
      </c>
    </row>
    <row r="2165" spans="1:13" ht="18.75" customHeight="1" x14ac:dyDescent="0.25">
      <c r="A2165" s="4" t="s">
        <v>6525</v>
      </c>
      <c r="B2165" s="4">
        <v>8917</v>
      </c>
      <c r="C2165" s="4" t="s">
        <v>4206</v>
      </c>
      <c r="D2165" s="4" t="s">
        <v>4207</v>
      </c>
      <c r="E2165" s="5">
        <v>316.06</v>
      </c>
      <c r="F2165" s="5">
        <v>19037482.332991</v>
      </c>
      <c r="G2165" s="5">
        <v>16762545.922303399</v>
      </c>
      <c r="H2165" s="6">
        <v>0.13571544687974299</v>
      </c>
      <c r="I2165" s="5">
        <v>2274936.41068761</v>
      </c>
      <c r="J2165" s="5">
        <v>60233.760466338797</v>
      </c>
      <c r="K2165" s="5">
        <v>53035.961280463896</v>
      </c>
      <c r="L2165" s="55" t="s">
        <v>4281</v>
      </c>
      <c r="M2165" s="60" t="s">
        <v>4381</v>
      </c>
    </row>
    <row r="2166" spans="1:13" ht="18.75" customHeight="1" x14ac:dyDescent="0.25">
      <c r="A2166" s="4" t="s">
        <v>6526</v>
      </c>
      <c r="B2166" s="4">
        <v>8920</v>
      </c>
      <c r="C2166" s="4" t="s">
        <v>4208</v>
      </c>
      <c r="D2166" s="4" t="s">
        <v>4209</v>
      </c>
      <c r="E2166" s="5">
        <v>86.1</v>
      </c>
      <c r="F2166" s="5">
        <v>3300681.0146471998</v>
      </c>
      <c r="G2166" s="5">
        <v>2619665.10106496</v>
      </c>
      <c r="H2166" s="6">
        <v>0.25996296752030901</v>
      </c>
      <c r="I2166" s="5">
        <v>681015.91358223895</v>
      </c>
      <c r="J2166" s="5">
        <v>38335.435710188198</v>
      </c>
      <c r="K2166" s="5">
        <v>30425.843217943799</v>
      </c>
      <c r="L2166" s="55" t="s">
        <v>4283</v>
      </c>
      <c r="M2166" s="60" t="s">
        <v>4364</v>
      </c>
    </row>
    <row r="2167" spans="1:13" ht="18.75" customHeight="1" x14ac:dyDescent="0.25">
      <c r="A2167" s="4" t="s">
        <v>6527</v>
      </c>
      <c r="B2167" s="4">
        <v>8921</v>
      </c>
      <c r="C2167" s="4" t="s">
        <v>4210</v>
      </c>
      <c r="D2167" s="4" t="s">
        <v>4211</v>
      </c>
      <c r="E2167" s="5">
        <v>335.71</v>
      </c>
      <c r="F2167" s="5">
        <v>17938749.747445799</v>
      </c>
      <c r="G2167" s="5">
        <v>15615002.3825431</v>
      </c>
      <c r="H2167" s="6">
        <v>0.148815050294234</v>
      </c>
      <c r="I2167" s="5">
        <v>2323747.3649027199</v>
      </c>
      <c r="J2167" s="5">
        <v>53435.255867998603</v>
      </c>
      <c r="K2167" s="5">
        <v>46513.366842045398</v>
      </c>
      <c r="L2167" s="55" t="s">
        <v>4283</v>
      </c>
      <c r="M2167" s="60" t="s">
        <v>4364</v>
      </c>
    </row>
    <row r="2168" spans="1:13" ht="18.75" customHeight="1" x14ac:dyDescent="0.25">
      <c r="A2168" s="4" t="s">
        <v>6528</v>
      </c>
      <c r="B2168" s="4">
        <v>8922</v>
      </c>
      <c r="C2168" s="4" t="s">
        <v>4212</v>
      </c>
      <c r="D2168" s="4" t="s">
        <v>4213</v>
      </c>
      <c r="E2168" s="5">
        <v>380.4</v>
      </c>
      <c r="F2168" s="5">
        <v>4249375.7692224002</v>
      </c>
      <c r="G2168" s="5">
        <v>4446606.8576909304</v>
      </c>
      <c r="H2168" s="6">
        <v>-4.4355414090048402E-2</v>
      </c>
      <c r="I2168" s="5">
        <v>-197231.08846853001</v>
      </c>
      <c r="J2168" s="5">
        <v>11170.8090673565</v>
      </c>
      <c r="K2168" s="5">
        <v>11689.2924755282</v>
      </c>
      <c r="L2168" s="55" t="s">
        <v>4284</v>
      </c>
      <c r="M2168" s="60" t="s">
        <v>4364</v>
      </c>
    </row>
    <row r="2169" spans="1:13" ht="18.75" customHeight="1" x14ac:dyDescent="0.25">
      <c r="A2169" s="4" t="s">
        <v>6529</v>
      </c>
      <c r="B2169" s="4">
        <v>8923</v>
      </c>
      <c r="C2169" s="4" t="s">
        <v>4214</v>
      </c>
      <c r="D2169" s="4" t="s">
        <v>4215</v>
      </c>
      <c r="E2169" s="5">
        <v>2173.83</v>
      </c>
      <c r="F2169" s="5">
        <v>30597544.780582301</v>
      </c>
      <c r="G2169" s="5">
        <v>29609537.260417402</v>
      </c>
      <c r="H2169" s="6">
        <v>3.3367881148405103E-2</v>
      </c>
      <c r="I2169" s="5">
        <v>988007.52016487694</v>
      </c>
      <c r="J2169" s="5">
        <v>14075.4082796641</v>
      </c>
      <c r="K2169" s="5">
        <v>13620.907458456901</v>
      </c>
      <c r="L2169" s="55" t="s">
        <v>4281</v>
      </c>
      <c r="M2169" s="60" t="s">
        <v>4282</v>
      </c>
    </row>
    <row r="2170" spans="1:13" ht="18.75" customHeight="1" x14ac:dyDescent="0.25">
      <c r="A2170" s="4" t="s">
        <v>6530</v>
      </c>
      <c r="B2170" s="4">
        <v>8924</v>
      </c>
      <c r="C2170" s="4" t="s">
        <v>4216</v>
      </c>
      <c r="D2170" s="4" t="s">
        <v>4217</v>
      </c>
      <c r="E2170" s="5">
        <v>759.58</v>
      </c>
      <c r="F2170" s="5">
        <v>14793107.649005299</v>
      </c>
      <c r="G2170" s="5">
        <v>13078702.108183401</v>
      </c>
      <c r="H2170" s="6">
        <v>0.131083767077254</v>
      </c>
      <c r="I2170" s="5">
        <v>1714405.5408219099</v>
      </c>
      <c r="J2170" s="5">
        <v>19475.378036553499</v>
      </c>
      <c r="K2170" s="5">
        <v>17218.3339584815</v>
      </c>
      <c r="L2170" s="55" t="s">
        <v>4283</v>
      </c>
      <c r="M2170" s="60" t="s">
        <v>4364</v>
      </c>
    </row>
    <row r="2171" spans="1:13" ht="18.75" customHeight="1" x14ac:dyDescent="0.25">
      <c r="A2171" s="4" t="s">
        <v>6531</v>
      </c>
      <c r="B2171" s="4">
        <v>8925</v>
      </c>
      <c r="C2171" s="4" t="s">
        <v>4218</v>
      </c>
      <c r="D2171" s="4" t="s">
        <v>4219</v>
      </c>
      <c r="E2171" s="5">
        <v>396.39</v>
      </c>
      <c r="F2171" s="5">
        <v>11545057.277466699</v>
      </c>
      <c r="G2171" s="5">
        <v>10338236.680048401</v>
      </c>
      <c r="H2171" s="6">
        <v>0.116733697899117</v>
      </c>
      <c r="I2171" s="5">
        <v>1206820.5974183399</v>
      </c>
      <c r="J2171" s="5">
        <v>29125.5008387364</v>
      </c>
      <c r="K2171" s="5">
        <v>26080.9724767234</v>
      </c>
      <c r="L2171" s="55" t="s">
        <v>4283</v>
      </c>
      <c r="M2171" s="60" t="s">
        <v>4364</v>
      </c>
    </row>
    <row r="2172" spans="1:13" ht="18.75" customHeight="1" x14ac:dyDescent="0.25">
      <c r="A2172" s="4" t="s">
        <v>6532</v>
      </c>
      <c r="B2172" s="4">
        <v>8971</v>
      </c>
      <c r="C2172" s="4" t="s">
        <v>4222</v>
      </c>
      <c r="D2172" s="4" t="s">
        <v>4223</v>
      </c>
      <c r="E2172" s="5">
        <v>368.97</v>
      </c>
      <c r="F2172" s="5">
        <v>9170226.4587479196</v>
      </c>
      <c r="G2172" s="5">
        <v>8142685.0325897001</v>
      </c>
      <c r="H2172" s="6">
        <v>0.12619196518662601</v>
      </c>
      <c r="I2172" s="5">
        <v>1027541.42615822</v>
      </c>
      <c r="J2172" s="5">
        <v>24853.582835319699</v>
      </c>
      <c r="K2172" s="5">
        <v>22068.691309834699</v>
      </c>
      <c r="L2172" s="55" t="s">
        <v>4283</v>
      </c>
      <c r="M2172" s="60" t="s">
        <v>4364</v>
      </c>
    </row>
    <row r="2173" spans="1:13" ht="18.75" customHeight="1" x14ac:dyDescent="0.25">
      <c r="A2173" s="4" t="s">
        <v>6533</v>
      </c>
      <c r="B2173" s="4">
        <v>8972</v>
      </c>
      <c r="C2173" s="4" t="s">
        <v>4224</v>
      </c>
      <c r="D2173" s="4" t="s">
        <v>4225</v>
      </c>
      <c r="E2173" s="5">
        <v>313.02</v>
      </c>
      <c r="F2173" s="5">
        <v>15749351.5127308</v>
      </c>
      <c r="G2173" s="5">
        <v>10424940.4380846</v>
      </c>
      <c r="H2173" s="6">
        <v>0.51073779330143099</v>
      </c>
      <c r="I2173" s="5">
        <v>5324411.0746461796</v>
      </c>
      <c r="J2173" s="5">
        <v>50314.202008596301</v>
      </c>
      <c r="K2173" s="5">
        <v>33304.390895420802</v>
      </c>
      <c r="L2173" s="55" t="s">
        <v>4283</v>
      </c>
      <c r="M2173" s="60" t="s">
        <v>4364</v>
      </c>
    </row>
    <row r="2174" spans="1:13" ht="18.75" customHeight="1" x14ac:dyDescent="0.25">
      <c r="A2174" s="4" t="s">
        <v>6534</v>
      </c>
      <c r="B2174" s="4">
        <v>8973</v>
      </c>
      <c r="C2174" s="4" t="s">
        <v>4226</v>
      </c>
      <c r="D2174" s="4" t="s">
        <v>4227</v>
      </c>
      <c r="E2174" s="5">
        <v>1282.79</v>
      </c>
      <c r="F2174" s="5">
        <v>90561370.670928806</v>
      </c>
      <c r="G2174" s="5">
        <v>61754059.835087903</v>
      </c>
      <c r="H2174" s="6">
        <v>0.46648448559932498</v>
      </c>
      <c r="I2174" s="5">
        <v>28807310.835840899</v>
      </c>
      <c r="J2174" s="5">
        <v>70597.191021857696</v>
      </c>
      <c r="K2174" s="5">
        <v>48140.428156664697</v>
      </c>
      <c r="L2174" s="55" t="s">
        <v>4283</v>
      </c>
      <c r="M2174" s="60" t="s">
        <v>4364</v>
      </c>
    </row>
    <row r="2175" spans="1:13" ht="18.75" customHeight="1" x14ac:dyDescent="0.25">
      <c r="A2175" s="4" t="s">
        <v>6535</v>
      </c>
      <c r="B2175" s="4">
        <v>8976</v>
      </c>
      <c r="C2175" s="4" t="s">
        <v>4228</v>
      </c>
      <c r="D2175" s="4" t="s">
        <v>4229</v>
      </c>
      <c r="E2175" s="5">
        <v>265.7</v>
      </c>
      <c r="F2175" s="5">
        <v>259925.324436</v>
      </c>
      <c r="G2175" s="5">
        <v>149010.143188427</v>
      </c>
      <c r="H2175" s="6">
        <v>0.74434651812472497</v>
      </c>
      <c r="I2175" s="5">
        <v>110915.181247573</v>
      </c>
      <c r="J2175" s="5">
        <v>978.26618154309404</v>
      </c>
      <c r="K2175" s="5">
        <v>560.82101312919599</v>
      </c>
      <c r="L2175" s="55" t="s">
        <v>4283</v>
      </c>
      <c r="M2175" s="61" t="s">
        <v>4317</v>
      </c>
    </row>
    <row r="2176" spans="1:13" ht="18.75" customHeight="1" x14ac:dyDescent="0.25">
      <c r="A2176" s="4" t="s">
        <v>6536</v>
      </c>
      <c r="B2176" s="4">
        <v>8977</v>
      </c>
      <c r="C2176" s="4" t="s">
        <v>4230</v>
      </c>
      <c r="D2176" s="4" t="s">
        <v>4231</v>
      </c>
      <c r="E2176" s="5">
        <v>3467.31</v>
      </c>
      <c r="F2176" s="5">
        <v>63753178.343596898</v>
      </c>
      <c r="G2176" s="5">
        <v>47103330.908270702</v>
      </c>
      <c r="H2176" s="6">
        <v>0.35347494782800398</v>
      </c>
      <c r="I2176" s="5">
        <v>16649847.4353262</v>
      </c>
      <c r="J2176" s="5">
        <v>18386.927717336199</v>
      </c>
      <c r="K2176" s="5">
        <v>13584.978242000499</v>
      </c>
      <c r="L2176" s="55" t="s">
        <v>4283</v>
      </c>
      <c r="M2176" s="60" t="s">
        <v>4364</v>
      </c>
    </row>
    <row r="2177" spans="1:13" ht="18.75" customHeight="1" x14ac:dyDescent="0.25">
      <c r="A2177" s="4" t="s">
        <v>6537</v>
      </c>
      <c r="B2177" s="4">
        <v>9602</v>
      </c>
      <c r="C2177" s="4" t="s">
        <v>4232</v>
      </c>
      <c r="D2177" s="4" t="s">
        <v>4233</v>
      </c>
      <c r="E2177" s="5">
        <v>3299.12</v>
      </c>
      <c r="F2177" s="5">
        <v>1368892.6195212801</v>
      </c>
      <c r="G2177" s="5">
        <v>2463056.90730527</v>
      </c>
      <c r="H2177" s="6">
        <v>-0.44423021024758602</v>
      </c>
      <c r="I2177" s="5">
        <v>-1094164.2877839899</v>
      </c>
      <c r="J2177" s="5">
        <v>414.92659240078598</v>
      </c>
      <c r="K2177" s="5">
        <v>746.57996899332898</v>
      </c>
      <c r="L2177" s="55" t="s">
        <v>4283</v>
      </c>
      <c r="M2177" s="60" t="s">
        <v>4364</v>
      </c>
    </row>
    <row r="2178" spans="1:13" ht="18.75" customHeight="1" x14ac:dyDescent="0.25">
      <c r="A2178" s="4" t="s">
        <v>6538</v>
      </c>
      <c r="B2178" s="4">
        <v>9603</v>
      </c>
      <c r="C2178" s="4" t="s">
        <v>4234</v>
      </c>
      <c r="D2178" s="4" t="s">
        <v>4235</v>
      </c>
      <c r="E2178" s="5">
        <v>6995.26</v>
      </c>
      <c r="F2178" s="5">
        <v>2720325.85354236</v>
      </c>
      <c r="G2178" s="5">
        <v>6285945.9510008805</v>
      </c>
      <c r="H2178" s="6">
        <v>-0.56723683678679804</v>
      </c>
      <c r="I2178" s="5">
        <v>-3565620.09745852</v>
      </c>
      <c r="J2178" s="5">
        <v>388.88130727697899</v>
      </c>
      <c r="K2178" s="5">
        <v>898.60075980033298</v>
      </c>
      <c r="L2178" s="55" t="s">
        <v>4281</v>
      </c>
      <c r="M2178" s="60" t="s">
        <v>4361</v>
      </c>
    </row>
    <row r="2179" spans="1:13" ht="18.75" customHeight="1" x14ac:dyDescent="0.25">
      <c r="A2179" s="4" t="s">
        <v>6539</v>
      </c>
      <c r="B2179" s="4">
        <v>9604</v>
      </c>
      <c r="C2179" s="4" t="s">
        <v>4236</v>
      </c>
      <c r="D2179" s="4" t="s">
        <v>4237</v>
      </c>
      <c r="E2179" s="5">
        <v>15739.28</v>
      </c>
      <c r="F2179" s="5">
        <v>8362339.3057846399</v>
      </c>
      <c r="G2179" s="5">
        <v>8416265.3345527798</v>
      </c>
      <c r="H2179" s="6">
        <v>-6.4073584451697103E-3</v>
      </c>
      <c r="I2179" s="5">
        <v>-53926.028768136202</v>
      </c>
      <c r="J2179" s="5">
        <v>531.30380206620896</v>
      </c>
      <c r="K2179" s="5">
        <v>534.73000890465005</v>
      </c>
      <c r="L2179" s="55" t="s">
        <v>4281</v>
      </c>
      <c r="M2179" s="60" t="s">
        <v>4282</v>
      </c>
    </row>
    <row r="2180" spans="1:13" ht="18.75" customHeight="1" x14ac:dyDescent="0.25">
      <c r="A2180" s="4" t="s">
        <v>6540</v>
      </c>
      <c r="B2180" s="4">
        <v>9605</v>
      </c>
      <c r="C2180" s="4" t="s">
        <v>4238</v>
      </c>
      <c r="D2180" s="4" t="s">
        <v>4239</v>
      </c>
      <c r="E2180" s="5">
        <v>1869149.6</v>
      </c>
      <c r="F2180" s="5">
        <v>623786912.91677105</v>
      </c>
      <c r="G2180" s="5">
        <v>585176060.72440398</v>
      </c>
      <c r="H2180" s="6">
        <v>6.5981599015806594E-2</v>
      </c>
      <c r="I2180" s="5">
        <v>38610852.192367002</v>
      </c>
      <c r="J2180" s="5">
        <v>333.72765503455201</v>
      </c>
      <c r="K2180" s="5">
        <v>313.07074657074202</v>
      </c>
      <c r="L2180" s="55" t="s">
        <v>4281</v>
      </c>
      <c r="M2180" s="60" t="s">
        <v>4364</v>
      </c>
    </row>
    <row r="2181" spans="1:13" ht="18.75" customHeight="1" x14ac:dyDescent="0.25">
      <c r="A2181" s="4" t="s">
        <v>6541</v>
      </c>
      <c r="B2181" s="4">
        <v>9606</v>
      </c>
      <c r="C2181" s="4" t="s">
        <v>4240</v>
      </c>
      <c r="D2181" s="4" t="s">
        <v>4241</v>
      </c>
      <c r="E2181" s="5">
        <v>1971842.9</v>
      </c>
      <c r="F2181" s="5">
        <v>751713381.34306705</v>
      </c>
      <c r="G2181" s="5">
        <v>675843483.35427594</v>
      </c>
      <c r="H2181" s="6">
        <v>0.11225956875731299</v>
      </c>
      <c r="I2181" s="5">
        <v>75869897.988791496</v>
      </c>
      <c r="J2181" s="5">
        <v>381.22376855837098</v>
      </c>
      <c r="K2181" s="5">
        <v>342.74712420257998</v>
      </c>
      <c r="L2181" s="55" t="s">
        <v>4284</v>
      </c>
      <c r="M2181" s="60" t="s">
        <v>4364</v>
      </c>
    </row>
    <row r="2182" spans="1:13" ht="18.75" customHeight="1" x14ac:dyDescent="0.25">
      <c r="A2182" s="4" t="s">
        <v>6542</v>
      </c>
      <c r="B2182" s="4">
        <v>9609</v>
      </c>
      <c r="C2182" s="4" t="s">
        <v>4242</v>
      </c>
      <c r="D2182" s="4" t="s">
        <v>4243</v>
      </c>
      <c r="E2182" s="5">
        <v>7838.71</v>
      </c>
      <c r="F2182" s="5">
        <v>7449256.8299987204</v>
      </c>
      <c r="G2182" s="5">
        <v>5885128.3886225699</v>
      </c>
      <c r="H2182" s="6">
        <v>0.265776434784329</v>
      </c>
      <c r="I2182" s="5">
        <v>1564128.4413761499</v>
      </c>
      <c r="J2182" s="5">
        <v>950.31667583042599</v>
      </c>
      <c r="K2182" s="5">
        <v>750.77766477169996</v>
      </c>
      <c r="L2182" s="55" t="s">
        <v>4283</v>
      </c>
      <c r="M2182" s="61" t="s">
        <v>4316</v>
      </c>
    </row>
    <row r="2183" spans="1:13" ht="18.75" customHeight="1" x14ac:dyDescent="0.25">
      <c r="A2183" s="4" t="s">
        <v>6543</v>
      </c>
      <c r="B2183" s="4">
        <v>9610</v>
      </c>
      <c r="C2183" s="4" t="s">
        <v>4244</v>
      </c>
      <c r="D2183" s="4" t="s">
        <v>4245</v>
      </c>
      <c r="E2183" s="5">
        <v>3046.84</v>
      </c>
      <c r="F2183" s="5">
        <v>1707989.11554348</v>
      </c>
      <c r="G2183" s="5">
        <v>475679.851495079</v>
      </c>
      <c r="H2183" s="6">
        <v>2.5906274150044601</v>
      </c>
      <c r="I2183" s="5">
        <v>1232309.2640484001</v>
      </c>
      <c r="J2183" s="5">
        <v>560.57722609112398</v>
      </c>
      <c r="K2183" s="5">
        <v>156.12236005011101</v>
      </c>
      <c r="L2183" s="55" t="s">
        <v>4283</v>
      </c>
      <c r="M2183" s="60" t="s">
        <v>4381</v>
      </c>
    </row>
    <row r="2184" spans="1:13" ht="18.75" customHeight="1" x14ac:dyDescent="0.25">
      <c r="A2184" s="4" t="s">
        <v>6544</v>
      </c>
      <c r="B2184" s="4">
        <v>9613</v>
      </c>
      <c r="C2184" s="4" t="s">
        <v>4246</v>
      </c>
      <c r="D2184" s="4" t="s">
        <v>4247</v>
      </c>
      <c r="E2184" s="5">
        <v>194944.43</v>
      </c>
      <c r="F2184" s="5">
        <v>118988118.349439</v>
      </c>
      <c r="G2184" s="5">
        <v>144315282.22648701</v>
      </c>
      <c r="H2184" s="6">
        <v>-0.175498834817089</v>
      </c>
      <c r="I2184" s="5">
        <v>-25327163.877047699</v>
      </c>
      <c r="J2184" s="5">
        <v>610.36941834880201</v>
      </c>
      <c r="K2184" s="5">
        <v>740.28933387061397</v>
      </c>
      <c r="L2184" s="55" t="s">
        <v>4284</v>
      </c>
      <c r="M2184" s="60" t="s">
        <v>4364</v>
      </c>
    </row>
    <row r="2185" spans="1:13" ht="18.75" customHeight="1" x14ac:dyDescent="0.25">
      <c r="A2185" s="4" t="s">
        <v>6545</v>
      </c>
      <c r="B2185" s="4">
        <v>9614</v>
      </c>
      <c r="C2185" s="4" t="s">
        <v>4248</v>
      </c>
      <c r="D2185" s="4" t="s">
        <v>4249</v>
      </c>
      <c r="E2185" s="5">
        <v>68059.64</v>
      </c>
      <c r="F2185" s="5">
        <v>18963704.394102599</v>
      </c>
      <c r="G2185" s="5">
        <v>21574075.9646663</v>
      </c>
      <c r="H2185" s="6">
        <v>-0.120995753182616</v>
      </c>
      <c r="I2185" s="5">
        <v>-2610371.5705637899</v>
      </c>
      <c r="J2185" s="5">
        <v>278.633627713907</v>
      </c>
      <c r="K2185" s="5">
        <v>316.98780605754501</v>
      </c>
      <c r="L2185" s="55" t="s">
        <v>4283</v>
      </c>
      <c r="M2185" s="60" t="s">
        <v>4364</v>
      </c>
    </row>
    <row r="2186" spans="1:13" ht="18.75" customHeight="1" x14ac:dyDescent="0.25">
      <c r="A2186" s="4" t="s">
        <v>6546</v>
      </c>
      <c r="B2186" s="4">
        <v>9615</v>
      </c>
      <c r="C2186" s="4" t="s">
        <v>4250</v>
      </c>
      <c r="D2186" s="4" t="s">
        <v>4251</v>
      </c>
      <c r="E2186" s="5">
        <v>62810.51</v>
      </c>
      <c r="F2186" s="5">
        <v>77080286.524062604</v>
      </c>
      <c r="G2186" s="5">
        <v>65694104.713162102</v>
      </c>
      <c r="H2186" s="6">
        <v>0.17332121140269199</v>
      </c>
      <c r="I2186" s="5">
        <v>11386181.8109005</v>
      </c>
      <c r="J2186" s="5">
        <v>1227.18771944476</v>
      </c>
      <c r="K2186" s="5">
        <v>1045.9094300167601</v>
      </c>
      <c r="L2186" s="55" t="s">
        <v>4283</v>
      </c>
      <c r="M2186" s="60" t="s">
        <v>4364</v>
      </c>
    </row>
    <row r="2187" spans="1:13" ht="18.75" customHeight="1" x14ac:dyDescent="0.25">
      <c r="A2187" s="4" t="s">
        <v>6547</v>
      </c>
      <c r="B2187" s="4">
        <v>9616</v>
      </c>
      <c r="C2187" s="4" t="s">
        <v>4252</v>
      </c>
      <c r="D2187" s="4" t="s">
        <v>4253</v>
      </c>
      <c r="E2187" s="5">
        <v>606138.24</v>
      </c>
      <c r="F2187" s="5">
        <v>202685217.347323</v>
      </c>
      <c r="G2187" s="5">
        <v>243796754.59200001</v>
      </c>
      <c r="H2187" s="6">
        <v>-0.16863037128397601</v>
      </c>
      <c r="I2187" s="5">
        <v>-41111537.244677499</v>
      </c>
      <c r="J2187" s="5">
        <v>334.38777488667102</v>
      </c>
      <c r="K2187" s="5">
        <v>402.21312318457302</v>
      </c>
      <c r="L2187" s="55" t="s">
        <v>4284</v>
      </c>
      <c r="M2187" s="60" t="s">
        <v>4364</v>
      </c>
    </row>
    <row r="2188" spans="1:13" ht="18.75" customHeight="1" x14ac:dyDescent="0.25">
      <c r="A2188" s="4" t="s">
        <v>6548</v>
      </c>
      <c r="B2188" s="4">
        <v>9617</v>
      </c>
      <c r="C2188" s="4" t="s">
        <v>4238</v>
      </c>
      <c r="D2188" s="4" t="s">
        <v>4239</v>
      </c>
      <c r="E2188" s="5">
        <v>20485.990000000002</v>
      </c>
      <c r="F2188" s="5">
        <v>10663638.562744001</v>
      </c>
      <c r="G2188" s="5">
        <v>12098208.273238599</v>
      </c>
      <c r="H2188" s="6">
        <v>-0.118577038689926</v>
      </c>
      <c r="I2188" s="5">
        <v>-1434569.71049459</v>
      </c>
      <c r="J2188" s="5">
        <v>520.533230893113</v>
      </c>
      <c r="K2188" s="5">
        <v>590.56009854727995</v>
      </c>
      <c r="L2188" s="55" t="s">
        <v>4283</v>
      </c>
      <c r="M2188" s="60" t="s">
        <v>4364</v>
      </c>
    </row>
    <row r="2189" spans="1:13" ht="18.75" customHeight="1" x14ac:dyDescent="0.25">
      <c r="A2189" s="4" t="s">
        <v>6549</v>
      </c>
      <c r="B2189" s="4">
        <v>9620</v>
      </c>
      <c r="C2189" s="4" t="s">
        <v>4244</v>
      </c>
      <c r="D2189" s="4" t="s">
        <v>4245</v>
      </c>
      <c r="E2189" s="5">
        <v>987.66</v>
      </c>
      <c r="F2189" s="5">
        <v>739275.01785467996</v>
      </c>
      <c r="G2189" s="5">
        <v>829434.63724229799</v>
      </c>
      <c r="H2189" s="6">
        <v>-0.108700089602455</v>
      </c>
      <c r="I2189" s="5">
        <v>-90159.6193876178</v>
      </c>
      <c r="J2189" s="5">
        <v>748.51165163586597</v>
      </c>
      <c r="K2189" s="5">
        <v>839.79774137081301</v>
      </c>
      <c r="L2189" s="55" t="s">
        <v>4283</v>
      </c>
      <c r="M2189" s="60" t="s">
        <v>4364</v>
      </c>
    </row>
    <row r="2190" spans="1:13" ht="18.75" customHeight="1" x14ac:dyDescent="0.25">
      <c r="A2190" s="4" t="s">
        <v>6550</v>
      </c>
      <c r="B2190" s="4">
        <v>9621</v>
      </c>
      <c r="C2190" s="4" t="s">
        <v>4244</v>
      </c>
      <c r="D2190" s="4" t="s">
        <v>4245</v>
      </c>
      <c r="E2190" s="5">
        <v>42986.95</v>
      </c>
      <c r="F2190" s="5">
        <v>57153012.824330397</v>
      </c>
      <c r="G2190" s="5">
        <v>25610977.853057999</v>
      </c>
      <c r="H2190" s="6">
        <v>1.2315826108727099</v>
      </c>
      <c r="I2190" s="5">
        <v>31542034.971272402</v>
      </c>
      <c r="J2190" s="5">
        <v>1329.54333406605</v>
      </c>
      <c r="K2190" s="5">
        <v>595.78494992219703</v>
      </c>
      <c r="L2190" s="55" t="s">
        <v>4283</v>
      </c>
      <c r="M2190" s="61" t="s">
        <v>4316</v>
      </c>
    </row>
    <row r="2191" spans="1:13" ht="18.75" customHeight="1" x14ac:dyDescent="0.25">
      <c r="A2191" s="4" t="s">
        <v>6551</v>
      </c>
      <c r="B2191" s="4">
        <v>9622</v>
      </c>
      <c r="C2191" s="4" t="s">
        <v>4254</v>
      </c>
      <c r="D2191" s="4" t="s">
        <v>4255</v>
      </c>
      <c r="E2191" s="5">
        <v>527671.81000000006</v>
      </c>
      <c r="F2191" s="5">
        <v>92395659.713022396</v>
      </c>
      <c r="G2191" s="5">
        <v>82207963.530079797</v>
      </c>
      <c r="H2191" s="6">
        <v>0.12392590383551901</v>
      </c>
      <c r="I2191" s="5">
        <v>10187696.1829425</v>
      </c>
      <c r="J2191" s="5">
        <v>175.100617395162</v>
      </c>
      <c r="K2191" s="5">
        <v>155.79373764552599</v>
      </c>
      <c r="L2191" s="55" t="s">
        <v>4284</v>
      </c>
      <c r="M2191" s="60" t="s">
        <v>4364</v>
      </c>
    </row>
    <row r="2192" spans="1:13" ht="18.75" customHeight="1" x14ac:dyDescent="0.25">
      <c r="A2192" s="4" t="s">
        <v>6552</v>
      </c>
      <c r="B2192" s="4">
        <v>9623</v>
      </c>
      <c r="C2192" s="4" t="s">
        <v>4244</v>
      </c>
      <c r="D2192" s="4" t="s">
        <v>4245</v>
      </c>
      <c r="E2192" s="5">
        <v>2677.85</v>
      </c>
      <c r="F2192" s="5">
        <v>2029504.658912</v>
      </c>
      <c r="G2192" s="5">
        <v>1052670.6648913501</v>
      </c>
      <c r="H2192" s="6">
        <v>0.92795783771695195</v>
      </c>
      <c r="I2192" s="5">
        <v>976833.99402064702</v>
      </c>
      <c r="J2192" s="5">
        <v>757.88586325298297</v>
      </c>
      <c r="K2192" s="5">
        <v>393.102923946955</v>
      </c>
      <c r="L2192" s="55" t="s">
        <v>4281</v>
      </c>
      <c r="M2192" s="60" t="s">
        <v>4361</v>
      </c>
    </row>
    <row r="2193" spans="1:13" ht="18.75" customHeight="1" x14ac:dyDescent="0.25">
      <c r="A2193" s="4" t="s">
        <v>6553</v>
      </c>
      <c r="B2193" s="4">
        <v>9625</v>
      </c>
      <c r="C2193" s="4" t="s">
        <v>4254</v>
      </c>
      <c r="D2193" s="4" t="s">
        <v>4255</v>
      </c>
      <c r="E2193" s="5">
        <v>509281.65</v>
      </c>
      <c r="F2193" s="5">
        <v>188340352.729819</v>
      </c>
      <c r="G2193" s="5">
        <v>81094313.254066005</v>
      </c>
      <c r="H2193" s="6">
        <v>1.32248532816048</v>
      </c>
      <c r="I2193" s="5">
        <v>107246039.47575299</v>
      </c>
      <c r="J2193" s="5">
        <v>369.81570557238501</v>
      </c>
      <c r="K2193" s="5">
        <v>159.23274136043599</v>
      </c>
      <c r="L2193" s="55" t="s">
        <v>4281</v>
      </c>
      <c r="M2193" s="60" t="s">
        <v>4364</v>
      </c>
    </row>
    <row r="2194" spans="1:13" ht="18.75" customHeight="1" x14ac:dyDescent="0.25">
      <c r="A2194" s="4" t="s">
        <v>6554</v>
      </c>
      <c r="B2194" s="4">
        <v>9626</v>
      </c>
      <c r="C2194" s="4" t="s">
        <v>4256</v>
      </c>
      <c r="D2194" s="4" t="s">
        <v>4257</v>
      </c>
      <c r="E2194" s="5">
        <v>48547.15</v>
      </c>
      <c r="F2194" s="5">
        <v>51344362.182268001</v>
      </c>
      <c r="G2194" s="5">
        <v>53690636.536155097</v>
      </c>
      <c r="H2194" s="6">
        <v>-4.3699879629983E-2</v>
      </c>
      <c r="I2194" s="5">
        <v>-2346274.3538871501</v>
      </c>
      <c r="J2194" s="5">
        <v>1057.6184633344701</v>
      </c>
      <c r="K2194" s="5">
        <v>1105.9482695926599</v>
      </c>
      <c r="L2194" s="55" t="s">
        <v>4281</v>
      </c>
      <c r="M2194" s="60" t="s">
        <v>4282</v>
      </c>
    </row>
    <row r="2195" spans="1:13" ht="18.75" customHeight="1" x14ac:dyDescent="0.25">
      <c r="A2195" s="4" t="s">
        <v>6555</v>
      </c>
      <c r="B2195" s="4">
        <v>9628</v>
      </c>
      <c r="C2195" s="4" t="s">
        <v>4258</v>
      </c>
      <c r="D2195" s="4" t="s">
        <v>4259</v>
      </c>
      <c r="E2195" s="5">
        <v>53793.45</v>
      </c>
      <c r="F2195" s="5">
        <v>51922988.249454796</v>
      </c>
      <c r="G2195" s="5">
        <v>50979693.136874303</v>
      </c>
      <c r="H2195" s="6">
        <v>1.8503350148614001E-2</v>
      </c>
      <c r="I2195" s="5">
        <v>943295.11258047796</v>
      </c>
      <c r="J2195" s="5">
        <v>965.22881966958403</v>
      </c>
      <c r="K2195" s="5">
        <v>947.69331836635001</v>
      </c>
      <c r="L2195" s="55" t="s">
        <v>4281</v>
      </c>
      <c r="M2195" s="60" t="s">
        <v>4364</v>
      </c>
    </row>
    <row r="2196" spans="1:13" ht="18.75" customHeight="1" x14ac:dyDescent="0.25">
      <c r="A2196" s="4" t="s">
        <v>6556</v>
      </c>
      <c r="B2196" s="4">
        <v>9629</v>
      </c>
      <c r="C2196" s="4" t="s">
        <v>4260</v>
      </c>
      <c r="D2196" s="4" t="s">
        <v>4261</v>
      </c>
      <c r="E2196" s="5">
        <v>707.21</v>
      </c>
      <c r="F2196" s="5">
        <v>297725.019072</v>
      </c>
      <c r="G2196" s="5">
        <v>355801.75255071302</v>
      </c>
      <c r="H2196" s="6">
        <v>-0.16322778924602199</v>
      </c>
      <c r="I2196" s="5">
        <v>-58076.733478713002</v>
      </c>
      <c r="J2196" s="5">
        <v>420.98530715346197</v>
      </c>
      <c r="K2196" s="5">
        <v>503.10622382420098</v>
      </c>
      <c r="L2196" s="55" t="s">
        <v>4281</v>
      </c>
      <c r="M2196" s="60" t="s">
        <v>4364</v>
      </c>
    </row>
    <row r="2197" spans="1:13" ht="18.75" customHeight="1" x14ac:dyDescent="0.25">
      <c r="A2197" s="4" t="s">
        <v>6557</v>
      </c>
      <c r="B2197" s="4">
        <v>9630</v>
      </c>
      <c r="C2197" s="4" t="s">
        <v>4262</v>
      </c>
      <c r="D2197" s="4" t="s">
        <v>4263</v>
      </c>
      <c r="E2197" s="5">
        <v>3963.14</v>
      </c>
      <c r="F2197" s="5">
        <v>1336126.1211685201</v>
      </c>
      <c r="G2197" s="5">
        <v>706415.92163967504</v>
      </c>
      <c r="H2197" s="6">
        <v>0.89141563806661295</v>
      </c>
      <c r="I2197" s="5">
        <v>629710.19952884503</v>
      </c>
      <c r="J2197" s="5">
        <v>337.13825935205898</v>
      </c>
      <c r="K2197" s="5">
        <v>178.24652211117299</v>
      </c>
      <c r="L2197" s="55" t="s">
        <v>4283</v>
      </c>
      <c r="M2197" s="61" t="s">
        <v>4316</v>
      </c>
    </row>
    <row r="2198" spans="1:13" ht="18.75" customHeight="1" x14ac:dyDescent="0.25">
      <c r="A2198" s="4" t="s">
        <v>6558</v>
      </c>
      <c r="B2198" s="4">
        <v>9631</v>
      </c>
      <c r="C2198" s="4" t="s">
        <v>4264</v>
      </c>
      <c r="D2198" s="4" t="s">
        <v>4265</v>
      </c>
      <c r="E2198" s="5">
        <v>732114</v>
      </c>
      <c r="F2198" s="5">
        <v>121102373.46423499</v>
      </c>
      <c r="G2198" s="5">
        <v>116866704.889893</v>
      </c>
      <c r="H2198" s="6">
        <v>3.6243586899556798E-2</v>
      </c>
      <c r="I2198" s="5">
        <v>4235668.5743417004</v>
      </c>
      <c r="J2198" s="5">
        <v>165.41463961109201</v>
      </c>
      <c r="K2198" s="5">
        <v>159.62910815787299</v>
      </c>
      <c r="L2198" s="55" t="s">
        <v>4284</v>
      </c>
      <c r="M2198" s="60" t="s">
        <v>4364</v>
      </c>
    </row>
    <row r="2199" spans="1:13" ht="18.75" customHeight="1" x14ac:dyDescent="0.25">
      <c r="A2199" s="4" t="s">
        <v>6559</v>
      </c>
      <c r="B2199" s="4">
        <v>9632</v>
      </c>
      <c r="C2199" s="4" t="s">
        <v>4266</v>
      </c>
      <c r="D2199" s="4" t="s">
        <v>4267</v>
      </c>
      <c r="E2199" s="5">
        <v>227120.85</v>
      </c>
      <c r="F2199" s="5">
        <v>29792323.064848099</v>
      </c>
      <c r="G2199" s="5">
        <v>23044582.8174676</v>
      </c>
      <c r="H2199" s="6">
        <v>0.29281242801521601</v>
      </c>
      <c r="I2199" s="5">
        <v>6747740.2473804401</v>
      </c>
      <c r="J2199" s="5">
        <v>131.17387974220799</v>
      </c>
      <c r="K2199" s="5">
        <v>101.463968708587</v>
      </c>
      <c r="L2199" s="55" t="s">
        <v>4284</v>
      </c>
      <c r="M2199" s="60" t="s">
        <v>4282</v>
      </c>
    </row>
    <row r="2200" spans="1:13" ht="18.75" customHeight="1" x14ac:dyDescent="0.25">
      <c r="A2200" s="4" t="s">
        <v>6560</v>
      </c>
      <c r="B2200" s="4">
        <v>9633</v>
      </c>
      <c r="C2200" s="4" t="s">
        <v>4268</v>
      </c>
      <c r="D2200" s="4" t="s">
        <v>4269</v>
      </c>
      <c r="E2200" s="5">
        <v>4971.67</v>
      </c>
      <c r="F2200" s="5">
        <v>404570.370528</v>
      </c>
      <c r="G2200" s="5">
        <v>279832.70969955501</v>
      </c>
      <c r="H2200" s="6">
        <v>0.44575797076178503</v>
      </c>
      <c r="I2200" s="5">
        <v>124737.660828445</v>
      </c>
      <c r="J2200" s="5">
        <v>81.375145681028698</v>
      </c>
      <c r="K2200" s="5">
        <v>56.285455329809601</v>
      </c>
      <c r="L2200" s="55" t="s">
        <v>4281</v>
      </c>
      <c r="M2200" s="60" t="s">
        <v>4282</v>
      </c>
    </row>
    <row r="2201" spans="1:13" ht="18.75" customHeight="1" x14ac:dyDescent="0.25">
      <c r="A2201" s="4"/>
      <c r="B2201" s="4"/>
      <c r="C2201" s="4"/>
      <c r="D2201" s="4"/>
      <c r="E2201" s="5"/>
      <c r="F2201" s="5"/>
      <c r="G2201" s="5"/>
      <c r="H2201" s="6"/>
      <c r="I2201" s="5"/>
      <c r="J2201" s="5"/>
      <c r="K2201" s="5"/>
    </row>
    <row r="2202" spans="1:13" ht="18.75" customHeight="1" x14ac:dyDescent="0.25">
      <c r="A2202" s="4"/>
      <c r="B2202" s="4"/>
      <c r="C2202" s="4"/>
      <c r="D2202" s="4"/>
      <c r="E2202" s="5"/>
      <c r="F2202" s="5"/>
      <c r="G2202" s="5"/>
      <c r="H2202" s="6"/>
      <c r="I2202" s="5"/>
      <c r="J2202" s="5"/>
      <c r="K2202" s="5"/>
    </row>
    <row r="2203" spans="1:13" ht="18.75" customHeight="1" x14ac:dyDescent="0.25">
      <c r="A2203" s="4"/>
      <c r="B2203" s="4"/>
      <c r="C2203" s="4"/>
      <c r="D2203" s="4"/>
      <c r="E2203" s="5"/>
      <c r="F2203" s="5"/>
      <c r="G2203" s="5"/>
      <c r="H2203" s="6"/>
      <c r="I2203" s="5"/>
      <c r="J2203" s="5"/>
      <c r="K2203" s="5"/>
    </row>
    <row r="2204" spans="1:13" ht="18.75" customHeight="1" x14ac:dyDescent="0.25">
      <c r="A2204" s="4"/>
      <c r="B2204" s="4"/>
      <c r="C2204" s="4"/>
      <c r="D2204" s="4"/>
      <c r="E2204" s="5"/>
      <c r="F2204" s="5"/>
      <c r="G2204" s="5"/>
      <c r="H2204" s="6"/>
      <c r="I2204" s="5"/>
      <c r="J2204" s="5"/>
      <c r="K2204" s="5"/>
    </row>
    <row r="2205" spans="1:13" ht="18.75" customHeight="1" x14ac:dyDescent="0.25">
      <c r="A2205" s="4"/>
      <c r="B2205" s="4"/>
      <c r="C2205" s="4"/>
      <c r="D2205" s="4"/>
      <c r="E2205" s="5"/>
      <c r="F2205" s="5"/>
      <c r="G2205" s="5"/>
      <c r="H2205" s="6"/>
      <c r="I2205" s="5"/>
      <c r="J2205" s="5"/>
      <c r="K2205" s="5"/>
    </row>
    <row r="2206" spans="1:13" ht="18.75" customHeight="1" x14ac:dyDescent="0.25">
      <c r="A2206" s="4"/>
      <c r="B2206" s="4"/>
      <c r="C2206" s="4"/>
      <c r="D2206" s="4"/>
      <c r="E2206" s="5"/>
      <c r="F2206" s="5"/>
      <c r="G2206" s="5"/>
      <c r="H2206" s="6"/>
      <c r="I2206" s="5"/>
      <c r="J2206" s="5"/>
      <c r="K2206" s="5"/>
    </row>
    <row r="2207" spans="1:13" ht="18.75" customHeight="1" x14ac:dyDescent="0.25">
      <c r="A2207" s="4"/>
      <c r="B2207" s="4"/>
      <c r="C2207" s="4"/>
      <c r="D2207" s="4"/>
      <c r="E2207" s="5"/>
      <c r="F2207" s="5"/>
      <c r="G2207" s="5"/>
      <c r="H2207" s="6"/>
      <c r="I2207" s="5"/>
      <c r="J2207" s="5"/>
      <c r="K2207" s="5"/>
    </row>
    <row r="2208" spans="1:13" ht="18.75" customHeight="1" x14ac:dyDescent="0.25">
      <c r="A2208" s="4"/>
      <c r="B2208" s="4"/>
      <c r="C2208" s="4"/>
      <c r="D2208" s="4"/>
      <c r="E2208" s="5"/>
      <c r="F2208" s="5"/>
      <c r="G2208" s="5"/>
      <c r="H2208" s="6"/>
      <c r="I2208" s="5"/>
      <c r="J2208" s="5"/>
      <c r="K2208" s="5"/>
    </row>
    <row r="2209" spans="1:11" ht="18.75" customHeight="1" x14ac:dyDescent="0.25">
      <c r="A2209" s="4"/>
      <c r="B2209" s="4"/>
      <c r="C2209" s="4"/>
      <c r="D2209" s="4"/>
      <c r="E2209" s="5"/>
      <c r="F2209" s="5"/>
      <c r="G2209" s="5"/>
      <c r="H2209" s="6"/>
      <c r="I2209" s="5"/>
      <c r="J2209" s="5"/>
      <c r="K2209" s="5"/>
    </row>
    <row r="2210" spans="1:11" ht="18.75" customHeight="1" x14ac:dyDescent="0.25">
      <c r="A2210" s="4"/>
      <c r="B2210" s="4"/>
      <c r="C2210" s="4"/>
      <c r="D2210" s="4"/>
      <c r="E2210" s="5"/>
      <c r="F2210" s="5"/>
      <c r="G2210" s="5"/>
      <c r="H2210" s="6"/>
      <c r="I2210" s="5"/>
      <c r="J2210" s="5"/>
      <c r="K2210" s="5"/>
    </row>
    <row r="2211" spans="1:11" ht="18.75" customHeight="1" x14ac:dyDescent="0.25">
      <c r="A2211" s="4"/>
      <c r="B2211" s="4"/>
      <c r="C2211" s="4"/>
      <c r="D2211" s="4"/>
      <c r="E2211" s="5"/>
      <c r="F2211" s="5"/>
      <c r="G2211" s="5"/>
      <c r="H2211" s="6"/>
      <c r="I2211" s="5"/>
      <c r="J2211" s="5"/>
      <c r="K2211" s="5"/>
    </row>
    <row r="2212" spans="1:11" ht="18.75" customHeight="1" x14ac:dyDescent="0.25">
      <c r="A2212" s="4"/>
      <c r="B2212" s="4"/>
      <c r="C2212" s="4"/>
      <c r="D2212" s="4"/>
      <c r="E2212" s="5"/>
      <c r="F2212" s="5"/>
      <c r="G2212" s="5"/>
      <c r="H2212" s="6"/>
      <c r="I2212" s="5"/>
      <c r="J2212" s="5"/>
      <c r="K2212" s="5"/>
    </row>
    <row r="2213" spans="1:11" ht="18.75" customHeight="1" x14ac:dyDescent="0.25">
      <c r="A2213" s="4"/>
      <c r="B2213" s="4"/>
      <c r="C2213" s="4"/>
      <c r="D2213" s="4"/>
      <c r="E2213" s="5"/>
      <c r="F2213" s="5"/>
      <c r="G2213" s="5"/>
      <c r="H2213" s="6"/>
      <c r="I2213" s="5"/>
      <c r="J2213" s="5"/>
      <c r="K2213" s="5"/>
    </row>
    <row r="2214" spans="1:11" x14ac:dyDescent="0.25">
      <c r="A2214" s="4"/>
      <c r="B2214" s="4"/>
      <c r="C2214" s="4"/>
      <c r="D2214" s="4"/>
      <c r="E2214" s="5"/>
      <c r="F2214" s="5"/>
      <c r="G2214" s="5"/>
      <c r="H2214" s="6"/>
      <c r="I2214" s="5"/>
      <c r="J2214" s="5"/>
      <c r="K2214" s="5"/>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22"/>
  <sheetViews>
    <sheetView topLeftCell="B1" workbookViewId="0">
      <pane ySplit="1" topLeftCell="A2" activePane="bottomLeft" state="frozen"/>
      <selection pane="bottomLeft" activeCell="B20" sqref="A20:XFD21"/>
    </sheetView>
  </sheetViews>
  <sheetFormatPr baseColWidth="10" defaultColWidth="9.140625" defaultRowHeight="15" x14ac:dyDescent="0.25"/>
  <cols>
    <col min="1" max="1" width="11.85546875" hidden="1" customWidth="1"/>
    <col min="2" max="2" width="9.7109375" customWidth="1"/>
    <col min="3" max="3" width="9.140625" customWidth="1"/>
    <col min="4" max="4" width="30.140625" customWidth="1"/>
    <col min="5" max="5" width="13.85546875" customWidth="1"/>
    <col min="6" max="6" width="16.28515625" customWidth="1"/>
    <col min="7" max="7" width="16.85546875" customWidth="1"/>
    <col min="8" max="8" width="12.28515625" customWidth="1"/>
    <col min="9" max="9" width="16.28515625" customWidth="1"/>
    <col min="10" max="10" width="13.140625" customWidth="1"/>
    <col min="11" max="11" width="13.42578125" customWidth="1"/>
    <col min="12" max="12" width="10.7109375" style="55" bestFit="1" customWidth="1"/>
    <col min="13" max="13" width="16.28515625" style="60" bestFit="1" customWidth="1"/>
    <col min="257" max="257" width="12.28515625" customWidth="1"/>
    <col min="258" max="258" width="9.7109375" customWidth="1"/>
    <col min="259" max="259" width="9.140625" customWidth="1"/>
    <col min="260" max="260" width="30.140625" customWidth="1"/>
    <col min="261" max="261" width="13.85546875" customWidth="1"/>
    <col min="262" max="262" width="16.28515625" customWidth="1"/>
    <col min="263" max="263" width="16.85546875" customWidth="1"/>
    <col min="264" max="264" width="12.28515625" customWidth="1"/>
    <col min="265" max="265" width="16.28515625" customWidth="1"/>
    <col min="266" max="266" width="13.140625" customWidth="1"/>
    <col min="267" max="267" width="13.42578125" customWidth="1"/>
    <col min="513" max="513" width="12.28515625" customWidth="1"/>
    <col min="514" max="514" width="9.7109375" customWidth="1"/>
    <col min="515" max="515" width="9.140625" customWidth="1"/>
    <col min="516" max="516" width="30.140625" customWidth="1"/>
    <col min="517" max="517" width="13.85546875" customWidth="1"/>
    <col min="518" max="518" width="16.28515625" customWidth="1"/>
    <col min="519" max="519" width="16.85546875" customWidth="1"/>
    <col min="520" max="520" width="12.28515625" customWidth="1"/>
    <col min="521" max="521" width="16.28515625" customWidth="1"/>
    <col min="522" max="522" width="13.140625" customWidth="1"/>
    <col min="523" max="523" width="13.42578125" customWidth="1"/>
    <col min="769" max="769" width="12.28515625" customWidth="1"/>
    <col min="770" max="770" width="9.7109375" customWidth="1"/>
    <col min="771" max="771" width="9.140625" customWidth="1"/>
    <col min="772" max="772" width="30.140625" customWidth="1"/>
    <col min="773" max="773" width="13.85546875" customWidth="1"/>
    <col min="774" max="774" width="16.28515625" customWidth="1"/>
    <col min="775" max="775" width="16.85546875" customWidth="1"/>
    <col min="776" max="776" width="12.28515625" customWidth="1"/>
    <col min="777" max="777" width="16.28515625" customWidth="1"/>
    <col min="778" max="778" width="13.140625" customWidth="1"/>
    <col min="779" max="779" width="13.42578125" customWidth="1"/>
    <col min="1025" max="1025" width="12.28515625" customWidth="1"/>
    <col min="1026" max="1026" width="9.7109375" customWidth="1"/>
    <col min="1027" max="1027" width="9.140625" customWidth="1"/>
    <col min="1028" max="1028" width="30.140625" customWidth="1"/>
    <col min="1029" max="1029" width="13.85546875" customWidth="1"/>
    <col min="1030" max="1030" width="16.28515625" customWidth="1"/>
    <col min="1031" max="1031" width="16.85546875" customWidth="1"/>
    <col min="1032" max="1032" width="12.28515625" customWidth="1"/>
    <col min="1033" max="1033" width="16.28515625" customWidth="1"/>
    <col min="1034" max="1034" width="13.140625" customWidth="1"/>
    <col min="1035" max="1035" width="13.42578125" customWidth="1"/>
    <col min="1281" max="1281" width="12.28515625" customWidth="1"/>
    <col min="1282" max="1282" width="9.7109375" customWidth="1"/>
    <col min="1283" max="1283" width="9.140625" customWidth="1"/>
    <col min="1284" max="1284" width="30.140625" customWidth="1"/>
    <col min="1285" max="1285" width="13.85546875" customWidth="1"/>
    <col min="1286" max="1286" width="16.28515625" customWidth="1"/>
    <col min="1287" max="1287" width="16.85546875" customWidth="1"/>
    <col min="1288" max="1288" width="12.28515625" customWidth="1"/>
    <col min="1289" max="1289" width="16.28515625" customWidth="1"/>
    <col min="1290" max="1290" width="13.140625" customWidth="1"/>
    <col min="1291" max="1291" width="13.42578125" customWidth="1"/>
    <col min="1537" max="1537" width="12.28515625" customWidth="1"/>
    <col min="1538" max="1538" width="9.7109375" customWidth="1"/>
    <col min="1539" max="1539" width="9.140625" customWidth="1"/>
    <col min="1540" max="1540" width="30.140625" customWidth="1"/>
    <col min="1541" max="1541" width="13.85546875" customWidth="1"/>
    <col min="1542" max="1542" width="16.28515625" customWidth="1"/>
    <col min="1543" max="1543" width="16.85546875" customWidth="1"/>
    <col min="1544" max="1544" width="12.28515625" customWidth="1"/>
    <col min="1545" max="1545" width="16.28515625" customWidth="1"/>
    <col min="1546" max="1546" width="13.140625" customWidth="1"/>
    <col min="1547" max="1547" width="13.42578125" customWidth="1"/>
    <col min="1793" max="1793" width="12.28515625" customWidth="1"/>
    <col min="1794" max="1794" width="9.7109375" customWidth="1"/>
    <col min="1795" max="1795" width="9.140625" customWidth="1"/>
    <col min="1796" max="1796" width="30.140625" customWidth="1"/>
    <col min="1797" max="1797" width="13.85546875" customWidth="1"/>
    <col min="1798" max="1798" width="16.28515625" customWidth="1"/>
    <col min="1799" max="1799" width="16.85546875" customWidth="1"/>
    <col min="1800" max="1800" width="12.28515625" customWidth="1"/>
    <col min="1801" max="1801" width="16.28515625" customWidth="1"/>
    <col min="1802" max="1802" width="13.140625" customWidth="1"/>
    <col min="1803" max="1803" width="13.42578125" customWidth="1"/>
    <col min="2049" max="2049" width="12.28515625" customWidth="1"/>
    <col min="2050" max="2050" width="9.7109375" customWidth="1"/>
    <col min="2051" max="2051" width="9.140625" customWidth="1"/>
    <col min="2052" max="2052" width="30.140625" customWidth="1"/>
    <col min="2053" max="2053" width="13.85546875" customWidth="1"/>
    <col min="2054" max="2054" width="16.28515625" customWidth="1"/>
    <col min="2055" max="2055" width="16.85546875" customWidth="1"/>
    <col min="2056" max="2056" width="12.28515625" customWidth="1"/>
    <col min="2057" max="2057" width="16.28515625" customWidth="1"/>
    <col min="2058" max="2058" width="13.140625" customWidth="1"/>
    <col min="2059" max="2059" width="13.42578125" customWidth="1"/>
    <col min="2305" max="2305" width="12.28515625" customWidth="1"/>
    <col min="2306" max="2306" width="9.7109375" customWidth="1"/>
    <col min="2307" max="2307" width="9.140625" customWidth="1"/>
    <col min="2308" max="2308" width="30.140625" customWidth="1"/>
    <col min="2309" max="2309" width="13.85546875" customWidth="1"/>
    <col min="2310" max="2310" width="16.28515625" customWidth="1"/>
    <col min="2311" max="2311" width="16.85546875" customWidth="1"/>
    <col min="2312" max="2312" width="12.28515625" customWidth="1"/>
    <col min="2313" max="2313" width="16.28515625" customWidth="1"/>
    <col min="2314" max="2314" width="13.140625" customWidth="1"/>
    <col min="2315" max="2315" width="13.42578125" customWidth="1"/>
    <col min="2561" max="2561" width="12.28515625" customWidth="1"/>
    <col min="2562" max="2562" width="9.7109375" customWidth="1"/>
    <col min="2563" max="2563" width="9.140625" customWidth="1"/>
    <col min="2564" max="2564" width="30.140625" customWidth="1"/>
    <col min="2565" max="2565" width="13.85546875" customWidth="1"/>
    <col min="2566" max="2566" width="16.28515625" customWidth="1"/>
    <col min="2567" max="2567" width="16.85546875" customWidth="1"/>
    <col min="2568" max="2568" width="12.28515625" customWidth="1"/>
    <col min="2569" max="2569" width="16.28515625" customWidth="1"/>
    <col min="2570" max="2570" width="13.140625" customWidth="1"/>
    <col min="2571" max="2571" width="13.42578125" customWidth="1"/>
    <col min="2817" max="2817" width="12.28515625" customWidth="1"/>
    <col min="2818" max="2818" width="9.7109375" customWidth="1"/>
    <col min="2819" max="2819" width="9.140625" customWidth="1"/>
    <col min="2820" max="2820" width="30.140625" customWidth="1"/>
    <col min="2821" max="2821" width="13.85546875" customWidth="1"/>
    <col min="2822" max="2822" width="16.28515625" customWidth="1"/>
    <col min="2823" max="2823" width="16.85546875" customWidth="1"/>
    <col min="2824" max="2824" width="12.28515625" customWidth="1"/>
    <col min="2825" max="2825" width="16.28515625" customWidth="1"/>
    <col min="2826" max="2826" width="13.140625" customWidth="1"/>
    <col min="2827" max="2827" width="13.42578125" customWidth="1"/>
    <col min="3073" max="3073" width="12.28515625" customWidth="1"/>
    <col min="3074" max="3074" width="9.7109375" customWidth="1"/>
    <col min="3075" max="3075" width="9.140625" customWidth="1"/>
    <col min="3076" max="3076" width="30.140625" customWidth="1"/>
    <col min="3077" max="3077" width="13.85546875" customWidth="1"/>
    <col min="3078" max="3078" width="16.28515625" customWidth="1"/>
    <col min="3079" max="3079" width="16.85546875" customWidth="1"/>
    <col min="3080" max="3080" width="12.28515625" customWidth="1"/>
    <col min="3081" max="3081" width="16.28515625" customWidth="1"/>
    <col min="3082" max="3082" width="13.140625" customWidth="1"/>
    <col min="3083" max="3083" width="13.42578125" customWidth="1"/>
    <col min="3329" max="3329" width="12.28515625" customWidth="1"/>
    <col min="3330" max="3330" width="9.7109375" customWidth="1"/>
    <col min="3331" max="3331" width="9.140625" customWidth="1"/>
    <col min="3332" max="3332" width="30.140625" customWidth="1"/>
    <col min="3333" max="3333" width="13.85546875" customWidth="1"/>
    <col min="3334" max="3334" width="16.28515625" customWidth="1"/>
    <col min="3335" max="3335" width="16.85546875" customWidth="1"/>
    <col min="3336" max="3336" width="12.28515625" customWidth="1"/>
    <col min="3337" max="3337" width="16.28515625" customWidth="1"/>
    <col min="3338" max="3338" width="13.140625" customWidth="1"/>
    <col min="3339" max="3339" width="13.42578125" customWidth="1"/>
    <col min="3585" max="3585" width="12.28515625" customWidth="1"/>
    <col min="3586" max="3586" width="9.7109375" customWidth="1"/>
    <col min="3587" max="3587" width="9.140625" customWidth="1"/>
    <col min="3588" max="3588" width="30.140625" customWidth="1"/>
    <col min="3589" max="3589" width="13.85546875" customWidth="1"/>
    <col min="3590" max="3590" width="16.28515625" customWidth="1"/>
    <col min="3591" max="3591" width="16.85546875" customWidth="1"/>
    <col min="3592" max="3592" width="12.28515625" customWidth="1"/>
    <col min="3593" max="3593" width="16.28515625" customWidth="1"/>
    <col min="3594" max="3594" width="13.140625" customWidth="1"/>
    <col min="3595" max="3595" width="13.42578125" customWidth="1"/>
    <col min="3841" max="3841" width="12.28515625" customWidth="1"/>
    <col min="3842" max="3842" width="9.7109375" customWidth="1"/>
    <col min="3843" max="3843" width="9.140625" customWidth="1"/>
    <col min="3844" max="3844" width="30.140625" customWidth="1"/>
    <col min="3845" max="3845" width="13.85546875" customWidth="1"/>
    <col min="3846" max="3846" width="16.28515625" customWidth="1"/>
    <col min="3847" max="3847" width="16.85546875" customWidth="1"/>
    <col min="3848" max="3848" width="12.28515625" customWidth="1"/>
    <col min="3849" max="3849" width="16.28515625" customWidth="1"/>
    <col min="3850" max="3850" width="13.140625" customWidth="1"/>
    <col min="3851" max="3851" width="13.42578125" customWidth="1"/>
    <col min="4097" max="4097" width="12.28515625" customWidth="1"/>
    <col min="4098" max="4098" width="9.7109375" customWidth="1"/>
    <col min="4099" max="4099" width="9.140625" customWidth="1"/>
    <col min="4100" max="4100" width="30.140625" customWidth="1"/>
    <col min="4101" max="4101" width="13.85546875" customWidth="1"/>
    <col min="4102" max="4102" width="16.28515625" customWidth="1"/>
    <col min="4103" max="4103" width="16.85546875" customWidth="1"/>
    <col min="4104" max="4104" width="12.28515625" customWidth="1"/>
    <col min="4105" max="4105" width="16.28515625" customWidth="1"/>
    <col min="4106" max="4106" width="13.140625" customWidth="1"/>
    <col min="4107" max="4107" width="13.42578125" customWidth="1"/>
    <col min="4353" max="4353" width="12.28515625" customWidth="1"/>
    <col min="4354" max="4354" width="9.7109375" customWidth="1"/>
    <col min="4355" max="4355" width="9.140625" customWidth="1"/>
    <col min="4356" max="4356" width="30.140625" customWidth="1"/>
    <col min="4357" max="4357" width="13.85546875" customWidth="1"/>
    <col min="4358" max="4358" width="16.28515625" customWidth="1"/>
    <col min="4359" max="4359" width="16.85546875" customWidth="1"/>
    <col min="4360" max="4360" width="12.28515625" customWidth="1"/>
    <col min="4361" max="4361" width="16.28515625" customWidth="1"/>
    <col min="4362" max="4362" width="13.140625" customWidth="1"/>
    <col min="4363" max="4363" width="13.42578125" customWidth="1"/>
    <col min="4609" max="4609" width="12.28515625" customWidth="1"/>
    <col min="4610" max="4610" width="9.7109375" customWidth="1"/>
    <col min="4611" max="4611" width="9.140625" customWidth="1"/>
    <col min="4612" max="4612" width="30.140625" customWidth="1"/>
    <col min="4613" max="4613" width="13.85546875" customWidth="1"/>
    <col min="4614" max="4614" width="16.28515625" customWidth="1"/>
    <col min="4615" max="4615" width="16.85546875" customWidth="1"/>
    <col min="4616" max="4616" width="12.28515625" customWidth="1"/>
    <col min="4617" max="4617" width="16.28515625" customWidth="1"/>
    <col min="4618" max="4618" width="13.140625" customWidth="1"/>
    <col min="4619" max="4619" width="13.42578125" customWidth="1"/>
    <col min="4865" max="4865" width="12.28515625" customWidth="1"/>
    <col min="4866" max="4866" width="9.7109375" customWidth="1"/>
    <col min="4867" max="4867" width="9.140625" customWidth="1"/>
    <col min="4868" max="4868" width="30.140625" customWidth="1"/>
    <col min="4869" max="4869" width="13.85546875" customWidth="1"/>
    <col min="4870" max="4870" width="16.28515625" customWidth="1"/>
    <col min="4871" max="4871" width="16.85546875" customWidth="1"/>
    <col min="4872" max="4872" width="12.28515625" customWidth="1"/>
    <col min="4873" max="4873" width="16.28515625" customWidth="1"/>
    <col min="4874" max="4874" width="13.140625" customWidth="1"/>
    <col min="4875" max="4875" width="13.42578125" customWidth="1"/>
    <col min="5121" max="5121" width="12.28515625" customWidth="1"/>
    <col min="5122" max="5122" width="9.7109375" customWidth="1"/>
    <col min="5123" max="5123" width="9.140625" customWidth="1"/>
    <col min="5124" max="5124" width="30.140625" customWidth="1"/>
    <col min="5125" max="5125" width="13.85546875" customWidth="1"/>
    <col min="5126" max="5126" width="16.28515625" customWidth="1"/>
    <col min="5127" max="5127" width="16.85546875" customWidth="1"/>
    <col min="5128" max="5128" width="12.28515625" customWidth="1"/>
    <col min="5129" max="5129" width="16.28515625" customWidth="1"/>
    <col min="5130" max="5130" width="13.140625" customWidth="1"/>
    <col min="5131" max="5131" width="13.42578125" customWidth="1"/>
    <col min="5377" max="5377" width="12.28515625" customWidth="1"/>
    <col min="5378" max="5378" width="9.7109375" customWidth="1"/>
    <col min="5379" max="5379" width="9.140625" customWidth="1"/>
    <col min="5380" max="5380" width="30.140625" customWidth="1"/>
    <col min="5381" max="5381" width="13.85546875" customWidth="1"/>
    <col min="5382" max="5382" width="16.28515625" customWidth="1"/>
    <col min="5383" max="5383" width="16.85546875" customWidth="1"/>
    <col min="5384" max="5384" width="12.28515625" customWidth="1"/>
    <col min="5385" max="5385" width="16.28515625" customWidth="1"/>
    <col min="5386" max="5386" width="13.140625" customWidth="1"/>
    <col min="5387" max="5387" width="13.42578125" customWidth="1"/>
    <col min="5633" max="5633" width="12.28515625" customWidth="1"/>
    <col min="5634" max="5634" width="9.7109375" customWidth="1"/>
    <col min="5635" max="5635" width="9.140625" customWidth="1"/>
    <col min="5636" max="5636" width="30.140625" customWidth="1"/>
    <col min="5637" max="5637" width="13.85546875" customWidth="1"/>
    <col min="5638" max="5638" width="16.28515625" customWidth="1"/>
    <col min="5639" max="5639" width="16.85546875" customWidth="1"/>
    <col min="5640" max="5640" width="12.28515625" customWidth="1"/>
    <col min="5641" max="5641" width="16.28515625" customWidth="1"/>
    <col min="5642" max="5642" width="13.140625" customWidth="1"/>
    <col min="5643" max="5643" width="13.42578125" customWidth="1"/>
    <col min="5889" max="5889" width="12.28515625" customWidth="1"/>
    <col min="5890" max="5890" width="9.7109375" customWidth="1"/>
    <col min="5891" max="5891" width="9.140625" customWidth="1"/>
    <col min="5892" max="5892" width="30.140625" customWidth="1"/>
    <col min="5893" max="5893" width="13.85546875" customWidth="1"/>
    <col min="5894" max="5894" width="16.28515625" customWidth="1"/>
    <col min="5895" max="5895" width="16.85546875" customWidth="1"/>
    <col min="5896" max="5896" width="12.28515625" customWidth="1"/>
    <col min="5897" max="5897" width="16.28515625" customWidth="1"/>
    <col min="5898" max="5898" width="13.140625" customWidth="1"/>
    <col min="5899" max="5899" width="13.42578125" customWidth="1"/>
    <col min="6145" max="6145" width="12.28515625" customWidth="1"/>
    <col min="6146" max="6146" width="9.7109375" customWidth="1"/>
    <col min="6147" max="6147" width="9.140625" customWidth="1"/>
    <col min="6148" max="6148" width="30.140625" customWidth="1"/>
    <col min="6149" max="6149" width="13.85546875" customWidth="1"/>
    <col min="6150" max="6150" width="16.28515625" customWidth="1"/>
    <col min="6151" max="6151" width="16.85546875" customWidth="1"/>
    <col min="6152" max="6152" width="12.28515625" customWidth="1"/>
    <col min="6153" max="6153" width="16.28515625" customWidth="1"/>
    <col min="6154" max="6154" width="13.140625" customWidth="1"/>
    <col min="6155" max="6155" width="13.42578125" customWidth="1"/>
    <col min="6401" max="6401" width="12.28515625" customWidth="1"/>
    <col min="6402" max="6402" width="9.7109375" customWidth="1"/>
    <col min="6403" max="6403" width="9.140625" customWidth="1"/>
    <col min="6404" max="6404" width="30.140625" customWidth="1"/>
    <col min="6405" max="6405" width="13.85546875" customWidth="1"/>
    <col min="6406" max="6406" width="16.28515625" customWidth="1"/>
    <col min="6407" max="6407" width="16.85546875" customWidth="1"/>
    <col min="6408" max="6408" width="12.28515625" customWidth="1"/>
    <col min="6409" max="6409" width="16.28515625" customWidth="1"/>
    <col min="6410" max="6410" width="13.140625" customWidth="1"/>
    <col min="6411" max="6411" width="13.42578125" customWidth="1"/>
    <col min="6657" max="6657" width="12.28515625" customWidth="1"/>
    <col min="6658" max="6658" width="9.7109375" customWidth="1"/>
    <col min="6659" max="6659" width="9.140625" customWidth="1"/>
    <col min="6660" max="6660" width="30.140625" customWidth="1"/>
    <col min="6661" max="6661" width="13.85546875" customWidth="1"/>
    <col min="6662" max="6662" width="16.28515625" customWidth="1"/>
    <col min="6663" max="6663" width="16.85546875" customWidth="1"/>
    <col min="6664" max="6664" width="12.28515625" customWidth="1"/>
    <col min="6665" max="6665" width="16.28515625" customWidth="1"/>
    <col min="6666" max="6666" width="13.140625" customWidth="1"/>
    <col min="6667" max="6667" width="13.42578125" customWidth="1"/>
    <col min="6913" max="6913" width="12.28515625" customWidth="1"/>
    <col min="6914" max="6914" width="9.7109375" customWidth="1"/>
    <col min="6915" max="6915" width="9.140625" customWidth="1"/>
    <col min="6916" max="6916" width="30.140625" customWidth="1"/>
    <col min="6917" max="6917" width="13.85546875" customWidth="1"/>
    <col min="6918" max="6918" width="16.28515625" customWidth="1"/>
    <col min="6919" max="6919" width="16.85546875" customWidth="1"/>
    <col min="6920" max="6920" width="12.28515625" customWidth="1"/>
    <col min="6921" max="6921" width="16.28515625" customWidth="1"/>
    <col min="6922" max="6922" width="13.140625" customWidth="1"/>
    <col min="6923" max="6923" width="13.42578125" customWidth="1"/>
    <col min="7169" max="7169" width="12.28515625" customWidth="1"/>
    <col min="7170" max="7170" width="9.7109375" customWidth="1"/>
    <col min="7171" max="7171" width="9.140625" customWidth="1"/>
    <col min="7172" max="7172" width="30.140625" customWidth="1"/>
    <col min="7173" max="7173" width="13.85546875" customWidth="1"/>
    <col min="7174" max="7174" width="16.28515625" customWidth="1"/>
    <col min="7175" max="7175" width="16.85546875" customWidth="1"/>
    <col min="7176" max="7176" width="12.28515625" customWidth="1"/>
    <col min="7177" max="7177" width="16.28515625" customWidth="1"/>
    <col min="7178" max="7178" width="13.140625" customWidth="1"/>
    <col min="7179" max="7179" width="13.42578125" customWidth="1"/>
    <col min="7425" max="7425" width="12.28515625" customWidth="1"/>
    <col min="7426" max="7426" width="9.7109375" customWidth="1"/>
    <col min="7427" max="7427" width="9.140625" customWidth="1"/>
    <col min="7428" max="7428" width="30.140625" customWidth="1"/>
    <col min="7429" max="7429" width="13.85546875" customWidth="1"/>
    <col min="7430" max="7430" width="16.28515625" customWidth="1"/>
    <col min="7431" max="7431" width="16.85546875" customWidth="1"/>
    <col min="7432" max="7432" width="12.28515625" customWidth="1"/>
    <col min="7433" max="7433" width="16.28515625" customWidth="1"/>
    <col min="7434" max="7434" width="13.140625" customWidth="1"/>
    <col min="7435" max="7435" width="13.42578125" customWidth="1"/>
    <col min="7681" max="7681" width="12.28515625" customWidth="1"/>
    <col min="7682" max="7682" width="9.7109375" customWidth="1"/>
    <col min="7683" max="7683" width="9.140625" customWidth="1"/>
    <col min="7684" max="7684" width="30.140625" customWidth="1"/>
    <col min="7685" max="7685" width="13.85546875" customWidth="1"/>
    <col min="7686" max="7686" width="16.28515625" customWidth="1"/>
    <col min="7687" max="7687" width="16.85546875" customWidth="1"/>
    <col min="7688" max="7688" width="12.28515625" customWidth="1"/>
    <col min="7689" max="7689" width="16.28515625" customWidth="1"/>
    <col min="7690" max="7690" width="13.140625" customWidth="1"/>
    <col min="7691" max="7691" width="13.42578125" customWidth="1"/>
    <col min="7937" max="7937" width="12.28515625" customWidth="1"/>
    <col min="7938" max="7938" width="9.7109375" customWidth="1"/>
    <col min="7939" max="7939" width="9.140625" customWidth="1"/>
    <col min="7940" max="7940" width="30.140625" customWidth="1"/>
    <col min="7941" max="7941" width="13.85546875" customWidth="1"/>
    <col min="7942" max="7942" width="16.28515625" customWidth="1"/>
    <col min="7943" max="7943" width="16.85546875" customWidth="1"/>
    <col min="7944" max="7944" width="12.28515625" customWidth="1"/>
    <col min="7945" max="7945" width="16.28515625" customWidth="1"/>
    <col min="7946" max="7946" width="13.140625" customWidth="1"/>
    <col min="7947" max="7947" width="13.42578125" customWidth="1"/>
    <col min="8193" max="8193" width="12.28515625" customWidth="1"/>
    <col min="8194" max="8194" width="9.7109375" customWidth="1"/>
    <col min="8195" max="8195" width="9.140625" customWidth="1"/>
    <col min="8196" max="8196" width="30.140625" customWidth="1"/>
    <col min="8197" max="8197" width="13.85546875" customWidth="1"/>
    <col min="8198" max="8198" width="16.28515625" customWidth="1"/>
    <col min="8199" max="8199" width="16.85546875" customWidth="1"/>
    <col min="8200" max="8200" width="12.28515625" customWidth="1"/>
    <col min="8201" max="8201" width="16.28515625" customWidth="1"/>
    <col min="8202" max="8202" width="13.140625" customWidth="1"/>
    <col min="8203" max="8203" width="13.42578125" customWidth="1"/>
    <col min="8449" max="8449" width="12.28515625" customWidth="1"/>
    <col min="8450" max="8450" width="9.7109375" customWidth="1"/>
    <col min="8451" max="8451" width="9.140625" customWidth="1"/>
    <col min="8452" max="8452" width="30.140625" customWidth="1"/>
    <col min="8453" max="8453" width="13.85546875" customWidth="1"/>
    <col min="8454" max="8454" width="16.28515625" customWidth="1"/>
    <col min="8455" max="8455" width="16.85546875" customWidth="1"/>
    <col min="8456" max="8456" width="12.28515625" customWidth="1"/>
    <col min="8457" max="8457" width="16.28515625" customWidth="1"/>
    <col min="8458" max="8458" width="13.140625" customWidth="1"/>
    <col min="8459" max="8459" width="13.42578125" customWidth="1"/>
    <col min="8705" max="8705" width="12.28515625" customWidth="1"/>
    <col min="8706" max="8706" width="9.7109375" customWidth="1"/>
    <col min="8707" max="8707" width="9.140625" customWidth="1"/>
    <col min="8708" max="8708" width="30.140625" customWidth="1"/>
    <col min="8709" max="8709" width="13.85546875" customWidth="1"/>
    <col min="8710" max="8710" width="16.28515625" customWidth="1"/>
    <col min="8711" max="8711" width="16.85546875" customWidth="1"/>
    <col min="8712" max="8712" width="12.28515625" customWidth="1"/>
    <col min="8713" max="8713" width="16.28515625" customWidth="1"/>
    <col min="8714" max="8714" width="13.140625" customWidth="1"/>
    <col min="8715" max="8715" width="13.42578125" customWidth="1"/>
    <col min="8961" max="8961" width="12.28515625" customWidth="1"/>
    <col min="8962" max="8962" width="9.7109375" customWidth="1"/>
    <col min="8963" max="8963" width="9.140625" customWidth="1"/>
    <col min="8964" max="8964" width="30.140625" customWidth="1"/>
    <col min="8965" max="8965" width="13.85546875" customWidth="1"/>
    <col min="8966" max="8966" width="16.28515625" customWidth="1"/>
    <col min="8967" max="8967" width="16.85546875" customWidth="1"/>
    <col min="8968" max="8968" width="12.28515625" customWidth="1"/>
    <col min="8969" max="8969" width="16.28515625" customWidth="1"/>
    <col min="8970" max="8970" width="13.140625" customWidth="1"/>
    <col min="8971" max="8971" width="13.42578125" customWidth="1"/>
    <col min="9217" max="9217" width="12.28515625" customWidth="1"/>
    <col min="9218" max="9218" width="9.7109375" customWidth="1"/>
    <col min="9219" max="9219" width="9.140625" customWidth="1"/>
    <col min="9220" max="9220" width="30.140625" customWidth="1"/>
    <col min="9221" max="9221" width="13.85546875" customWidth="1"/>
    <col min="9222" max="9222" width="16.28515625" customWidth="1"/>
    <col min="9223" max="9223" width="16.85546875" customWidth="1"/>
    <col min="9224" max="9224" width="12.28515625" customWidth="1"/>
    <col min="9225" max="9225" width="16.28515625" customWidth="1"/>
    <col min="9226" max="9226" width="13.140625" customWidth="1"/>
    <col min="9227" max="9227" width="13.42578125" customWidth="1"/>
    <col min="9473" max="9473" width="12.28515625" customWidth="1"/>
    <col min="9474" max="9474" width="9.7109375" customWidth="1"/>
    <col min="9475" max="9475" width="9.140625" customWidth="1"/>
    <col min="9476" max="9476" width="30.140625" customWidth="1"/>
    <col min="9477" max="9477" width="13.85546875" customWidth="1"/>
    <col min="9478" max="9478" width="16.28515625" customWidth="1"/>
    <col min="9479" max="9479" width="16.85546875" customWidth="1"/>
    <col min="9480" max="9480" width="12.28515625" customWidth="1"/>
    <col min="9481" max="9481" width="16.28515625" customWidth="1"/>
    <col min="9482" max="9482" width="13.140625" customWidth="1"/>
    <col min="9483" max="9483" width="13.42578125" customWidth="1"/>
    <col min="9729" max="9729" width="12.28515625" customWidth="1"/>
    <col min="9730" max="9730" width="9.7109375" customWidth="1"/>
    <col min="9731" max="9731" width="9.140625" customWidth="1"/>
    <col min="9732" max="9732" width="30.140625" customWidth="1"/>
    <col min="9733" max="9733" width="13.85546875" customWidth="1"/>
    <col min="9734" max="9734" width="16.28515625" customWidth="1"/>
    <col min="9735" max="9735" width="16.85546875" customWidth="1"/>
    <col min="9736" max="9736" width="12.28515625" customWidth="1"/>
    <col min="9737" max="9737" width="16.28515625" customWidth="1"/>
    <col min="9738" max="9738" width="13.140625" customWidth="1"/>
    <col min="9739" max="9739" width="13.42578125" customWidth="1"/>
    <col min="9985" max="9985" width="12.28515625" customWidth="1"/>
    <col min="9986" max="9986" width="9.7109375" customWidth="1"/>
    <col min="9987" max="9987" width="9.140625" customWidth="1"/>
    <col min="9988" max="9988" width="30.140625" customWidth="1"/>
    <col min="9989" max="9989" width="13.85546875" customWidth="1"/>
    <col min="9990" max="9990" width="16.28515625" customWidth="1"/>
    <col min="9991" max="9991" width="16.85546875" customWidth="1"/>
    <col min="9992" max="9992" width="12.28515625" customWidth="1"/>
    <col min="9993" max="9993" width="16.28515625" customWidth="1"/>
    <col min="9994" max="9994" width="13.140625" customWidth="1"/>
    <col min="9995" max="9995" width="13.42578125" customWidth="1"/>
    <col min="10241" max="10241" width="12.28515625" customWidth="1"/>
    <col min="10242" max="10242" width="9.7109375" customWidth="1"/>
    <col min="10243" max="10243" width="9.140625" customWidth="1"/>
    <col min="10244" max="10244" width="30.140625" customWidth="1"/>
    <col min="10245" max="10245" width="13.85546875" customWidth="1"/>
    <col min="10246" max="10246" width="16.28515625" customWidth="1"/>
    <col min="10247" max="10247" width="16.85546875" customWidth="1"/>
    <col min="10248" max="10248" width="12.28515625" customWidth="1"/>
    <col min="10249" max="10249" width="16.28515625" customWidth="1"/>
    <col min="10250" max="10250" width="13.140625" customWidth="1"/>
    <col min="10251" max="10251" width="13.42578125" customWidth="1"/>
    <col min="10497" max="10497" width="12.28515625" customWidth="1"/>
    <col min="10498" max="10498" width="9.7109375" customWidth="1"/>
    <col min="10499" max="10499" width="9.140625" customWidth="1"/>
    <col min="10500" max="10500" width="30.140625" customWidth="1"/>
    <col min="10501" max="10501" width="13.85546875" customWidth="1"/>
    <col min="10502" max="10502" width="16.28515625" customWidth="1"/>
    <col min="10503" max="10503" width="16.85546875" customWidth="1"/>
    <col min="10504" max="10504" width="12.28515625" customWidth="1"/>
    <col min="10505" max="10505" width="16.28515625" customWidth="1"/>
    <col min="10506" max="10506" width="13.140625" customWidth="1"/>
    <col min="10507" max="10507" width="13.42578125" customWidth="1"/>
    <col min="10753" max="10753" width="12.28515625" customWidth="1"/>
    <col min="10754" max="10754" width="9.7109375" customWidth="1"/>
    <col min="10755" max="10755" width="9.140625" customWidth="1"/>
    <col min="10756" max="10756" width="30.140625" customWidth="1"/>
    <col min="10757" max="10757" width="13.85546875" customWidth="1"/>
    <col min="10758" max="10758" width="16.28515625" customWidth="1"/>
    <col min="10759" max="10759" width="16.85546875" customWidth="1"/>
    <col min="10760" max="10760" width="12.28515625" customWidth="1"/>
    <col min="10761" max="10761" width="16.28515625" customWidth="1"/>
    <col min="10762" max="10762" width="13.140625" customWidth="1"/>
    <col min="10763" max="10763" width="13.42578125" customWidth="1"/>
    <col min="11009" max="11009" width="12.28515625" customWidth="1"/>
    <col min="11010" max="11010" width="9.7109375" customWidth="1"/>
    <col min="11011" max="11011" width="9.140625" customWidth="1"/>
    <col min="11012" max="11012" width="30.140625" customWidth="1"/>
    <col min="11013" max="11013" width="13.85546875" customWidth="1"/>
    <col min="11014" max="11014" width="16.28515625" customWidth="1"/>
    <col min="11015" max="11015" width="16.85546875" customWidth="1"/>
    <col min="11016" max="11016" width="12.28515625" customWidth="1"/>
    <col min="11017" max="11017" width="16.28515625" customWidth="1"/>
    <col min="11018" max="11018" width="13.140625" customWidth="1"/>
    <col min="11019" max="11019" width="13.42578125" customWidth="1"/>
    <col min="11265" max="11265" width="12.28515625" customWidth="1"/>
    <col min="11266" max="11266" width="9.7109375" customWidth="1"/>
    <col min="11267" max="11267" width="9.140625" customWidth="1"/>
    <col min="11268" max="11268" width="30.140625" customWidth="1"/>
    <col min="11269" max="11269" width="13.85546875" customWidth="1"/>
    <col min="11270" max="11270" width="16.28515625" customWidth="1"/>
    <col min="11271" max="11271" width="16.85546875" customWidth="1"/>
    <col min="11272" max="11272" width="12.28515625" customWidth="1"/>
    <col min="11273" max="11273" width="16.28515625" customWidth="1"/>
    <col min="11274" max="11274" width="13.140625" customWidth="1"/>
    <col min="11275" max="11275" width="13.42578125" customWidth="1"/>
    <col min="11521" max="11521" width="12.28515625" customWidth="1"/>
    <col min="11522" max="11522" width="9.7109375" customWidth="1"/>
    <col min="11523" max="11523" width="9.140625" customWidth="1"/>
    <col min="11524" max="11524" width="30.140625" customWidth="1"/>
    <col min="11525" max="11525" width="13.85546875" customWidth="1"/>
    <col min="11526" max="11526" width="16.28515625" customWidth="1"/>
    <col min="11527" max="11527" width="16.85546875" customWidth="1"/>
    <col min="11528" max="11528" width="12.28515625" customWidth="1"/>
    <col min="11529" max="11529" width="16.28515625" customWidth="1"/>
    <col min="11530" max="11530" width="13.140625" customWidth="1"/>
    <col min="11531" max="11531" width="13.42578125" customWidth="1"/>
    <col min="11777" max="11777" width="12.28515625" customWidth="1"/>
    <col min="11778" max="11778" width="9.7109375" customWidth="1"/>
    <col min="11779" max="11779" width="9.140625" customWidth="1"/>
    <col min="11780" max="11780" width="30.140625" customWidth="1"/>
    <col min="11781" max="11781" width="13.85546875" customWidth="1"/>
    <col min="11782" max="11782" width="16.28515625" customWidth="1"/>
    <col min="11783" max="11783" width="16.85546875" customWidth="1"/>
    <col min="11784" max="11784" width="12.28515625" customWidth="1"/>
    <col min="11785" max="11785" width="16.28515625" customWidth="1"/>
    <col min="11786" max="11786" width="13.140625" customWidth="1"/>
    <col min="11787" max="11787" width="13.42578125" customWidth="1"/>
    <col min="12033" max="12033" width="12.28515625" customWidth="1"/>
    <col min="12034" max="12034" width="9.7109375" customWidth="1"/>
    <col min="12035" max="12035" width="9.140625" customWidth="1"/>
    <col min="12036" max="12036" width="30.140625" customWidth="1"/>
    <col min="12037" max="12037" width="13.85546875" customWidth="1"/>
    <col min="12038" max="12038" width="16.28515625" customWidth="1"/>
    <col min="12039" max="12039" width="16.85546875" customWidth="1"/>
    <col min="12040" max="12040" width="12.28515625" customWidth="1"/>
    <col min="12041" max="12041" width="16.28515625" customWidth="1"/>
    <col min="12042" max="12042" width="13.140625" customWidth="1"/>
    <col min="12043" max="12043" width="13.42578125" customWidth="1"/>
    <col min="12289" max="12289" width="12.28515625" customWidth="1"/>
    <col min="12290" max="12290" width="9.7109375" customWidth="1"/>
    <col min="12291" max="12291" width="9.140625" customWidth="1"/>
    <col min="12292" max="12292" width="30.140625" customWidth="1"/>
    <col min="12293" max="12293" width="13.85546875" customWidth="1"/>
    <col min="12294" max="12294" width="16.28515625" customWidth="1"/>
    <col min="12295" max="12295" width="16.85546875" customWidth="1"/>
    <col min="12296" max="12296" width="12.28515625" customWidth="1"/>
    <col min="12297" max="12297" width="16.28515625" customWidth="1"/>
    <col min="12298" max="12298" width="13.140625" customWidth="1"/>
    <col min="12299" max="12299" width="13.42578125" customWidth="1"/>
    <col min="12545" max="12545" width="12.28515625" customWidth="1"/>
    <col min="12546" max="12546" width="9.7109375" customWidth="1"/>
    <col min="12547" max="12547" width="9.140625" customWidth="1"/>
    <col min="12548" max="12548" width="30.140625" customWidth="1"/>
    <col min="12549" max="12549" width="13.85546875" customWidth="1"/>
    <col min="12550" max="12550" width="16.28515625" customWidth="1"/>
    <col min="12551" max="12551" width="16.85546875" customWidth="1"/>
    <col min="12552" max="12552" width="12.28515625" customWidth="1"/>
    <col min="12553" max="12553" width="16.28515625" customWidth="1"/>
    <col min="12554" max="12554" width="13.140625" customWidth="1"/>
    <col min="12555" max="12555" width="13.42578125" customWidth="1"/>
    <col min="12801" max="12801" width="12.28515625" customWidth="1"/>
    <col min="12802" max="12802" width="9.7109375" customWidth="1"/>
    <col min="12803" max="12803" width="9.140625" customWidth="1"/>
    <col min="12804" max="12804" width="30.140625" customWidth="1"/>
    <col min="12805" max="12805" width="13.85546875" customWidth="1"/>
    <col min="12806" max="12806" width="16.28515625" customWidth="1"/>
    <col min="12807" max="12807" width="16.85546875" customWidth="1"/>
    <col min="12808" max="12808" width="12.28515625" customWidth="1"/>
    <col min="12809" max="12809" width="16.28515625" customWidth="1"/>
    <col min="12810" max="12810" width="13.140625" customWidth="1"/>
    <col min="12811" max="12811" width="13.42578125" customWidth="1"/>
    <col min="13057" max="13057" width="12.28515625" customWidth="1"/>
    <col min="13058" max="13058" width="9.7109375" customWidth="1"/>
    <col min="13059" max="13059" width="9.140625" customWidth="1"/>
    <col min="13060" max="13060" width="30.140625" customWidth="1"/>
    <col min="13061" max="13061" width="13.85546875" customWidth="1"/>
    <col min="13062" max="13062" width="16.28515625" customWidth="1"/>
    <col min="13063" max="13063" width="16.85546875" customWidth="1"/>
    <col min="13064" max="13064" width="12.28515625" customWidth="1"/>
    <col min="13065" max="13065" width="16.28515625" customWidth="1"/>
    <col min="13066" max="13066" width="13.140625" customWidth="1"/>
    <col min="13067" max="13067" width="13.42578125" customWidth="1"/>
    <col min="13313" max="13313" width="12.28515625" customWidth="1"/>
    <col min="13314" max="13314" width="9.7109375" customWidth="1"/>
    <col min="13315" max="13315" width="9.140625" customWidth="1"/>
    <col min="13316" max="13316" width="30.140625" customWidth="1"/>
    <col min="13317" max="13317" width="13.85546875" customWidth="1"/>
    <col min="13318" max="13318" width="16.28515625" customWidth="1"/>
    <col min="13319" max="13319" width="16.85546875" customWidth="1"/>
    <col min="13320" max="13320" width="12.28515625" customWidth="1"/>
    <col min="13321" max="13321" width="16.28515625" customWidth="1"/>
    <col min="13322" max="13322" width="13.140625" customWidth="1"/>
    <col min="13323" max="13323" width="13.42578125" customWidth="1"/>
    <col min="13569" max="13569" width="12.28515625" customWidth="1"/>
    <col min="13570" max="13570" width="9.7109375" customWidth="1"/>
    <col min="13571" max="13571" width="9.140625" customWidth="1"/>
    <col min="13572" max="13572" width="30.140625" customWidth="1"/>
    <col min="13573" max="13573" width="13.85546875" customWidth="1"/>
    <col min="13574" max="13574" width="16.28515625" customWidth="1"/>
    <col min="13575" max="13575" width="16.85546875" customWidth="1"/>
    <col min="13576" max="13576" width="12.28515625" customWidth="1"/>
    <col min="13577" max="13577" width="16.28515625" customWidth="1"/>
    <col min="13578" max="13578" width="13.140625" customWidth="1"/>
    <col min="13579" max="13579" width="13.42578125" customWidth="1"/>
    <col min="13825" max="13825" width="12.28515625" customWidth="1"/>
    <col min="13826" max="13826" width="9.7109375" customWidth="1"/>
    <col min="13827" max="13827" width="9.140625" customWidth="1"/>
    <col min="13828" max="13828" width="30.140625" customWidth="1"/>
    <col min="13829" max="13829" width="13.85546875" customWidth="1"/>
    <col min="13830" max="13830" width="16.28515625" customWidth="1"/>
    <col min="13831" max="13831" width="16.85546875" customWidth="1"/>
    <col min="13832" max="13832" width="12.28515625" customWidth="1"/>
    <col min="13833" max="13833" width="16.28515625" customWidth="1"/>
    <col min="13834" max="13834" width="13.140625" customWidth="1"/>
    <col min="13835" max="13835" width="13.42578125" customWidth="1"/>
    <col min="14081" max="14081" width="12.28515625" customWidth="1"/>
    <col min="14082" max="14082" width="9.7109375" customWidth="1"/>
    <col min="14083" max="14083" width="9.140625" customWidth="1"/>
    <col min="14084" max="14084" width="30.140625" customWidth="1"/>
    <col min="14085" max="14085" width="13.85546875" customWidth="1"/>
    <col min="14086" max="14086" width="16.28515625" customWidth="1"/>
    <col min="14087" max="14087" width="16.85546875" customWidth="1"/>
    <col min="14088" max="14088" width="12.28515625" customWidth="1"/>
    <col min="14089" max="14089" width="16.28515625" customWidth="1"/>
    <col min="14090" max="14090" width="13.140625" customWidth="1"/>
    <col min="14091" max="14091" width="13.42578125" customWidth="1"/>
    <col min="14337" max="14337" width="12.28515625" customWidth="1"/>
    <col min="14338" max="14338" width="9.7109375" customWidth="1"/>
    <col min="14339" max="14339" width="9.140625" customWidth="1"/>
    <col min="14340" max="14340" width="30.140625" customWidth="1"/>
    <col min="14341" max="14341" width="13.85546875" customWidth="1"/>
    <col min="14342" max="14342" width="16.28515625" customWidth="1"/>
    <col min="14343" max="14343" width="16.85546875" customWidth="1"/>
    <col min="14344" max="14344" width="12.28515625" customWidth="1"/>
    <col min="14345" max="14345" width="16.28515625" customWidth="1"/>
    <col min="14346" max="14346" width="13.140625" customWidth="1"/>
    <col min="14347" max="14347" width="13.42578125" customWidth="1"/>
    <col min="14593" max="14593" width="12.28515625" customWidth="1"/>
    <col min="14594" max="14594" width="9.7109375" customWidth="1"/>
    <col min="14595" max="14595" width="9.140625" customWidth="1"/>
    <col min="14596" max="14596" width="30.140625" customWidth="1"/>
    <col min="14597" max="14597" width="13.85546875" customWidth="1"/>
    <col min="14598" max="14598" width="16.28515625" customWidth="1"/>
    <col min="14599" max="14599" width="16.85546875" customWidth="1"/>
    <col min="14600" max="14600" width="12.28515625" customWidth="1"/>
    <col min="14601" max="14601" width="16.28515625" customWidth="1"/>
    <col min="14602" max="14602" width="13.140625" customWidth="1"/>
    <col min="14603" max="14603" width="13.42578125" customWidth="1"/>
    <col min="14849" max="14849" width="12.28515625" customWidth="1"/>
    <col min="14850" max="14850" width="9.7109375" customWidth="1"/>
    <col min="14851" max="14851" width="9.140625" customWidth="1"/>
    <col min="14852" max="14852" width="30.140625" customWidth="1"/>
    <col min="14853" max="14853" width="13.85546875" customWidth="1"/>
    <col min="14854" max="14854" width="16.28515625" customWidth="1"/>
    <col min="14855" max="14855" width="16.85546875" customWidth="1"/>
    <col min="14856" max="14856" width="12.28515625" customWidth="1"/>
    <col min="14857" max="14857" width="16.28515625" customWidth="1"/>
    <col min="14858" max="14858" width="13.140625" customWidth="1"/>
    <col min="14859" max="14859" width="13.42578125" customWidth="1"/>
    <col min="15105" max="15105" width="12.28515625" customWidth="1"/>
    <col min="15106" max="15106" width="9.7109375" customWidth="1"/>
    <col min="15107" max="15107" width="9.140625" customWidth="1"/>
    <col min="15108" max="15108" width="30.140625" customWidth="1"/>
    <col min="15109" max="15109" width="13.85546875" customWidth="1"/>
    <col min="15110" max="15110" width="16.28515625" customWidth="1"/>
    <col min="15111" max="15111" width="16.85546875" customWidth="1"/>
    <col min="15112" max="15112" width="12.28515625" customWidth="1"/>
    <col min="15113" max="15113" width="16.28515625" customWidth="1"/>
    <col min="15114" max="15114" width="13.140625" customWidth="1"/>
    <col min="15115" max="15115" width="13.42578125" customWidth="1"/>
    <col min="15361" max="15361" width="12.28515625" customWidth="1"/>
    <col min="15362" max="15362" width="9.7109375" customWidth="1"/>
    <col min="15363" max="15363" width="9.140625" customWidth="1"/>
    <col min="15364" max="15364" width="30.140625" customWidth="1"/>
    <col min="15365" max="15365" width="13.85546875" customWidth="1"/>
    <col min="15366" max="15366" width="16.28515625" customWidth="1"/>
    <col min="15367" max="15367" width="16.85546875" customWidth="1"/>
    <col min="15368" max="15368" width="12.28515625" customWidth="1"/>
    <col min="15369" max="15369" width="16.28515625" customWidth="1"/>
    <col min="15370" max="15370" width="13.140625" customWidth="1"/>
    <col min="15371" max="15371" width="13.42578125" customWidth="1"/>
    <col min="15617" max="15617" width="12.28515625" customWidth="1"/>
    <col min="15618" max="15618" width="9.7109375" customWidth="1"/>
    <col min="15619" max="15619" width="9.140625" customWidth="1"/>
    <col min="15620" max="15620" width="30.140625" customWidth="1"/>
    <col min="15621" max="15621" width="13.85546875" customWidth="1"/>
    <col min="15622" max="15622" width="16.28515625" customWidth="1"/>
    <col min="15623" max="15623" width="16.85546875" customWidth="1"/>
    <col min="15624" max="15624" width="12.28515625" customWidth="1"/>
    <col min="15625" max="15625" width="16.28515625" customWidth="1"/>
    <col min="15626" max="15626" width="13.140625" customWidth="1"/>
    <col min="15627" max="15627" width="13.42578125" customWidth="1"/>
    <col min="15873" max="15873" width="12.28515625" customWidth="1"/>
    <col min="15874" max="15874" width="9.7109375" customWidth="1"/>
    <col min="15875" max="15875" width="9.140625" customWidth="1"/>
    <col min="15876" max="15876" width="30.140625" customWidth="1"/>
    <col min="15877" max="15877" width="13.85546875" customWidth="1"/>
    <col min="15878" max="15878" width="16.28515625" customWidth="1"/>
    <col min="15879" max="15879" width="16.85546875" customWidth="1"/>
    <col min="15880" max="15880" width="12.28515625" customWidth="1"/>
    <col min="15881" max="15881" width="16.28515625" customWidth="1"/>
    <col min="15882" max="15882" width="13.140625" customWidth="1"/>
    <col min="15883" max="15883" width="13.42578125" customWidth="1"/>
    <col min="16129" max="16129" width="12.28515625" customWidth="1"/>
    <col min="16130" max="16130" width="9.7109375" customWidth="1"/>
    <col min="16131" max="16131" width="9.140625" customWidth="1"/>
    <col min="16132" max="16132" width="30.140625" customWidth="1"/>
    <col min="16133" max="16133" width="13.85546875" customWidth="1"/>
    <col min="16134" max="16134" width="16.28515625" customWidth="1"/>
    <col min="16135" max="16135" width="16.85546875" customWidth="1"/>
    <col min="16136" max="16136" width="12.28515625" customWidth="1"/>
    <col min="16137" max="16137" width="16.28515625" customWidth="1"/>
    <col min="16138" max="16138" width="13.140625" customWidth="1"/>
    <col min="16139" max="16139" width="13.42578125" customWidth="1"/>
  </cols>
  <sheetData>
    <row r="1" spans="1:13" ht="50.25" customHeight="1" x14ac:dyDescent="0.25">
      <c r="A1" s="7" t="s">
        <v>4272</v>
      </c>
      <c r="B1" s="7" t="s">
        <v>4355</v>
      </c>
      <c r="C1" s="7" t="s">
        <v>4354</v>
      </c>
      <c r="D1" s="7" t="s">
        <v>4273</v>
      </c>
      <c r="E1" s="8" t="s">
        <v>4356</v>
      </c>
      <c r="F1" s="8" t="s">
        <v>4274</v>
      </c>
      <c r="G1" s="8" t="s">
        <v>4275</v>
      </c>
      <c r="H1" s="9" t="s">
        <v>4276</v>
      </c>
      <c r="I1" s="8" t="s">
        <v>4277</v>
      </c>
      <c r="J1" s="8" t="s">
        <v>4357</v>
      </c>
      <c r="K1" s="8" t="s">
        <v>4278</v>
      </c>
      <c r="L1" s="7" t="s">
        <v>4279</v>
      </c>
      <c r="M1" s="7" t="s">
        <v>4280</v>
      </c>
    </row>
    <row r="2" spans="1:13" ht="18" customHeight="1" x14ac:dyDescent="0.25">
      <c r="A2" s="4" t="s">
        <v>4365</v>
      </c>
      <c r="B2" s="4">
        <v>26</v>
      </c>
      <c r="C2" s="4" t="s">
        <v>8</v>
      </c>
      <c r="D2" s="4" t="s">
        <v>9</v>
      </c>
      <c r="E2" s="5">
        <v>728.05</v>
      </c>
      <c r="F2" s="5">
        <v>1814654.8106692501</v>
      </c>
      <c r="G2" s="5">
        <v>2031696.3237131</v>
      </c>
      <c r="H2" s="6">
        <v>-0.106827733313601</v>
      </c>
      <c r="I2" s="5">
        <v>-217041.513043846</v>
      </c>
      <c r="J2" s="5">
        <v>2492.48651970229</v>
      </c>
      <c r="K2" s="5">
        <v>2790.5999913647402</v>
      </c>
      <c r="L2" s="55" t="s">
        <v>4281</v>
      </c>
      <c r="M2" s="60" t="s">
        <v>4364</v>
      </c>
    </row>
    <row r="3" spans="1:13" ht="18" customHeight="1" x14ac:dyDescent="0.25">
      <c r="A3" s="4" t="s">
        <v>4366</v>
      </c>
      <c r="B3" s="4">
        <v>27</v>
      </c>
      <c r="C3" s="4" t="s">
        <v>10</v>
      </c>
      <c r="D3" s="4" t="s">
        <v>11</v>
      </c>
      <c r="E3" s="5">
        <v>549.4</v>
      </c>
      <c r="F3" s="5">
        <v>2413919.9539446002</v>
      </c>
      <c r="G3" s="5">
        <v>2431647.2219567299</v>
      </c>
      <c r="H3" s="6">
        <v>-7.2902301995356701E-3</v>
      </c>
      <c r="I3" s="5">
        <v>-17727.268012125998</v>
      </c>
      <c r="J3" s="5">
        <v>4393.7385401248603</v>
      </c>
      <c r="K3" s="5">
        <v>4426.0051364337896</v>
      </c>
      <c r="L3" s="55" t="s">
        <v>4283</v>
      </c>
      <c r="M3" s="60" t="s">
        <v>4361</v>
      </c>
    </row>
    <row r="4" spans="1:13" ht="18" customHeight="1" x14ac:dyDescent="0.25">
      <c r="A4" s="4" t="s">
        <v>4367</v>
      </c>
      <c r="B4" s="4">
        <v>28</v>
      </c>
      <c r="C4" s="4" t="s">
        <v>12</v>
      </c>
      <c r="D4" s="4" t="s">
        <v>13</v>
      </c>
      <c r="E4" s="5">
        <v>237.61</v>
      </c>
      <c r="F4" s="5">
        <v>1474298.4122274001</v>
      </c>
      <c r="G4" s="5">
        <v>1314433.2312702099</v>
      </c>
      <c r="H4" s="6">
        <v>0.121622899630057</v>
      </c>
      <c r="I4" s="5">
        <v>159865.18095718799</v>
      </c>
      <c r="J4" s="5">
        <v>6204.6985069121702</v>
      </c>
      <c r="K4" s="5">
        <v>5531.8935704314299</v>
      </c>
      <c r="L4" s="55" t="s">
        <v>4283</v>
      </c>
      <c r="M4" s="60" t="s">
        <v>4364</v>
      </c>
    </row>
    <row r="5" spans="1:13" ht="18" customHeight="1" x14ac:dyDescent="0.25">
      <c r="A5" s="4" t="s">
        <v>4369</v>
      </c>
      <c r="B5" s="4">
        <v>30</v>
      </c>
      <c r="C5" s="4" t="s">
        <v>16</v>
      </c>
      <c r="D5" s="4" t="s">
        <v>17</v>
      </c>
      <c r="E5" s="5">
        <v>3813.57</v>
      </c>
      <c r="F5" s="5">
        <v>8252703.8559671398</v>
      </c>
      <c r="G5" s="5">
        <v>8323038.6715450101</v>
      </c>
      <c r="H5" s="6">
        <v>-8.4506174191317802E-3</v>
      </c>
      <c r="I5" s="5">
        <v>-70334.815577865593</v>
      </c>
      <c r="J5" s="5">
        <v>2164.0362851520099</v>
      </c>
      <c r="K5" s="5">
        <v>2182.4795851511899</v>
      </c>
      <c r="L5" s="55" t="s">
        <v>4281</v>
      </c>
      <c r="M5" s="60" t="s">
        <v>4361</v>
      </c>
    </row>
    <row r="6" spans="1:13" ht="18" customHeight="1" x14ac:dyDescent="0.25">
      <c r="A6" s="4" t="s">
        <v>4370</v>
      </c>
      <c r="B6" s="4">
        <v>31</v>
      </c>
      <c r="C6" s="4" t="s">
        <v>18</v>
      </c>
      <c r="D6" s="4" t="s">
        <v>19</v>
      </c>
      <c r="E6" s="5">
        <v>1310.03</v>
      </c>
      <c r="F6" s="5">
        <v>3842735.53252326</v>
      </c>
      <c r="G6" s="5">
        <v>3906322.4860964902</v>
      </c>
      <c r="H6" s="6">
        <v>-1.62779580537845E-2</v>
      </c>
      <c r="I6" s="5">
        <v>-63586.953573233899</v>
      </c>
      <c r="J6" s="5">
        <v>2933.3187274514798</v>
      </c>
      <c r="K6" s="5">
        <v>2981.8572750978901</v>
      </c>
      <c r="L6" s="55" t="s">
        <v>4281</v>
      </c>
      <c r="M6" s="60" t="s">
        <v>4361</v>
      </c>
    </row>
    <row r="7" spans="1:13" ht="18" customHeight="1" x14ac:dyDescent="0.25">
      <c r="A7" s="4" t="s">
        <v>4371</v>
      </c>
      <c r="B7" s="4">
        <v>32</v>
      </c>
      <c r="C7" s="4" t="s">
        <v>20</v>
      </c>
      <c r="D7" s="4" t="s">
        <v>21</v>
      </c>
      <c r="E7" s="5">
        <v>405.51</v>
      </c>
      <c r="F7" s="5">
        <v>2246599.1754501602</v>
      </c>
      <c r="G7" s="5">
        <v>2005973.7704747601</v>
      </c>
      <c r="H7" s="6">
        <v>0.11995441242407499</v>
      </c>
      <c r="I7" s="5">
        <v>240625.40497540499</v>
      </c>
      <c r="J7" s="5">
        <v>5540.1819325051401</v>
      </c>
      <c r="K7" s="5">
        <v>4946.7923614084903</v>
      </c>
      <c r="L7" s="55" t="s">
        <v>4283</v>
      </c>
      <c r="M7" s="60" t="s">
        <v>4361</v>
      </c>
    </row>
    <row r="8" spans="1:13" ht="18" customHeight="1" x14ac:dyDescent="0.25">
      <c r="A8" s="4" t="s">
        <v>4373</v>
      </c>
      <c r="B8" s="4">
        <v>34</v>
      </c>
      <c r="C8" s="4" t="s">
        <v>24</v>
      </c>
      <c r="D8" s="4" t="s">
        <v>25</v>
      </c>
      <c r="E8" s="5">
        <v>5890.25</v>
      </c>
      <c r="F8" s="5">
        <v>15026896.510783</v>
      </c>
      <c r="G8" s="5">
        <v>15496375.17677</v>
      </c>
      <c r="H8" s="6">
        <v>-3.02960312093352E-2</v>
      </c>
      <c r="I8" s="5">
        <v>-469478.66598699201</v>
      </c>
      <c r="J8" s="5">
        <v>2551.1474913260099</v>
      </c>
      <c r="K8" s="5">
        <v>2630.8518614269401</v>
      </c>
      <c r="L8" s="55" t="s">
        <v>4284</v>
      </c>
      <c r="M8" s="60" t="s">
        <v>4282</v>
      </c>
    </row>
    <row r="9" spans="1:13" ht="18" customHeight="1" x14ac:dyDescent="0.25">
      <c r="A9" s="4" t="s">
        <v>4374</v>
      </c>
      <c r="B9" s="4">
        <v>35</v>
      </c>
      <c r="C9" s="4" t="s">
        <v>26</v>
      </c>
      <c r="D9" s="4" t="s">
        <v>27</v>
      </c>
      <c r="E9" s="5">
        <v>2077.08</v>
      </c>
      <c r="F9" s="5">
        <v>6861952.2847537501</v>
      </c>
      <c r="G9" s="5">
        <v>7418540.1597961504</v>
      </c>
      <c r="H9" s="6">
        <v>-7.5026604029019006E-2</v>
      </c>
      <c r="I9" s="5">
        <v>-556587.87504240102</v>
      </c>
      <c r="J9" s="5">
        <v>3303.65334255481</v>
      </c>
      <c r="K9" s="5">
        <v>3571.6198508464499</v>
      </c>
      <c r="L9" s="55" t="s">
        <v>4284</v>
      </c>
      <c r="M9" s="60" t="s">
        <v>4364</v>
      </c>
    </row>
    <row r="10" spans="1:13" ht="18" customHeight="1" x14ac:dyDescent="0.25">
      <c r="A10" s="4" t="s">
        <v>4375</v>
      </c>
      <c r="B10" s="4">
        <v>36</v>
      </c>
      <c r="C10" s="4" t="s">
        <v>28</v>
      </c>
      <c r="D10" s="4" t="s">
        <v>29</v>
      </c>
      <c r="E10" s="5">
        <v>330.31</v>
      </c>
      <c r="F10" s="5">
        <v>1906695.0171393</v>
      </c>
      <c r="G10" s="5">
        <v>1853362.8169247799</v>
      </c>
      <c r="H10" s="6">
        <v>2.87759092431841E-2</v>
      </c>
      <c r="I10" s="5">
        <v>53332.200214519602</v>
      </c>
      <c r="J10" s="5">
        <v>5772.4410921234603</v>
      </c>
      <c r="K10" s="5">
        <v>5610.9800397347399</v>
      </c>
      <c r="L10" s="55" t="s">
        <v>4281</v>
      </c>
      <c r="M10" s="60" t="s">
        <v>4282</v>
      </c>
    </row>
    <row r="11" spans="1:13" ht="18" customHeight="1" x14ac:dyDescent="0.25">
      <c r="A11" s="4" t="s">
        <v>4377</v>
      </c>
      <c r="B11" s="4">
        <v>38</v>
      </c>
      <c r="C11" s="4" t="s">
        <v>32</v>
      </c>
      <c r="D11" s="4" t="s">
        <v>33</v>
      </c>
      <c r="E11" s="5">
        <v>1935.93</v>
      </c>
      <c r="F11" s="5">
        <v>1698008.2976647799</v>
      </c>
      <c r="G11" s="5">
        <v>2594927.4863924198</v>
      </c>
      <c r="H11" s="6">
        <v>-0.34564325725131301</v>
      </c>
      <c r="I11" s="5">
        <v>-896919.18872763799</v>
      </c>
      <c r="J11" s="5">
        <v>877.102115089275</v>
      </c>
      <c r="K11" s="5">
        <v>1340.4035716128301</v>
      </c>
      <c r="L11" s="55" t="s">
        <v>4283</v>
      </c>
      <c r="M11" s="60" t="s">
        <v>4364</v>
      </c>
    </row>
    <row r="12" spans="1:13" ht="18" customHeight="1" x14ac:dyDescent="0.25">
      <c r="A12" s="4" t="s">
        <v>4382</v>
      </c>
      <c r="B12" s="4">
        <v>42</v>
      </c>
      <c r="C12" s="4" t="s">
        <v>40</v>
      </c>
      <c r="D12" s="4" t="s">
        <v>41</v>
      </c>
      <c r="E12" s="5">
        <v>7458.46</v>
      </c>
      <c r="F12" s="5">
        <v>6454174.3739149198</v>
      </c>
      <c r="G12" s="5">
        <v>5936171.2934432197</v>
      </c>
      <c r="H12" s="6">
        <v>8.7262151791990303E-2</v>
      </c>
      <c r="I12" s="5">
        <v>518003.08047169802</v>
      </c>
      <c r="J12" s="5">
        <v>865.34946542783905</v>
      </c>
      <c r="K12" s="5">
        <v>795.897717952932</v>
      </c>
      <c r="L12" s="55" t="s">
        <v>4281</v>
      </c>
      <c r="M12" s="60" t="s">
        <v>4364</v>
      </c>
    </row>
    <row r="13" spans="1:13" ht="18" customHeight="1" x14ac:dyDescent="0.25">
      <c r="A13" s="4" t="s">
        <v>4386</v>
      </c>
      <c r="B13" s="4">
        <v>47</v>
      </c>
      <c r="C13" s="4" t="s">
        <v>48</v>
      </c>
      <c r="D13" s="4" t="s">
        <v>49</v>
      </c>
      <c r="E13" s="5">
        <v>1146.8699999999999</v>
      </c>
      <c r="F13" s="5">
        <v>954130.81531125004</v>
      </c>
      <c r="G13" s="5">
        <v>1015913.6333641401</v>
      </c>
      <c r="H13" s="6">
        <v>-6.0815029963030703E-2</v>
      </c>
      <c r="I13" s="5">
        <v>-61782.818052891598</v>
      </c>
      <c r="J13" s="5">
        <v>831.94330247652294</v>
      </c>
      <c r="K13" s="5">
        <v>885.81411438449197</v>
      </c>
      <c r="L13" s="55" t="s">
        <v>4283</v>
      </c>
      <c r="M13" s="60" t="s">
        <v>4381</v>
      </c>
    </row>
    <row r="14" spans="1:13" ht="18" customHeight="1" x14ac:dyDescent="0.25">
      <c r="A14" s="4" t="s">
        <v>4397</v>
      </c>
      <c r="B14" s="4">
        <v>73</v>
      </c>
      <c r="C14" s="4" t="s">
        <v>68</v>
      </c>
      <c r="D14" s="4" t="s">
        <v>69</v>
      </c>
      <c r="E14" s="5">
        <v>677.75</v>
      </c>
      <c r="F14" s="5">
        <v>524348.48518125003</v>
      </c>
      <c r="G14" s="5">
        <v>360481.713858045</v>
      </c>
      <c r="H14" s="6">
        <v>0.45457720883932001</v>
      </c>
      <c r="I14" s="5">
        <v>163866.771323205</v>
      </c>
      <c r="J14" s="5">
        <v>773.66061996495796</v>
      </c>
      <c r="K14" s="5">
        <v>531.88006471124402</v>
      </c>
      <c r="L14" s="55" t="s">
        <v>4283</v>
      </c>
      <c r="M14" s="60" t="s">
        <v>4364</v>
      </c>
    </row>
    <row r="15" spans="1:13" ht="18" customHeight="1" x14ac:dyDescent="0.25">
      <c r="A15" s="4" t="s">
        <v>4398</v>
      </c>
      <c r="B15" s="4">
        <v>74</v>
      </c>
      <c r="C15" s="4" t="s">
        <v>70</v>
      </c>
      <c r="D15" s="4" t="s">
        <v>71</v>
      </c>
      <c r="E15" s="5">
        <v>1791.35</v>
      </c>
      <c r="F15" s="5">
        <v>917138.23642470001</v>
      </c>
      <c r="G15" s="5">
        <v>1422293.5157952199</v>
      </c>
      <c r="H15" s="6">
        <v>-0.35516950176636503</v>
      </c>
      <c r="I15" s="5">
        <v>-505155.27937051997</v>
      </c>
      <c r="J15" s="5">
        <v>511.98159847305101</v>
      </c>
      <c r="K15" s="5">
        <v>793.97857247060597</v>
      </c>
      <c r="L15" s="55" t="s">
        <v>4281</v>
      </c>
      <c r="M15" s="60" t="s">
        <v>4364</v>
      </c>
    </row>
    <row r="16" spans="1:13" ht="18" customHeight="1" x14ac:dyDescent="0.25">
      <c r="A16" s="4" t="s">
        <v>4402</v>
      </c>
      <c r="B16" s="4">
        <v>78</v>
      </c>
      <c r="C16" s="4" t="s">
        <v>72</v>
      </c>
      <c r="D16" s="4" t="s">
        <v>73</v>
      </c>
      <c r="E16" s="5">
        <v>14891.5</v>
      </c>
      <c r="F16" s="5">
        <v>7436492.8196214</v>
      </c>
      <c r="G16" s="5">
        <v>8943763.0562146399</v>
      </c>
      <c r="H16" s="6">
        <v>-0.168527523271751</v>
      </c>
      <c r="I16" s="5">
        <v>-1507270.2365932399</v>
      </c>
      <c r="J16" s="5">
        <v>499.37835809833803</v>
      </c>
      <c r="K16" s="5">
        <v>600.59517551721694</v>
      </c>
      <c r="L16" s="55" t="s">
        <v>4281</v>
      </c>
      <c r="M16" s="60" t="s">
        <v>4364</v>
      </c>
    </row>
    <row r="17" spans="1:13" ht="18" customHeight="1" x14ac:dyDescent="0.25">
      <c r="A17" s="4" t="s">
        <v>4403</v>
      </c>
      <c r="B17" s="4">
        <v>79</v>
      </c>
      <c r="C17" s="4" t="s">
        <v>74</v>
      </c>
      <c r="D17" s="4" t="s">
        <v>75</v>
      </c>
      <c r="E17" s="5">
        <v>2939.45</v>
      </c>
      <c r="F17" s="5">
        <v>1168757.8696820999</v>
      </c>
      <c r="G17" s="5">
        <v>1720702.7044938901</v>
      </c>
      <c r="H17" s="6">
        <v>-0.32076711065211799</v>
      </c>
      <c r="I17" s="5">
        <v>-551944.83481179096</v>
      </c>
      <c r="J17" s="5">
        <v>397.61107339199498</v>
      </c>
      <c r="K17" s="5">
        <v>585.38253907836202</v>
      </c>
      <c r="L17" s="55" t="s">
        <v>4284</v>
      </c>
      <c r="M17" s="60" t="s">
        <v>4364</v>
      </c>
    </row>
    <row r="18" spans="1:13" ht="18" customHeight="1" x14ac:dyDescent="0.25">
      <c r="A18" s="4" t="s">
        <v>4404</v>
      </c>
      <c r="B18" s="4">
        <v>83</v>
      </c>
      <c r="C18" s="4" t="s">
        <v>76</v>
      </c>
      <c r="D18" s="4" t="s">
        <v>77</v>
      </c>
      <c r="E18" s="5">
        <v>92710.04</v>
      </c>
      <c r="F18" s="5">
        <v>35834054.413172297</v>
      </c>
      <c r="G18" s="5">
        <v>37296752.055170998</v>
      </c>
      <c r="H18" s="6">
        <v>-3.9217828936818598E-2</v>
      </c>
      <c r="I18" s="5">
        <v>-1462697.64199863</v>
      </c>
      <c r="J18" s="5">
        <v>386.51751647580301</v>
      </c>
      <c r="K18" s="5">
        <v>402.294638802561</v>
      </c>
      <c r="L18" s="55" t="s">
        <v>4284</v>
      </c>
      <c r="M18" s="60" t="s">
        <v>4364</v>
      </c>
    </row>
    <row r="19" spans="1:13" ht="18" customHeight="1" x14ac:dyDescent="0.25">
      <c r="A19" s="4" t="s">
        <v>4318</v>
      </c>
      <c r="B19" s="4">
        <v>84</v>
      </c>
      <c r="C19" s="4" t="s">
        <v>4319</v>
      </c>
      <c r="D19" s="4" t="s">
        <v>4320</v>
      </c>
      <c r="E19" s="5">
        <v>3719.89</v>
      </c>
      <c r="F19" s="5">
        <v>3461703.3503768998</v>
      </c>
      <c r="G19" s="5">
        <v>4126860.5677083302</v>
      </c>
      <c r="H19" s="6">
        <v>-0.16117753590613601</v>
      </c>
      <c r="I19" s="5">
        <v>-665157.21733142599</v>
      </c>
      <c r="J19" s="5">
        <v>930.59293430098796</v>
      </c>
      <c r="K19" s="5">
        <v>1109.40392530648</v>
      </c>
      <c r="L19" s="55" t="s">
        <v>4281</v>
      </c>
      <c r="M19" s="60" t="s">
        <v>4282</v>
      </c>
    </row>
    <row r="20" spans="1:13" ht="18" customHeight="1" x14ac:dyDescent="0.25">
      <c r="A20" s="4" t="s">
        <v>4321</v>
      </c>
      <c r="B20" s="4">
        <v>84</v>
      </c>
      <c r="C20" s="4" t="s">
        <v>4322</v>
      </c>
      <c r="D20" s="4" t="s">
        <v>4323</v>
      </c>
      <c r="E20" s="5">
        <v>3960.99</v>
      </c>
      <c r="F20" s="5">
        <v>3687160.3874860802</v>
      </c>
      <c r="G20" s="5">
        <v>4369238.4504403099</v>
      </c>
      <c r="H20" s="6">
        <v>-0.15610914137348</v>
      </c>
      <c r="I20" s="5">
        <v>-682078.06295422895</v>
      </c>
      <c r="J20" s="5">
        <v>930.86839085331701</v>
      </c>
      <c r="K20" s="5">
        <v>1103.0672762214299</v>
      </c>
      <c r="L20" s="55" t="s">
        <v>4281</v>
      </c>
      <c r="M20" s="60" t="s">
        <v>4282</v>
      </c>
    </row>
    <row r="21" spans="1:13" ht="18" customHeight="1" x14ac:dyDescent="0.25">
      <c r="A21" s="4" t="s">
        <v>4342</v>
      </c>
      <c r="B21" s="4">
        <v>88</v>
      </c>
      <c r="C21" s="4" t="s">
        <v>4343</v>
      </c>
      <c r="D21" s="4" t="s">
        <v>4344</v>
      </c>
      <c r="E21" s="5">
        <v>1723.96</v>
      </c>
      <c r="F21" s="5">
        <v>1603930.0354476001</v>
      </c>
      <c r="G21" s="5">
        <v>1324820.6717576601</v>
      </c>
      <c r="H21" s="6">
        <v>0.21067708984314401</v>
      </c>
      <c r="I21" s="5">
        <v>279109.36368994199</v>
      </c>
      <c r="J21" s="5">
        <v>930.37543530453195</v>
      </c>
      <c r="K21" s="5">
        <v>768.475296270017</v>
      </c>
      <c r="L21" s="55" t="s">
        <v>4281</v>
      </c>
      <c r="M21" s="60" t="s">
        <v>4282</v>
      </c>
    </row>
    <row r="22" spans="1:13" ht="18" customHeight="1" x14ac:dyDescent="0.25">
      <c r="A22" s="4" t="s">
        <v>4345</v>
      </c>
      <c r="B22" s="4">
        <v>88</v>
      </c>
      <c r="C22" s="4" t="s">
        <v>4346</v>
      </c>
      <c r="D22" s="4" t="s">
        <v>4347</v>
      </c>
      <c r="E22" s="5">
        <v>2757.05</v>
      </c>
      <c r="F22" s="5">
        <v>2565573.7242465001</v>
      </c>
      <c r="G22" s="5">
        <v>2106623.1676981999</v>
      </c>
      <c r="H22" s="6">
        <v>0.217860775285109</v>
      </c>
      <c r="I22" s="5">
        <v>458950.55654830299</v>
      </c>
      <c r="J22" s="5">
        <v>930.55030712047301</v>
      </c>
      <c r="K22" s="5">
        <v>764.085949728223</v>
      </c>
      <c r="L22" s="55" t="s">
        <v>4281</v>
      </c>
      <c r="M22" s="60" t="s">
        <v>4282</v>
      </c>
    </row>
    <row r="23" spans="1:13" ht="18" customHeight="1" x14ac:dyDescent="0.25">
      <c r="A23" s="4" t="s">
        <v>4348</v>
      </c>
      <c r="B23" s="4">
        <v>89</v>
      </c>
      <c r="C23" s="4" t="s">
        <v>4349</v>
      </c>
      <c r="D23" s="4" t="s">
        <v>4350</v>
      </c>
      <c r="E23" s="5">
        <v>12716.55</v>
      </c>
      <c r="F23" s="5">
        <v>11314750.7659701</v>
      </c>
      <c r="G23" s="5">
        <v>13249573.0659873</v>
      </c>
      <c r="H23" s="6">
        <v>-0.14602902979448201</v>
      </c>
      <c r="I23" s="5">
        <v>-1934822.30001722</v>
      </c>
      <c r="J23" s="5">
        <v>889.76575926411397</v>
      </c>
      <c r="K23" s="5">
        <v>1041.9156977314799</v>
      </c>
      <c r="L23" s="55" t="s">
        <v>4281</v>
      </c>
      <c r="M23" s="60" t="s">
        <v>4364</v>
      </c>
    </row>
    <row r="24" spans="1:13" ht="18" customHeight="1" x14ac:dyDescent="0.25">
      <c r="A24" s="4" t="s">
        <v>4351</v>
      </c>
      <c r="B24" s="4">
        <v>89</v>
      </c>
      <c r="C24" s="4" t="s">
        <v>4352</v>
      </c>
      <c r="D24" s="4" t="s">
        <v>4353</v>
      </c>
      <c r="E24" s="5">
        <v>17509.189999999999</v>
      </c>
      <c r="F24" s="5">
        <v>15410817.4744379</v>
      </c>
      <c r="G24" s="5">
        <v>18243099.915563099</v>
      </c>
      <c r="H24" s="6">
        <v>-0.155252257249823</v>
      </c>
      <c r="I24" s="5">
        <v>-2832282.4411252299</v>
      </c>
      <c r="J24" s="5">
        <v>880.15593379464599</v>
      </c>
      <c r="K24" s="5">
        <v>1041.9156977314799</v>
      </c>
      <c r="L24" s="55" t="s">
        <v>4281</v>
      </c>
      <c r="M24" s="60" t="s">
        <v>4364</v>
      </c>
    </row>
    <row r="25" spans="1:13" ht="18" customHeight="1" x14ac:dyDescent="0.25">
      <c r="A25" s="4" t="s">
        <v>4413</v>
      </c>
      <c r="B25" s="4">
        <v>197</v>
      </c>
      <c r="C25" s="4" t="s">
        <v>94</v>
      </c>
      <c r="D25" s="4" t="s">
        <v>95</v>
      </c>
      <c r="E25" s="5">
        <v>3927.48</v>
      </c>
      <c r="F25" s="5">
        <v>1180349.2908528</v>
      </c>
      <c r="G25" s="5">
        <v>965423.283979189</v>
      </c>
      <c r="H25" s="6">
        <v>0.22262359986569699</v>
      </c>
      <c r="I25" s="5">
        <v>214926.00687360999</v>
      </c>
      <c r="J25" s="5">
        <v>300.53604113905101</v>
      </c>
      <c r="K25" s="5">
        <v>245.81239980322999</v>
      </c>
      <c r="L25" s="55" t="s">
        <v>4281</v>
      </c>
      <c r="M25" s="60" t="s">
        <v>4282</v>
      </c>
    </row>
    <row r="26" spans="1:13" ht="18" customHeight="1" x14ac:dyDescent="0.25">
      <c r="A26" s="4" t="s">
        <v>4414</v>
      </c>
      <c r="B26" s="4">
        <v>198</v>
      </c>
      <c r="C26" s="4" t="s">
        <v>96</v>
      </c>
      <c r="D26" s="4" t="s">
        <v>97</v>
      </c>
      <c r="E26" s="5">
        <v>4532.3599999999997</v>
      </c>
      <c r="F26" s="5">
        <v>1865827.8745343999</v>
      </c>
      <c r="G26" s="5">
        <v>2745611.2370265601</v>
      </c>
      <c r="H26" s="6">
        <v>-0.32043260554431202</v>
      </c>
      <c r="I26" s="5">
        <v>-879783.36249216204</v>
      </c>
      <c r="J26" s="5">
        <v>411.668065761413</v>
      </c>
      <c r="K26" s="5">
        <v>605.77960202335203</v>
      </c>
      <c r="L26" s="55" t="s">
        <v>4283</v>
      </c>
      <c r="M26" s="61" t="s">
        <v>4359</v>
      </c>
    </row>
    <row r="27" spans="1:13" ht="18" customHeight="1" x14ac:dyDescent="0.25">
      <c r="A27" s="4" t="s">
        <v>4415</v>
      </c>
      <c r="B27" s="4">
        <v>199</v>
      </c>
      <c r="C27" s="4" t="s">
        <v>98</v>
      </c>
      <c r="D27" s="4" t="s">
        <v>99</v>
      </c>
      <c r="E27" s="5">
        <v>3201.28</v>
      </c>
      <c r="F27" s="5">
        <v>1741040.1077690399</v>
      </c>
      <c r="G27" s="5">
        <v>1246113.61596273</v>
      </c>
      <c r="H27" s="6">
        <v>0.39717605639349102</v>
      </c>
      <c r="I27" s="5">
        <v>494926.49180631002</v>
      </c>
      <c r="J27" s="5">
        <v>543.85749068155201</v>
      </c>
      <c r="K27" s="5">
        <v>389.25480306712598</v>
      </c>
      <c r="L27" s="55" t="s">
        <v>4284</v>
      </c>
      <c r="M27" s="60" t="s">
        <v>4364</v>
      </c>
    </row>
    <row r="28" spans="1:13" ht="18" customHeight="1" x14ac:dyDescent="0.25">
      <c r="A28" s="4" t="s">
        <v>4434</v>
      </c>
      <c r="B28" s="4">
        <v>218</v>
      </c>
      <c r="C28" s="4" t="s">
        <v>136</v>
      </c>
      <c r="D28" s="4" t="s">
        <v>137</v>
      </c>
      <c r="E28" s="5">
        <v>393.92</v>
      </c>
      <c r="F28" s="5">
        <v>320896.02844446001</v>
      </c>
      <c r="G28" s="5">
        <v>418236.20524019602</v>
      </c>
      <c r="H28" s="6">
        <v>-0.23273971879080399</v>
      </c>
      <c r="I28" s="5">
        <v>-97340.176795736203</v>
      </c>
      <c r="J28" s="5">
        <v>814.62233053528598</v>
      </c>
      <c r="K28" s="5">
        <v>1061.72879071943</v>
      </c>
      <c r="L28" s="55" t="s">
        <v>4283</v>
      </c>
      <c r="M28" s="60" t="s">
        <v>4364</v>
      </c>
    </row>
    <row r="29" spans="1:13" ht="18" customHeight="1" x14ac:dyDescent="0.25">
      <c r="A29" s="4" t="s">
        <v>4438</v>
      </c>
      <c r="B29" s="4">
        <v>222</v>
      </c>
      <c r="C29" s="4" t="s">
        <v>144</v>
      </c>
      <c r="D29" s="4" t="s">
        <v>145</v>
      </c>
      <c r="E29" s="5">
        <v>202.16</v>
      </c>
      <c r="F29" s="5">
        <v>36701.821223550003</v>
      </c>
      <c r="G29" s="5">
        <v>42181.928268912598</v>
      </c>
      <c r="H29" s="6">
        <v>-0.12991599175899601</v>
      </c>
      <c r="I29" s="5">
        <v>-5480.1070453626198</v>
      </c>
      <c r="J29" s="5">
        <v>181.54838357513799</v>
      </c>
      <c r="K29" s="5">
        <v>208.656154871946</v>
      </c>
      <c r="L29" s="55" t="s">
        <v>4283</v>
      </c>
      <c r="M29" s="60" t="s">
        <v>4361</v>
      </c>
    </row>
    <row r="30" spans="1:13" ht="18" customHeight="1" x14ac:dyDescent="0.25">
      <c r="A30" s="4" t="s">
        <v>4449</v>
      </c>
      <c r="B30" s="4">
        <v>233</v>
      </c>
      <c r="C30" s="4" t="s">
        <v>166</v>
      </c>
      <c r="D30" s="4" t="s">
        <v>167</v>
      </c>
      <c r="E30" s="5">
        <v>1019.99</v>
      </c>
      <c r="F30" s="5">
        <v>922574.25282612001</v>
      </c>
      <c r="G30" s="5">
        <v>1144185.8548787199</v>
      </c>
      <c r="H30" s="6">
        <v>-0.193684969192433</v>
      </c>
      <c r="I30" s="5">
        <v>-221611.602052603</v>
      </c>
      <c r="J30" s="5">
        <v>904.49342917687397</v>
      </c>
      <c r="K30" s="5">
        <v>1121.7618357814499</v>
      </c>
      <c r="L30" s="55" t="s">
        <v>4283</v>
      </c>
      <c r="M30" s="60" t="s">
        <v>4381</v>
      </c>
    </row>
    <row r="31" spans="1:13" ht="18" customHeight="1" x14ac:dyDescent="0.25">
      <c r="A31" s="4" t="s">
        <v>4450</v>
      </c>
      <c r="B31" s="4">
        <v>234</v>
      </c>
      <c r="C31" s="4" t="s">
        <v>168</v>
      </c>
      <c r="D31" s="4" t="s">
        <v>169</v>
      </c>
      <c r="E31" s="5">
        <v>584.07000000000005</v>
      </c>
      <c r="F31" s="5">
        <v>886757.06374004995</v>
      </c>
      <c r="G31" s="5">
        <v>1263329.0016091401</v>
      </c>
      <c r="H31" s="6">
        <v>-0.29807907313885401</v>
      </c>
      <c r="I31" s="5">
        <v>-376571.937869085</v>
      </c>
      <c r="J31" s="5">
        <v>1518.23764915173</v>
      </c>
      <c r="K31" s="5">
        <v>2162.9753310547298</v>
      </c>
      <c r="L31" s="55" t="s">
        <v>4283</v>
      </c>
      <c r="M31" s="60" t="s">
        <v>4282</v>
      </c>
    </row>
    <row r="32" spans="1:13" ht="18" customHeight="1" x14ac:dyDescent="0.25">
      <c r="A32" s="4" t="s">
        <v>4453</v>
      </c>
      <c r="B32" s="4">
        <v>237</v>
      </c>
      <c r="C32" s="4" t="s">
        <v>174</v>
      </c>
      <c r="D32" s="4" t="s">
        <v>175</v>
      </c>
      <c r="E32" s="5">
        <v>2280.2600000000002</v>
      </c>
      <c r="F32" s="5">
        <v>1024782.78833853</v>
      </c>
      <c r="G32" s="5">
        <v>887925.66881657497</v>
      </c>
      <c r="H32" s="6">
        <v>0.154131279597264</v>
      </c>
      <c r="I32" s="5">
        <v>136857.119521955</v>
      </c>
      <c r="J32" s="5">
        <v>449.414886170231</v>
      </c>
      <c r="K32" s="5">
        <v>389.39667792996198</v>
      </c>
      <c r="L32" s="55" t="s">
        <v>4281</v>
      </c>
      <c r="M32" s="60" t="s">
        <v>4381</v>
      </c>
    </row>
    <row r="33" spans="1:13" ht="18" customHeight="1" x14ac:dyDescent="0.25">
      <c r="A33" s="4" t="s">
        <v>4470</v>
      </c>
      <c r="B33" s="4">
        <v>255</v>
      </c>
      <c r="C33" s="4" t="s">
        <v>208</v>
      </c>
      <c r="D33" s="4" t="s">
        <v>209</v>
      </c>
      <c r="E33" s="5">
        <v>380.33</v>
      </c>
      <c r="F33" s="5">
        <v>220567.51247223001</v>
      </c>
      <c r="G33" s="5">
        <v>304409.16603626299</v>
      </c>
      <c r="H33" s="6">
        <v>-0.27542420833032699</v>
      </c>
      <c r="I33" s="5">
        <v>-83841.653564032793</v>
      </c>
      <c r="J33" s="5">
        <v>579.93719262805996</v>
      </c>
      <c r="K33" s="5">
        <v>800.38168442211497</v>
      </c>
      <c r="L33" s="55" t="s">
        <v>4283</v>
      </c>
      <c r="M33" s="61" t="s">
        <v>4364</v>
      </c>
    </row>
    <row r="34" spans="1:13" ht="18" customHeight="1" x14ac:dyDescent="0.25">
      <c r="A34" s="4" t="s">
        <v>4474</v>
      </c>
      <c r="B34" s="4">
        <v>259</v>
      </c>
      <c r="C34" s="4" t="s">
        <v>216</v>
      </c>
      <c r="D34" s="4" t="s">
        <v>217</v>
      </c>
      <c r="E34" s="5">
        <v>113.16</v>
      </c>
      <c r="F34" s="5">
        <v>22988.685006029998</v>
      </c>
      <c r="G34" s="5">
        <v>23847.813266618501</v>
      </c>
      <c r="H34" s="6">
        <v>-3.6025452354204998E-2</v>
      </c>
      <c r="I34" s="5">
        <v>-859.12826058854296</v>
      </c>
      <c r="J34" s="5">
        <v>203.15204141065701</v>
      </c>
      <c r="K34" s="5">
        <v>210.744196417626</v>
      </c>
      <c r="L34" s="55" t="s">
        <v>4283</v>
      </c>
      <c r="M34" s="60" t="s">
        <v>4282</v>
      </c>
    </row>
    <row r="35" spans="1:13" ht="18" customHeight="1" x14ac:dyDescent="0.25">
      <c r="A35" s="4" t="s">
        <v>4479</v>
      </c>
      <c r="B35" s="4">
        <v>264</v>
      </c>
      <c r="C35" s="4" t="s">
        <v>226</v>
      </c>
      <c r="D35" s="4" t="s">
        <v>227</v>
      </c>
      <c r="E35" s="5">
        <v>539.59</v>
      </c>
      <c r="F35" s="5">
        <v>132659.28996431999</v>
      </c>
      <c r="G35" s="5">
        <v>285670.95893140603</v>
      </c>
      <c r="H35" s="6">
        <v>-0.53562206511802501</v>
      </c>
      <c r="I35" s="5">
        <v>-153011.66896708601</v>
      </c>
      <c r="J35" s="5">
        <v>245.852017206249</v>
      </c>
      <c r="K35" s="5">
        <v>529.42226307271505</v>
      </c>
      <c r="L35" s="55" t="s">
        <v>4283</v>
      </c>
      <c r="M35" s="60" t="s">
        <v>4381</v>
      </c>
    </row>
    <row r="36" spans="1:13" ht="18" customHeight="1" x14ac:dyDescent="0.25">
      <c r="A36" s="4" t="s">
        <v>4483</v>
      </c>
      <c r="B36" s="4">
        <v>268</v>
      </c>
      <c r="C36" s="4" t="s">
        <v>234</v>
      </c>
      <c r="D36" s="4" t="s">
        <v>235</v>
      </c>
      <c r="E36" s="5">
        <v>1838.71</v>
      </c>
      <c r="F36" s="5">
        <v>741528.01111680001</v>
      </c>
      <c r="G36" s="5">
        <v>752720.65108056099</v>
      </c>
      <c r="H36" s="6">
        <v>-1.4869580033035699E-2</v>
      </c>
      <c r="I36" s="5">
        <v>-11192.639963761199</v>
      </c>
      <c r="J36" s="5">
        <v>403.28709318859399</v>
      </c>
      <c r="K36" s="5">
        <v>409.374317364109</v>
      </c>
      <c r="L36" s="55" t="s">
        <v>4283</v>
      </c>
      <c r="M36" s="61" t="s">
        <v>4364</v>
      </c>
    </row>
    <row r="37" spans="1:13" ht="18" customHeight="1" x14ac:dyDescent="0.25">
      <c r="A37" s="4" t="s">
        <v>4487</v>
      </c>
      <c r="B37" s="4">
        <v>272</v>
      </c>
      <c r="C37" s="4" t="s">
        <v>242</v>
      </c>
      <c r="D37" s="4" t="s">
        <v>243</v>
      </c>
      <c r="E37" s="5">
        <v>6205.59</v>
      </c>
      <c r="F37" s="5">
        <v>6311149.3693588199</v>
      </c>
      <c r="G37" s="5">
        <v>5690484.2816697704</v>
      </c>
      <c r="H37" s="6">
        <v>0.10907069714406201</v>
      </c>
      <c r="I37" s="5">
        <v>620665.08768904698</v>
      </c>
      <c r="J37" s="5">
        <v>1017.01036796804</v>
      </c>
      <c r="K37" s="5">
        <v>916.993272463984</v>
      </c>
      <c r="L37" s="55" t="s">
        <v>4281</v>
      </c>
      <c r="M37" s="60" t="s">
        <v>4364</v>
      </c>
    </row>
    <row r="38" spans="1:13" ht="18" customHeight="1" x14ac:dyDescent="0.25">
      <c r="A38" s="4" t="s">
        <v>4488</v>
      </c>
      <c r="B38" s="4">
        <v>273</v>
      </c>
      <c r="C38" s="4" t="s">
        <v>244</v>
      </c>
      <c r="D38" s="4" t="s">
        <v>245</v>
      </c>
      <c r="E38" s="5">
        <v>2209.09</v>
      </c>
      <c r="F38" s="5">
        <v>4052623.2517241999</v>
      </c>
      <c r="G38" s="5">
        <v>3973767.4719042601</v>
      </c>
      <c r="H38" s="6">
        <v>1.9844085084865602E-2</v>
      </c>
      <c r="I38" s="5">
        <v>78855.779819939795</v>
      </c>
      <c r="J38" s="5">
        <v>1834.5215684848499</v>
      </c>
      <c r="K38" s="5">
        <v>1798.8255217778601</v>
      </c>
      <c r="L38" s="55" t="s">
        <v>4283</v>
      </c>
      <c r="M38" s="60" t="s">
        <v>4364</v>
      </c>
    </row>
    <row r="39" spans="1:13" ht="18" customHeight="1" x14ac:dyDescent="0.25">
      <c r="A39" s="4" t="s">
        <v>4489</v>
      </c>
      <c r="B39" s="4">
        <v>274</v>
      </c>
      <c r="C39" s="4" t="s">
        <v>246</v>
      </c>
      <c r="D39" s="4" t="s">
        <v>247</v>
      </c>
      <c r="E39" s="5">
        <v>1146.68</v>
      </c>
      <c r="F39" s="5">
        <v>3135728.8981534499</v>
      </c>
      <c r="G39" s="5">
        <v>3294023.5715926299</v>
      </c>
      <c r="H39" s="6">
        <v>-4.8055112539054597E-2</v>
      </c>
      <c r="I39" s="5">
        <v>-158294.67343918199</v>
      </c>
      <c r="J39" s="5">
        <v>2734.61549704665</v>
      </c>
      <c r="K39" s="5">
        <v>2872.6615721846001</v>
      </c>
      <c r="L39" s="55" t="s">
        <v>4283</v>
      </c>
      <c r="M39" s="60" t="s">
        <v>4364</v>
      </c>
    </row>
    <row r="40" spans="1:13" ht="18" customHeight="1" x14ac:dyDescent="0.25">
      <c r="A40" s="4" t="s">
        <v>4491</v>
      </c>
      <c r="B40" s="4">
        <v>276</v>
      </c>
      <c r="C40" s="4" t="s">
        <v>250</v>
      </c>
      <c r="D40" s="4" t="s">
        <v>251</v>
      </c>
      <c r="E40" s="5">
        <v>1610.6</v>
      </c>
      <c r="F40" s="5">
        <v>987179.23584840004</v>
      </c>
      <c r="G40" s="5">
        <v>1204461.4956531301</v>
      </c>
      <c r="H40" s="6">
        <v>-0.18039784633124201</v>
      </c>
      <c r="I40" s="5">
        <v>-217282.25980473199</v>
      </c>
      <c r="J40" s="5">
        <v>612.92638510393601</v>
      </c>
      <c r="K40" s="5">
        <v>747.83403430593103</v>
      </c>
      <c r="L40" s="55" t="s">
        <v>4284</v>
      </c>
      <c r="M40" s="60" t="s">
        <v>4364</v>
      </c>
    </row>
    <row r="41" spans="1:13" ht="18" customHeight="1" x14ac:dyDescent="0.25">
      <c r="A41" s="4" t="s">
        <v>4495</v>
      </c>
      <c r="B41" s="4">
        <v>280</v>
      </c>
      <c r="C41" s="4" t="s">
        <v>258</v>
      </c>
      <c r="D41" s="4" t="s">
        <v>259</v>
      </c>
      <c r="E41" s="5">
        <v>1373.47</v>
      </c>
      <c r="F41" s="5">
        <v>351713.51819604001</v>
      </c>
      <c r="G41" s="5">
        <v>512264.52787674603</v>
      </c>
      <c r="H41" s="6">
        <v>-0.31341426342004203</v>
      </c>
      <c r="I41" s="5">
        <v>-160551.00968070599</v>
      </c>
      <c r="J41" s="5">
        <v>256.07659300606502</v>
      </c>
      <c r="K41" s="5">
        <v>372.97103531693102</v>
      </c>
      <c r="L41" s="55" t="s">
        <v>4283</v>
      </c>
      <c r="M41" s="60" t="s">
        <v>4364</v>
      </c>
    </row>
    <row r="42" spans="1:13" ht="18" customHeight="1" x14ac:dyDescent="0.25">
      <c r="A42" s="4" t="s">
        <v>4503</v>
      </c>
      <c r="B42" s="4">
        <v>290</v>
      </c>
      <c r="C42" s="4" t="s">
        <v>274</v>
      </c>
      <c r="D42" s="4" t="s">
        <v>275</v>
      </c>
      <c r="E42" s="5">
        <v>313.61</v>
      </c>
      <c r="F42" s="5">
        <v>235781.77568861999</v>
      </c>
      <c r="G42" s="5">
        <v>420756.94139312598</v>
      </c>
      <c r="H42" s="6">
        <v>-0.43962475126863798</v>
      </c>
      <c r="I42" s="5">
        <v>-184975.16570450601</v>
      </c>
      <c r="J42" s="5">
        <v>751.83117785982597</v>
      </c>
      <c r="K42" s="5">
        <v>1341.65664804415</v>
      </c>
      <c r="L42" s="55" t="s">
        <v>4283</v>
      </c>
      <c r="M42" s="60" t="s">
        <v>4317</v>
      </c>
    </row>
    <row r="43" spans="1:13" ht="18" customHeight="1" x14ac:dyDescent="0.25">
      <c r="A43" s="4" t="s">
        <v>4507</v>
      </c>
      <c r="B43" s="4">
        <v>294</v>
      </c>
      <c r="C43" s="4" t="s">
        <v>282</v>
      </c>
      <c r="D43" s="4" t="s">
        <v>283</v>
      </c>
      <c r="E43" s="5">
        <v>757.65</v>
      </c>
      <c r="F43" s="5">
        <v>266778.2732616</v>
      </c>
      <c r="G43" s="5">
        <v>321850.39113886398</v>
      </c>
      <c r="H43" s="6">
        <v>-0.17111092418558899</v>
      </c>
      <c r="I43" s="5">
        <v>-55072.117877264398</v>
      </c>
      <c r="J43" s="5">
        <v>352.11281364957398</v>
      </c>
      <c r="K43" s="5">
        <v>424.80088581649102</v>
      </c>
      <c r="L43" s="55" t="s">
        <v>4283</v>
      </c>
      <c r="M43" s="61" t="s">
        <v>4316</v>
      </c>
    </row>
    <row r="44" spans="1:13" ht="18" customHeight="1" x14ac:dyDescent="0.25">
      <c r="A44" s="4" t="s">
        <v>4510</v>
      </c>
      <c r="B44" s="4">
        <v>297</v>
      </c>
      <c r="C44" s="4" t="s">
        <v>288</v>
      </c>
      <c r="D44" s="4" t="s">
        <v>289</v>
      </c>
      <c r="E44" s="5">
        <v>685.25</v>
      </c>
      <c r="F44" s="5">
        <v>3072889.6910394598</v>
      </c>
      <c r="G44" s="5">
        <v>2846151.16240892</v>
      </c>
      <c r="H44" s="6">
        <v>7.9664963556832294E-2</v>
      </c>
      <c r="I44" s="5">
        <v>226738.52863054199</v>
      </c>
      <c r="J44" s="5">
        <v>4484.3337337314297</v>
      </c>
      <c r="K44" s="5">
        <v>4153.4493431724504</v>
      </c>
      <c r="L44" s="55" t="s">
        <v>4281</v>
      </c>
      <c r="M44" s="60" t="s">
        <v>4361</v>
      </c>
    </row>
    <row r="45" spans="1:13" ht="18" customHeight="1" x14ac:dyDescent="0.25">
      <c r="A45" s="4" t="s">
        <v>4524</v>
      </c>
      <c r="B45" s="4">
        <v>314</v>
      </c>
      <c r="C45" s="4" t="s">
        <v>316</v>
      </c>
      <c r="D45" s="4" t="s">
        <v>317</v>
      </c>
      <c r="E45" s="5">
        <v>1015.93</v>
      </c>
      <c r="F45" s="5">
        <v>1506788.1832918201</v>
      </c>
      <c r="G45" s="5">
        <v>3214740.2054224699</v>
      </c>
      <c r="H45" s="6">
        <v>-0.53128772870969698</v>
      </c>
      <c r="I45" s="5">
        <v>-1707952.02213065</v>
      </c>
      <c r="J45" s="5">
        <v>1483.1614218418799</v>
      </c>
      <c r="K45" s="5">
        <v>3164.3323904427202</v>
      </c>
      <c r="L45" s="55" t="s">
        <v>4283</v>
      </c>
      <c r="M45" s="61" t="s">
        <v>4364</v>
      </c>
    </row>
    <row r="46" spans="1:13" ht="18" customHeight="1" x14ac:dyDescent="0.25">
      <c r="A46" s="4" t="s">
        <v>4525</v>
      </c>
      <c r="B46" s="4">
        <v>315</v>
      </c>
      <c r="C46" s="4" t="s">
        <v>318</v>
      </c>
      <c r="D46" s="4" t="s">
        <v>319</v>
      </c>
      <c r="E46" s="5">
        <v>828.2</v>
      </c>
      <c r="F46" s="5">
        <v>1874231.80036077</v>
      </c>
      <c r="G46" s="5">
        <v>3644321.5380305802</v>
      </c>
      <c r="H46" s="6">
        <v>-0.48571173514683402</v>
      </c>
      <c r="I46" s="5">
        <v>-1770089.73766981</v>
      </c>
      <c r="J46" s="5">
        <v>2263.0183534904299</v>
      </c>
      <c r="K46" s="5">
        <v>4400.2916421523596</v>
      </c>
      <c r="L46" s="55" t="s">
        <v>4283</v>
      </c>
      <c r="M46" s="60" t="s">
        <v>4282</v>
      </c>
    </row>
    <row r="47" spans="1:13" ht="18" customHeight="1" x14ac:dyDescent="0.25">
      <c r="A47" s="4" t="s">
        <v>4526</v>
      </c>
      <c r="B47" s="4">
        <v>316</v>
      </c>
      <c r="C47" s="4" t="s">
        <v>320</v>
      </c>
      <c r="D47" s="4" t="s">
        <v>321</v>
      </c>
      <c r="E47" s="5">
        <v>700.46</v>
      </c>
      <c r="F47" s="5">
        <v>2245323.4518341101</v>
      </c>
      <c r="G47" s="5">
        <v>4794776.5045488495</v>
      </c>
      <c r="H47" s="6">
        <v>-0.53171467956766105</v>
      </c>
      <c r="I47" s="5">
        <v>-2549453.0527147399</v>
      </c>
      <c r="J47" s="5">
        <v>3205.49846077451</v>
      </c>
      <c r="K47" s="5">
        <v>6845.1824580259399</v>
      </c>
      <c r="L47" s="55" t="s">
        <v>4283</v>
      </c>
      <c r="M47" s="60" t="s">
        <v>4381</v>
      </c>
    </row>
    <row r="48" spans="1:13" ht="18" customHeight="1" x14ac:dyDescent="0.25">
      <c r="A48" s="4" t="s">
        <v>4527</v>
      </c>
      <c r="B48" s="4">
        <v>317</v>
      </c>
      <c r="C48" s="4" t="s">
        <v>322</v>
      </c>
      <c r="D48" s="4" t="s">
        <v>323</v>
      </c>
      <c r="E48" s="5">
        <v>290.08</v>
      </c>
      <c r="F48" s="5">
        <v>1678439.26322949</v>
      </c>
      <c r="G48" s="5">
        <v>3502547.0048171901</v>
      </c>
      <c r="H48" s="6">
        <v>-0.52079465003008696</v>
      </c>
      <c r="I48" s="5">
        <v>-1824107.7415877001</v>
      </c>
      <c r="J48" s="5">
        <v>5786.1254248120904</v>
      </c>
      <c r="K48" s="5">
        <v>12074.4174187024</v>
      </c>
      <c r="L48" s="55" t="s">
        <v>4283</v>
      </c>
      <c r="M48" s="60" t="s">
        <v>4361</v>
      </c>
    </row>
    <row r="49" spans="1:13" ht="18" customHeight="1" x14ac:dyDescent="0.25">
      <c r="A49" s="4" t="s">
        <v>4528</v>
      </c>
      <c r="B49" s="4">
        <v>318</v>
      </c>
      <c r="C49" s="4" t="s">
        <v>324</v>
      </c>
      <c r="D49" s="4" t="s">
        <v>325</v>
      </c>
      <c r="E49" s="5">
        <v>471.07</v>
      </c>
      <c r="F49" s="5">
        <v>147768.05907300001</v>
      </c>
      <c r="G49" s="5">
        <v>511742.01099969703</v>
      </c>
      <c r="H49" s="6">
        <v>-0.71124501038260901</v>
      </c>
      <c r="I49" s="5">
        <v>-363973.95192669699</v>
      </c>
      <c r="J49" s="5">
        <v>313.68598949837599</v>
      </c>
      <c r="K49" s="5">
        <v>1086.33963317489</v>
      </c>
      <c r="L49" s="55" t="s">
        <v>4283</v>
      </c>
      <c r="M49" s="61" t="s">
        <v>4316</v>
      </c>
    </row>
    <row r="50" spans="1:13" ht="18" customHeight="1" x14ac:dyDescent="0.25">
      <c r="A50" s="4" t="s">
        <v>4534</v>
      </c>
      <c r="B50" s="4">
        <v>324</v>
      </c>
      <c r="C50" s="4" t="s">
        <v>336</v>
      </c>
      <c r="D50" s="4" t="s">
        <v>337</v>
      </c>
      <c r="E50" s="5">
        <v>1479.85</v>
      </c>
      <c r="F50" s="5">
        <v>1504331.1815172001</v>
      </c>
      <c r="G50" s="5">
        <v>857273.09751602402</v>
      </c>
      <c r="H50" s="6">
        <v>0.75478641039366401</v>
      </c>
      <c r="I50" s="5">
        <v>647058.08400117699</v>
      </c>
      <c r="J50" s="5">
        <v>1016.54301551995</v>
      </c>
      <c r="K50" s="5">
        <v>579.29729196609401</v>
      </c>
      <c r="L50" s="55" t="s">
        <v>4283</v>
      </c>
      <c r="M50" s="60" t="s">
        <v>4317</v>
      </c>
    </row>
    <row r="51" spans="1:13" ht="18" customHeight="1" x14ac:dyDescent="0.25">
      <c r="A51" s="4" t="s">
        <v>4536</v>
      </c>
      <c r="B51" s="4">
        <v>329</v>
      </c>
      <c r="C51" s="4" t="s">
        <v>340</v>
      </c>
      <c r="D51" s="4" t="s">
        <v>341</v>
      </c>
      <c r="E51" s="5">
        <v>2612.94</v>
      </c>
      <c r="F51" s="5">
        <v>4520467.5512870997</v>
      </c>
      <c r="G51" s="5">
        <v>6329423.8857846996</v>
      </c>
      <c r="H51" s="6">
        <v>-0.28580110404050302</v>
      </c>
      <c r="I51" s="5">
        <v>-1808956.3344976001</v>
      </c>
      <c r="J51" s="5">
        <v>1730.03113400503</v>
      </c>
      <c r="K51" s="5">
        <v>2422.3380122714998</v>
      </c>
      <c r="L51" s="55" t="s">
        <v>4281</v>
      </c>
      <c r="M51" s="61" t="s">
        <v>4282</v>
      </c>
    </row>
    <row r="52" spans="1:13" ht="18" customHeight="1" x14ac:dyDescent="0.25">
      <c r="A52" s="4" t="s">
        <v>4537</v>
      </c>
      <c r="B52" s="4">
        <v>330</v>
      </c>
      <c r="C52" s="4" t="s">
        <v>342</v>
      </c>
      <c r="D52" s="4" t="s">
        <v>343</v>
      </c>
      <c r="E52" s="5">
        <v>404.78</v>
      </c>
      <c r="F52" s="5">
        <v>486100.22295314999</v>
      </c>
      <c r="G52" s="5">
        <v>595487.81894493301</v>
      </c>
      <c r="H52" s="6">
        <v>-0.18369409501204001</v>
      </c>
      <c r="I52" s="5">
        <v>-109387.595991783</v>
      </c>
      <c r="J52" s="5">
        <v>1200.8998047165101</v>
      </c>
      <c r="K52" s="5">
        <v>1471.1394311599699</v>
      </c>
      <c r="L52" s="55" t="s">
        <v>4283</v>
      </c>
      <c r="M52" s="60" t="s">
        <v>4317</v>
      </c>
    </row>
    <row r="53" spans="1:13" ht="18" customHeight="1" x14ac:dyDescent="0.25">
      <c r="A53" s="4" t="s">
        <v>4541</v>
      </c>
      <c r="B53" s="4">
        <v>334</v>
      </c>
      <c r="C53" s="4" t="s">
        <v>350</v>
      </c>
      <c r="D53" s="4" t="s">
        <v>351</v>
      </c>
      <c r="E53" s="5">
        <v>382.43</v>
      </c>
      <c r="F53" s="5">
        <v>215816.98463757001</v>
      </c>
      <c r="G53" s="5">
        <v>242570.190749159</v>
      </c>
      <c r="H53" s="6">
        <v>-0.110290576220285</v>
      </c>
      <c r="I53" s="5">
        <v>-26753.206111589199</v>
      </c>
      <c r="J53" s="5">
        <v>564.33068702133698</v>
      </c>
      <c r="K53" s="5">
        <v>634.28651190847802</v>
      </c>
      <c r="L53" s="55" t="s">
        <v>4283</v>
      </c>
      <c r="M53" s="61" t="s">
        <v>4364</v>
      </c>
    </row>
    <row r="54" spans="1:13" ht="18" customHeight="1" x14ac:dyDescent="0.25">
      <c r="A54" s="4" t="s">
        <v>4542</v>
      </c>
      <c r="B54" s="4">
        <v>335</v>
      </c>
      <c r="C54" s="4" t="s">
        <v>352</v>
      </c>
      <c r="D54" s="4" t="s">
        <v>353</v>
      </c>
      <c r="E54" s="5">
        <v>986.06</v>
      </c>
      <c r="F54" s="5">
        <v>562990.07054472005</v>
      </c>
      <c r="G54" s="5">
        <v>942829.20209017</v>
      </c>
      <c r="H54" s="6">
        <v>-0.40287162372928198</v>
      </c>
      <c r="I54" s="5">
        <v>-379839.13154545001</v>
      </c>
      <c r="J54" s="5">
        <v>570.94910101283904</v>
      </c>
      <c r="K54" s="5">
        <v>956.15804524082705</v>
      </c>
      <c r="L54" s="55" t="s">
        <v>4283</v>
      </c>
      <c r="M54" s="60" t="s">
        <v>4381</v>
      </c>
    </row>
    <row r="55" spans="1:13" ht="18" customHeight="1" x14ac:dyDescent="0.25">
      <c r="A55" s="4" t="s">
        <v>4544</v>
      </c>
      <c r="B55" s="4">
        <v>337</v>
      </c>
      <c r="C55" s="4" t="s">
        <v>356</v>
      </c>
      <c r="D55" s="4" t="s">
        <v>357</v>
      </c>
      <c r="E55" s="5">
        <v>5683.83</v>
      </c>
      <c r="F55" s="5">
        <v>1676532.54903132</v>
      </c>
      <c r="G55" s="5">
        <v>2202513.0752127701</v>
      </c>
      <c r="H55" s="6">
        <v>-0.23880926388172999</v>
      </c>
      <c r="I55" s="5">
        <v>-525980.52618144697</v>
      </c>
      <c r="J55" s="5">
        <v>294.965287320578</v>
      </c>
      <c r="K55" s="5">
        <v>387.50509343396402</v>
      </c>
      <c r="L55" s="55" t="s">
        <v>4283</v>
      </c>
      <c r="M55" s="60" t="s">
        <v>4282</v>
      </c>
    </row>
    <row r="56" spans="1:13" ht="18" customHeight="1" x14ac:dyDescent="0.25">
      <c r="A56" s="4" t="s">
        <v>4545</v>
      </c>
      <c r="B56" s="4">
        <v>338</v>
      </c>
      <c r="C56" s="4" t="s">
        <v>358</v>
      </c>
      <c r="D56" s="4" t="s">
        <v>359</v>
      </c>
      <c r="E56" s="5">
        <v>603.12</v>
      </c>
      <c r="F56" s="5">
        <v>167701.52974512</v>
      </c>
      <c r="G56" s="5">
        <v>257280.99250774799</v>
      </c>
      <c r="H56" s="6">
        <v>-0.34817753884376201</v>
      </c>
      <c r="I56" s="5">
        <v>-89579.462762628202</v>
      </c>
      <c r="J56" s="5">
        <v>278.05665496935899</v>
      </c>
      <c r="K56" s="5">
        <v>426.58342039353403</v>
      </c>
      <c r="L56" s="55" t="s">
        <v>4283</v>
      </c>
      <c r="M56" s="60" t="s">
        <v>4359</v>
      </c>
    </row>
    <row r="57" spans="1:13" ht="18" customHeight="1" x14ac:dyDescent="0.25">
      <c r="A57" s="4" t="s">
        <v>4546</v>
      </c>
      <c r="B57" s="4">
        <v>339</v>
      </c>
      <c r="C57" s="4" t="s">
        <v>360</v>
      </c>
      <c r="D57" s="4" t="s">
        <v>361</v>
      </c>
      <c r="E57" s="5">
        <v>597.66</v>
      </c>
      <c r="F57" s="5">
        <v>166226.40688962</v>
      </c>
      <c r="G57" s="5">
        <v>266156.21704253502</v>
      </c>
      <c r="H57" s="6">
        <v>-0.375455479730331</v>
      </c>
      <c r="I57" s="5">
        <v>-99929.810152915001</v>
      </c>
      <c r="J57" s="5">
        <v>278.12871346521399</v>
      </c>
      <c r="K57" s="5">
        <v>445.33048395832901</v>
      </c>
      <c r="L57" s="55" t="s">
        <v>4283</v>
      </c>
      <c r="M57" s="60" t="s">
        <v>4282</v>
      </c>
    </row>
    <row r="58" spans="1:13" ht="18" customHeight="1" x14ac:dyDescent="0.25">
      <c r="A58" s="4" t="s">
        <v>4550</v>
      </c>
      <c r="B58" s="4">
        <v>410</v>
      </c>
      <c r="C58" s="4" t="s">
        <v>368</v>
      </c>
      <c r="D58" s="4" t="s">
        <v>369</v>
      </c>
      <c r="E58" s="5">
        <v>11366.52</v>
      </c>
      <c r="F58" s="5">
        <v>12592280.8026194</v>
      </c>
      <c r="G58" s="5">
        <v>13301031.819961101</v>
      </c>
      <c r="H58" s="6">
        <v>-5.3285416269594203E-2</v>
      </c>
      <c r="I58" s="5">
        <v>-708751.01734174404</v>
      </c>
      <c r="J58" s="5">
        <v>1107.8395852573501</v>
      </c>
      <c r="K58" s="5">
        <v>1170.19385176475</v>
      </c>
      <c r="L58" s="55" t="s">
        <v>4283</v>
      </c>
      <c r="M58" s="60" t="s">
        <v>4364</v>
      </c>
    </row>
    <row r="59" spans="1:13" ht="18" customHeight="1" x14ac:dyDescent="0.25">
      <c r="A59" s="4" t="s">
        <v>4552</v>
      </c>
      <c r="B59" s="4">
        <v>414</v>
      </c>
      <c r="C59" s="4" t="s">
        <v>372</v>
      </c>
      <c r="D59" s="4" t="s">
        <v>373</v>
      </c>
      <c r="E59" s="5">
        <v>13510.14</v>
      </c>
      <c r="F59" s="5">
        <v>14882848.447889499</v>
      </c>
      <c r="G59" s="5">
        <v>14614927.294824701</v>
      </c>
      <c r="H59" s="6">
        <v>1.83320209303908E-2</v>
      </c>
      <c r="I59" s="5">
        <v>267921.15306486603</v>
      </c>
      <c r="J59" s="5">
        <v>1101.60579001324</v>
      </c>
      <c r="K59" s="5">
        <v>1081.77467404665</v>
      </c>
      <c r="L59" s="55" t="s">
        <v>4281</v>
      </c>
      <c r="M59" s="60" t="s">
        <v>4364</v>
      </c>
    </row>
    <row r="60" spans="1:13" ht="18" customHeight="1" x14ac:dyDescent="0.25">
      <c r="A60" s="4" t="s">
        <v>4553</v>
      </c>
      <c r="B60" s="4">
        <v>415</v>
      </c>
      <c r="C60" s="4" t="s">
        <v>374</v>
      </c>
      <c r="D60" s="4" t="s">
        <v>375</v>
      </c>
      <c r="E60" s="5">
        <v>743.51</v>
      </c>
      <c r="F60" s="5">
        <v>556021.73756160005</v>
      </c>
      <c r="G60" s="5">
        <v>783378.12688099605</v>
      </c>
      <c r="H60" s="6">
        <v>-0.29022560308724799</v>
      </c>
      <c r="I60" s="5">
        <v>-227356.389319396</v>
      </c>
      <c r="J60" s="5">
        <v>747.83356990706295</v>
      </c>
      <c r="K60" s="5">
        <v>1053.62150728436</v>
      </c>
      <c r="L60" s="55" t="s">
        <v>4281</v>
      </c>
      <c r="M60" s="60" t="s">
        <v>4282</v>
      </c>
    </row>
    <row r="61" spans="1:13" ht="18" customHeight="1" x14ac:dyDescent="0.25">
      <c r="A61" s="4" t="s">
        <v>4556</v>
      </c>
      <c r="B61" s="4">
        <v>419</v>
      </c>
      <c r="C61" s="4" t="s">
        <v>380</v>
      </c>
      <c r="D61" s="4" t="s">
        <v>381</v>
      </c>
      <c r="E61" s="5">
        <v>661.5</v>
      </c>
      <c r="F61" s="5">
        <v>479951.62528866</v>
      </c>
      <c r="G61" s="5">
        <v>495129.83342263103</v>
      </c>
      <c r="H61" s="6">
        <v>-3.0655006241595902E-2</v>
      </c>
      <c r="I61" s="5">
        <v>-15178.2081339711</v>
      </c>
      <c r="J61" s="5">
        <v>725.55045395111097</v>
      </c>
      <c r="K61" s="5">
        <v>748.49559096391704</v>
      </c>
      <c r="L61" s="55" t="s">
        <v>4283</v>
      </c>
      <c r="M61" s="61" t="s">
        <v>4316</v>
      </c>
    </row>
    <row r="62" spans="1:13" ht="18" customHeight="1" x14ac:dyDescent="0.25">
      <c r="A62" s="4" t="s">
        <v>4557</v>
      </c>
      <c r="B62" s="4">
        <v>420</v>
      </c>
      <c r="C62" s="4" t="s">
        <v>382</v>
      </c>
      <c r="D62" s="4" t="s">
        <v>383</v>
      </c>
      <c r="E62" s="5">
        <v>32908.17</v>
      </c>
      <c r="F62" s="5">
        <v>23786541.317321099</v>
      </c>
      <c r="G62" s="5">
        <v>28038295.551122598</v>
      </c>
      <c r="H62" s="6">
        <v>-0.15164096640786401</v>
      </c>
      <c r="I62" s="5">
        <v>-4251754.23380154</v>
      </c>
      <c r="J62" s="5">
        <v>722.81568125243996</v>
      </c>
      <c r="K62" s="5">
        <v>852.01624858272703</v>
      </c>
      <c r="L62" s="55" t="s">
        <v>4284</v>
      </c>
      <c r="M62" s="60" t="s">
        <v>4364</v>
      </c>
    </row>
    <row r="63" spans="1:13" ht="18" customHeight="1" x14ac:dyDescent="0.25">
      <c r="A63" s="4" t="s">
        <v>4559</v>
      </c>
      <c r="B63" s="4">
        <v>424</v>
      </c>
      <c r="C63" s="4" t="s">
        <v>386</v>
      </c>
      <c r="D63" s="4" t="s">
        <v>387</v>
      </c>
      <c r="E63" s="5">
        <v>595394.11</v>
      </c>
      <c r="F63" s="5">
        <v>430463986.73595899</v>
      </c>
      <c r="G63" s="5">
        <v>443611225.77970803</v>
      </c>
      <c r="H63" s="6">
        <v>-2.9636849294426299E-2</v>
      </c>
      <c r="I63" s="5">
        <v>-13147239.0437489</v>
      </c>
      <c r="J63" s="5">
        <v>722.98999856743501</v>
      </c>
      <c r="K63" s="5">
        <v>745.07157247442001</v>
      </c>
      <c r="L63" s="55" t="s">
        <v>4284</v>
      </c>
      <c r="M63" s="60" t="s">
        <v>4361</v>
      </c>
    </row>
    <row r="64" spans="1:13" ht="18" customHeight="1" x14ac:dyDescent="0.25">
      <c r="A64" s="4" t="s">
        <v>4563</v>
      </c>
      <c r="B64" s="4">
        <v>434</v>
      </c>
      <c r="C64" s="4" t="s">
        <v>394</v>
      </c>
      <c r="D64" s="4" t="s">
        <v>395</v>
      </c>
      <c r="E64" s="5">
        <v>3414.63</v>
      </c>
      <c r="F64" s="5">
        <v>1419701.1019701599</v>
      </c>
      <c r="G64" s="5">
        <v>1238161.9184212901</v>
      </c>
      <c r="H64" s="6">
        <v>0.146619905561576</v>
      </c>
      <c r="I64" s="5">
        <v>181539.18354887</v>
      </c>
      <c r="J64" s="5">
        <v>415.77011329782698</v>
      </c>
      <c r="K64" s="5">
        <v>362.60500212945198</v>
      </c>
      <c r="L64" s="55" t="s">
        <v>4284</v>
      </c>
      <c r="M64" s="60" t="s">
        <v>4364</v>
      </c>
    </row>
    <row r="65" spans="1:13" ht="18" customHeight="1" x14ac:dyDescent="0.25">
      <c r="A65" s="4" t="s">
        <v>4564</v>
      </c>
      <c r="B65" s="4">
        <v>435</v>
      </c>
      <c r="C65" s="4" t="s">
        <v>396</v>
      </c>
      <c r="D65" s="4" t="s">
        <v>397</v>
      </c>
      <c r="E65" s="5">
        <v>4826.1099999999997</v>
      </c>
      <c r="F65" s="5">
        <v>2397291.7909138198</v>
      </c>
      <c r="G65" s="5">
        <v>3763299.5002126498</v>
      </c>
      <c r="H65" s="6">
        <v>-0.36298139683584602</v>
      </c>
      <c r="I65" s="5">
        <v>-1366007.70929883</v>
      </c>
      <c r="J65" s="5">
        <v>496.73376506416599</v>
      </c>
      <c r="K65" s="5">
        <v>779.77905605397495</v>
      </c>
      <c r="L65" s="55" t="s">
        <v>4284</v>
      </c>
      <c r="M65" s="60" t="s">
        <v>4364</v>
      </c>
    </row>
    <row r="66" spans="1:13" ht="18" customHeight="1" x14ac:dyDescent="0.25">
      <c r="A66" s="4" t="s">
        <v>4567</v>
      </c>
      <c r="B66" s="4">
        <v>439</v>
      </c>
      <c r="C66" s="4" t="s">
        <v>402</v>
      </c>
      <c r="D66" s="4" t="s">
        <v>403</v>
      </c>
      <c r="E66" s="5">
        <v>40624.61</v>
      </c>
      <c r="F66" s="5">
        <v>20013788.041859601</v>
      </c>
      <c r="G66" s="5">
        <v>20008710.051483601</v>
      </c>
      <c r="H66" s="6">
        <v>2.5378899303940599E-4</v>
      </c>
      <c r="I66" s="5">
        <v>5077.9903759844601</v>
      </c>
      <c r="J66" s="5">
        <v>492.65181971862899</v>
      </c>
      <c r="K66" s="5">
        <v>492.526821832471</v>
      </c>
      <c r="L66" s="55" t="s">
        <v>4281</v>
      </c>
      <c r="M66" s="60" t="s">
        <v>4364</v>
      </c>
    </row>
    <row r="67" spans="1:13" ht="18" customHeight="1" x14ac:dyDescent="0.25">
      <c r="A67" s="4" t="s">
        <v>4568</v>
      </c>
      <c r="B67" s="4">
        <v>440</v>
      </c>
      <c r="C67" s="4" t="s">
        <v>404</v>
      </c>
      <c r="D67" s="4" t="s">
        <v>405</v>
      </c>
      <c r="E67" s="5">
        <v>1414.41</v>
      </c>
      <c r="F67" s="5">
        <v>3217873.9108641599</v>
      </c>
      <c r="G67" s="5">
        <v>2133956.1302912398</v>
      </c>
      <c r="H67" s="6">
        <v>0.50793817416714804</v>
      </c>
      <c r="I67" s="5">
        <v>1083917.7805729201</v>
      </c>
      <c r="J67" s="5">
        <v>2275.0644515127601</v>
      </c>
      <c r="K67" s="5">
        <v>1508.7252849536101</v>
      </c>
      <c r="L67" s="55" t="s">
        <v>4283</v>
      </c>
      <c r="M67" s="60" t="s">
        <v>4361</v>
      </c>
    </row>
    <row r="68" spans="1:13" ht="18" customHeight="1" x14ac:dyDescent="0.25">
      <c r="A68" s="4" t="s">
        <v>4570</v>
      </c>
      <c r="B68" s="4">
        <v>444</v>
      </c>
      <c r="C68" s="4" t="s">
        <v>408</v>
      </c>
      <c r="D68" s="4" t="s">
        <v>409</v>
      </c>
      <c r="E68" s="5">
        <v>1254.1199999999999</v>
      </c>
      <c r="F68" s="5">
        <v>2834812.0525712399</v>
      </c>
      <c r="G68" s="5">
        <v>1165797.01000637</v>
      </c>
      <c r="H68" s="6">
        <v>1.43165150385464</v>
      </c>
      <c r="I68" s="5">
        <v>1669015.0425648701</v>
      </c>
      <c r="J68" s="5">
        <v>2260.3993657474898</v>
      </c>
      <c r="K68" s="5">
        <v>929.57373298119205</v>
      </c>
      <c r="L68" s="55" t="s">
        <v>4283</v>
      </c>
      <c r="M68" s="60" t="s">
        <v>4361</v>
      </c>
    </row>
    <row r="69" spans="1:13" ht="18" customHeight="1" x14ac:dyDescent="0.25">
      <c r="A69" s="4" t="s">
        <v>4575</v>
      </c>
      <c r="B69" s="4">
        <v>450</v>
      </c>
      <c r="C69" s="4" t="s">
        <v>418</v>
      </c>
      <c r="D69" s="4" t="s">
        <v>419</v>
      </c>
      <c r="E69" s="5">
        <v>1739.7</v>
      </c>
      <c r="F69" s="5">
        <v>949159.42930517998</v>
      </c>
      <c r="G69" s="5">
        <v>1135916.21875932</v>
      </c>
      <c r="H69" s="6">
        <v>-0.16441070773522301</v>
      </c>
      <c r="I69" s="5">
        <v>-186756.789454137</v>
      </c>
      <c r="J69" s="5">
        <v>545.58799178316997</v>
      </c>
      <c r="K69" s="5">
        <v>652.93798859534297</v>
      </c>
      <c r="L69" s="55" t="s">
        <v>4284</v>
      </c>
      <c r="M69" s="60" t="s">
        <v>4364</v>
      </c>
    </row>
    <row r="70" spans="1:13" ht="18" customHeight="1" x14ac:dyDescent="0.25">
      <c r="A70" s="4" t="s">
        <v>4577</v>
      </c>
      <c r="B70" s="4">
        <v>454</v>
      </c>
      <c r="C70" s="4" t="s">
        <v>422</v>
      </c>
      <c r="D70" s="4" t="s">
        <v>423</v>
      </c>
      <c r="E70" s="5">
        <v>7843.14</v>
      </c>
      <c r="F70" s="5">
        <v>4233571.0857054302</v>
      </c>
      <c r="G70" s="5">
        <v>3779193.7655515298</v>
      </c>
      <c r="H70" s="6">
        <v>0.120231284327279</v>
      </c>
      <c r="I70" s="5">
        <v>454377.32015390502</v>
      </c>
      <c r="J70" s="5">
        <v>539.78012450439905</v>
      </c>
      <c r="K70" s="5">
        <v>481.84703646135699</v>
      </c>
      <c r="L70" s="55" t="s">
        <v>4283</v>
      </c>
      <c r="M70" s="60" t="s">
        <v>4361</v>
      </c>
    </row>
    <row r="71" spans="1:13" ht="18" customHeight="1" x14ac:dyDescent="0.25">
      <c r="A71" s="4" t="s">
        <v>4578</v>
      </c>
      <c r="B71" s="4">
        <v>455</v>
      </c>
      <c r="C71" s="4" t="s">
        <v>424</v>
      </c>
      <c r="D71" s="4" t="s">
        <v>425</v>
      </c>
      <c r="E71" s="5">
        <v>683.14</v>
      </c>
      <c r="F71" s="5">
        <v>677507.37412662001</v>
      </c>
      <c r="G71" s="5">
        <v>924438.85735330603</v>
      </c>
      <c r="H71" s="6">
        <v>-0.26711499766859398</v>
      </c>
      <c r="I71" s="5">
        <v>-246931.48322668599</v>
      </c>
      <c r="J71" s="5">
        <v>991.75480007995498</v>
      </c>
      <c r="K71" s="5">
        <v>1353.22021452895</v>
      </c>
      <c r="L71" s="55" t="s">
        <v>4283</v>
      </c>
      <c r="M71" s="60" t="s">
        <v>4361</v>
      </c>
    </row>
    <row r="72" spans="1:13" ht="18" customHeight="1" x14ac:dyDescent="0.25">
      <c r="A72" s="4" t="s">
        <v>4579</v>
      </c>
      <c r="B72" s="4">
        <v>459</v>
      </c>
      <c r="C72" s="4" t="s">
        <v>426</v>
      </c>
      <c r="D72" s="4" t="s">
        <v>427</v>
      </c>
      <c r="E72" s="5">
        <v>2313.5100000000002</v>
      </c>
      <c r="F72" s="5">
        <v>2294511.97195188</v>
      </c>
      <c r="G72" s="5">
        <v>2342976.8060315498</v>
      </c>
      <c r="H72" s="6">
        <v>-2.0685153158538801E-2</v>
      </c>
      <c r="I72" s="5">
        <v>-48464.8340796665</v>
      </c>
      <c r="J72" s="5">
        <v>991.78822306879101</v>
      </c>
      <c r="K72" s="5">
        <v>1012.73683970743</v>
      </c>
      <c r="L72" s="55" t="s">
        <v>4284</v>
      </c>
      <c r="M72" s="60" t="s">
        <v>4364</v>
      </c>
    </row>
    <row r="73" spans="1:13" ht="18" customHeight="1" x14ac:dyDescent="0.25">
      <c r="A73" s="4" t="s">
        <v>4583</v>
      </c>
      <c r="B73" s="4">
        <v>465</v>
      </c>
      <c r="C73" s="4" t="s">
        <v>428</v>
      </c>
      <c r="D73" s="4" t="s">
        <v>429</v>
      </c>
      <c r="E73" s="5">
        <v>1020.57</v>
      </c>
      <c r="F73" s="5">
        <v>575333.84842704004</v>
      </c>
      <c r="G73" s="5">
        <v>677787.88339661201</v>
      </c>
      <c r="H73" s="6">
        <v>-0.15115943716217201</v>
      </c>
      <c r="I73" s="5">
        <v>-102454.03496957201</v>
      </c>
      <c r="J73" s="5">
        <v>563.73776264934304</v>
      </c>
      <c r="K73" s="5">
        <v>664.12679521895802</v>
      </c>
      <c r="L73" s="55" t="s">
        <v>4283</v>
      </c>
      <c r="M73" s="60" t="s">
        <v>4317</v>
      </c>
    </row>
    <row r="74" spans="1:13" ht="18" customHeight="1" x14ac:dyDescent="0.25">
      <c r="A74" s="4" t="s">
        <v>4584</v>
      </c>
      <c r="B74" s="4">
        <v>469</v>
      </c>
      <c r="C74" s="4" t="s">
        <v>430</v>
      </c>
      <c r="D74" s="4" t="s">
        <v>431</v>
      </c>
      <c r="E74" s="5">
        <v>4235.76</v>
      </c>
      <c r="F74" s="5">
        <v>2390234.2287869998</v>
      </c>
      <c r="G74" s="5">
        <v>2286195.5620899098</v>
      </c>
      <c r="H74" s="6">
        <v>4.5507334727734203E-2</v>
      </c>
      <c r="I74" s="5">
        <v>104038.666697086</v>
      </c>
      <c r="J74" s="5">
        <v>564.29878670817004</v>
      </c>
      <c r="K74" s="5">
        <v>539.73680333397397</v>
      </c>
      <c r="L74" s="55" t="s">
        <v>4283</v>
      </c>
      <c r="M74" s="60" t="s">
        <v>4364</v>
      </c>
    </row>
    <row r="75" spans="1:13" ht="18" customHeight="1" x14ac:dyDescent="0.25">
      <c r="A75" s="4" t="s">
        <v>4585</v>
      </c>
      <c r="B75" s="4">
        <v>470</v>
      </c>
      <c r="C75" s="4" t="s">
        <v>368</v>
      </c>
      <c r="D75" s="4" t="s">
        <v>369</v>
      </c>
      <c r="E75" s="5">
        <v>2240.77</v>
      </c>
      <c r="F75" s="5">
        <v>3254495.66445792</v>
      </c>
      <c r="G75" s="5">
        <v>3166555.0752109</v>
      </c>
      <c r="H75" s="6">
        <v>2.7771691051722499E-2</v>
      </c>
      <c r="I75" s="5">
        <v>87940.589247020893</v>
      </c>
      <c r="J75" s="5">
        <v>1452.40058750247</v>
      </c>
      <c r="K75" s="5">
        <v>1413.15488658403</v>
      </c>
      <c r="L75" s="55" t="s">
        <v>4283</v>
      </c>
      <c r="M75" s="60" t="s">
        <v>4364</v>
      </c>
    </row>
    <row r="76" spans="1:13" ht="18" customHeight="1" x14ac:dyDescent="0.25">
      <c r="A76" s="4" t="s">
        <v>4586</v>
      </c>
      <c r="B76" s="4">
        <v>474</v>
      </c>
      <c r="C76" s="4" t="s">
        <v>372</v>
      </c>
      <c r="D76" s="4" t="s">
        <v>373</v>
      </c>
      <c r="E76" s="5">
        <v>3779.98</v>
      </c>
      <c r="F76" s="5">
        <v>5462148.0760804797</v>
      </c>
      <c r="G76" s="5">
        <v>4938081.6246312298</v>
      </c>
      <c r="H76" s="6">
        <v>0.106127539252328</v>
      </c>
      <c r="I76" s="5">
        <v>524066.45144925301</v>
      </c>
      <c r="J76" s="5">
        <v>1445.0203641502001</v>
      </c>
      <c r="K76" s="5">
        <v>1306.3777122183801</v>
      </c>
      <c r="L76" s="55" t="s">
        <v>4283</v>
      </c>
      <c r="M76" s="60" t="s">
        <v>4364</v>
      </c>
    </row>
    <row r="77" spans="1:13" ht="18" customHeight="1" x14ac:dyDescent="0.25">
      <c r="A77" s="4" t="s">
        <v>4603</v>
      </c>
      <c r="B77" s="4">
        <v>529</v>
      </c>
      <c r="C77" s="4" t="s">
        <v>464</v>
      </c>
      <c r="D77" s="4" t="s">
        <v>465</v>
      </c>
      <c r="E77" s="5">
        <v>636.26</v>
      </c>
      <c r="F77" s="5">
        <v>503665.24040195998</v>
      </c>
      <c r="G77" s="5">
        <v>501556.79370019399</v>
      </c>
      <c r="H77" s="6">
        <v>4.2038044908361298E-3</v>
      </c>
      <c r="I77" s="5">
        <v>2108.4467017662801</v>
      </c>
      <c r="J77" s="5">
        <v>791.60286738434002</v>
      </c>
      <c r="K77" s="5">
        <v>788.28905431772205</v>
      </c>
      <c r="L77" s="55" t="s">
        <v>4283</v>
      </c>
      <c r="M77" s="60" t="s">
        <v>4364</v>
      </c>
    </row>
    <row r="78" spans="1:13" ht="18" customHeight="1" x14ac:dyDescent="0.25">
      <c r="A78" s="4" t="s">
        <v>4606</v>
      </c>
      <c r="B78" s="4">
        <v>533</v>
      </c>
      <c r="C78" s="4" t="s">
        <v>470</v>
      </c>
      <c r="D78" s="4" t="s">
        <v>471</v>
      </c>
      <c r="E78" s="5">
        <v>1455.28</v>
      </c>
      <c r="F78" s="5">
        <v>448855.32165395998</v>
      </c>
      <c r="G78" s="5">
        <v>492744.53239482001</v>
      </c>
      <c r="H78" s="6">
        <v>-8.9070923887376294E-2</v>
      </c>
      <c r="I78" s="5">
        <v>-43889.210740859802</v>
      </c>
      <c r="J78" s="5">
        <v>308.43227533805202</v>
      </c>
      <c r="K78" s="5">
        <v>338.590877628236</v>
      </c>
      <c r="L78" s="55" t="s">
        <v>4281</v>
      </c>
      <c r="M78" s="60" t="s">
        <v>4364</v>
      </c>
    </row>
    <row r="79" spans="1:13" ht="18" customHeight="1" x14ac:dyDescent="0.25">
      <c r="A79" s="4" t="s">
        <v>4610</v>
      </c>
      <c r="B79" s="4">
        <v>624</v>
      </c>
      <c r="C79" s="4" t="s">
        <v>478</v>
      </c>
      <c r="D79" s="4" t="s">
        <v>479</v>
      </c>
      <c r="E79" s="5">
        <v>152.87</v>
      </c>
      <c r="F79" s="5">
        <v>163034.84867025001</v>
      </c>
      <c r="G79" s="5">
        <v>372913.00796666899</v>
      </c>
      <c r="H79" s="6">
        <v>-0.56280728967002902</v>
      </c>
      <c r="I79" s="5">
        <v>-209878.15929641901</v>
      </c>
      <c r="J79" s="5">
        <v>1066.4934170880499</v>
      </c>
      <c r="K79" s="5">
        <v>2439.4126248882599</v>
      </c>
      <c r="L79" s="55" t="s">
        <v>4283</v>
      </c>
      <c r="M79" s="61" t="s">
        <v>4361</v>
      </c>
    </row>
    <row r="80" spans="1:13" ht="18" customHeight="1" x14ac:dyDescent="0.25">
      <c r="A80" s="4" t="s">
        <v>4612</v>
      </c>
      <c r="B80" s="4">
        <v>628</v>
      </c>
      <c r="C80" s="4" t="s">
        <v>482</v>
      </c>
      <c r="D80" s="4" t="s">
        <v>483</v>
      </c>
      <c r="E80" s="5">
        <v>296.35000000000002</v>
      </c>
      <c r="F80" s="5">
        <v>182249.71644719999</v>
      </c>
      <c r="G80" s="5">
        <v>208849.89049173699</v>
      </c>
      <c r="H80" s="6">
        <v>-0.127365037069958</v>
      </c>
      <c r="I80" s="5">
        <v>-26600.174044536601</v>
      </c>
      <c r="J80" s="5">
        <v>614.98132764366505</v>
      </c>
      <c r="K80" s="5">
        <v>704.74064616749297</v>
      </c>
      <c r="L80" s="55" t="s">
        <v>4283</v>
      </c>
      <c r="M80" s="61" t="s">
        <v>4359</v>
      </c>
    </row>
    <row r="81" spans="1:13" ht="18" customHeight="1" x14ac:dyDescent="0.25">
      <c r="A81" s="4" t="s">
        <v>4614</v>
      </c>
      <c r="B81" s="4">
        <v>632</v>
      </c>
      <c r="C81" s="4" t="s">
        <v>486</v>
      </c>
      <c r="D81" s="4" t="s">
        <v>487</v>
      </c>
      <c r="E81" s="5">
        <v>1370.31</v>
      </c>
      <c r="F81" s="5">
        <v>835112.69807111996</v>
      </c>
      <c r="G81" s="5">
        <v>685051.98125190998</v>
      </c>
      <c r="H81" s="6">
        <v>0.21905011725530499</v>
      </c>
      <c r="I81" s="5">
        <v>150060.71681921001</v>
      </c>
      <c r="J81" s="5">
        <v>609.43341146975501</v>
      </c>
      <c r="K81" s="5">
        <v>499.924820844853</v>
      </c>
      <c r="L81" s="55" t="s">
        <v>4283</v>
      </c>
      <c r="M81" s="60" t="s">
        <v>4361</v>
      </c>
    </row>
    <row r="82" spans="1:13" ht="18" customHeight="1" x14ac:dyDescent="0.25">
      <c r="A82" s="4" t="s">
        <v>4615</v>
      </c>
      <c r="B82" s="4">
        <v>633</v>
      </c>
      <c r="C82" s="4" t="s">
        <v>488</v>
      </c>
      <c r="D82" s="4" t="s">
        <v>489</v>
      </c>
      <c r="E82" s="5">
        <v>12629.39</v>
      </c>
      <c r="F82" s="5">
        <v>8115382.5065711997</v>
      </c>
      <c r="G82" s="5">
        <v>10076338.3636325</v>
      </c>
      <c r="H82" s="6">
        <v>-0.194609965078063</v>
      </c>
      <c r="I82" s="5">
        <v>-1960955.8570612599</v>
      </c>
      <c r="J82" s="5">
        <v>642.57913537955505</v>
      </c>
      <c r="K82" s="5">
        <v>797.84838092991504</v>
      </c>
      <c r="L82" s="55" t="s">
        <v>4284</v>
      </c>
      <c r="M82" s="60" t="s">
        <v>4364</v>
      </c>
    </row>
    <row r="83" spans="1:13" ht="18" customHeight="1" x14ac:dyDescent="0.25">
      <c r="A83" s="4" t="s">
        <v>4619</v>
      </c>
      <c r="B83" s="4">
        <v>637</v>
      </c>
      <c r="C83" s="4" t="s">
        <v>496</v>
      </c>
      <c r="D83" s="4" t="s">
        <v>497</v>
      </c>
      <c r="E83" s="5">
        <v>14803.07</v>
      </c>
      <c r="F83" s="5">
        <v>9419681.1709727999</v>
      </c>
      <c r="G83" s="5">
        <v>7400091.9292140398</v>
      </c>
      <c r="H83" s="6">
        <v>0.27291407472734702</v>
      </c>
      <c r="I83" s="5">
        <v>2019589.2417587601</v>
      </c>
      <c r="J83" s="5">
        <v>636.33294789342995</v>
      </c>
      <c r="K83" s="5">
        <v>499.90251543862502</v>
      </c>
      <c r="L83" s="55" t="s">
        <v>4284</v>
      </c>
      <c r="M83" s="60" t="s">
        <v>4361</v>
      </c>
    </row>
    <row r="84" spans="1:13" ht="18" customHeight="1" x14ac:dyDescent="0.25">
      <c r="A84" s="4" t="s">
        <v>4620</v>
      </c>
      <c r="B84" s="4">
        <v>638</v>
      </c>
      <c r="C84" s="4" t="s">
        <v>498</v>
      </c>
      <c r="D84" s="4" t="s">
        <v>499</v>
      </c>
      <c r="E84" s="5">
        <v>11540.32</v>
      </c>
      <c r="F84" s="5">
        <v>6836481.7105011903</v>
      </c>
      <c r="G84" s="5">
        <v>8310807.9808889804</v>
      </c>
      <c r="H84" s="6">
        <v>-0.17739866855040501</v>
      </c>
      <c r="I84" s="5">
        <v>-1474326.2703877899</v>
      </c>
      <c r="J84" s="5">
        <v>592.39966573727497</v>
      </c>
      <c r="K84" s="5">
        <v>720.15403220092503</v>
      </c>
      <c r="L84" s="55" t="s">
        <v>4284</v>
      </c>
      <c r="M84" s="60" t="s">
        <v>4364</v>
      </c>
    </row>
    <row r="85" spans="1:13" ht="18" customHeight="1" x14ac:dyDescent="0.25">
      <c r="A85" s="4" t="s">
        <v>4622</v>
      </c>
      <c r="B85" s="4">
        <v>642</v>
      </c>
      <c r="C85" s="4" t="s">
        <v>502</v>
      </c>
      <c r="D85" s="4" t="s">
        <v>503</v>
      </c>
      <c r="E85" s="5">
        <v>12384.9</v>
      </c>
      <c r="F85" s="5">
        <v>7287562.5732233999</v>
      </c>
      <c r="G85" s="5">
        <v>5912777.2664368302</v>
      </c>
      <c r="H85" s="6">
        <v>0.232510924196378</v>
      </c>
      <c r="I85" s="5">
        <v>1374785.30678656</v>
      </c>
      <c r="J85" s="5">
        <v>588.42320674558505</v>
      </c>
      <c r="K85" s="5">
        <v>477.418248547573</v>
      </c>
      <c r="L85" s="55" t="s">
        <v>4281</v>
      </c>
      <c r="M85" s="60" t="s">
        <v>4364</v>
      </c>
    </row>
    <row r="86" spans="1:13" ht="18" customHeight="1" x14ac:dyDescent="0.25">
      <c r="A86" s="4" t="s">
        <v>4623</v>
      </c>
      <c r="B86" s="4">
        <v>643</v>
      </c>
      <c r="C86" s="4" t="s">
        <v>504</v>
      </c>
      <c r="D86" s="4" t="s">
        <v>505</v>
      </c>
      <c r="E86" s="5">
        <v>15129.89</v>
      </c>
      <c r="F86" s="5">
        <v>6930284.9211056698</v>
      </c>
      <c r="G86" s="5">
        <v>7067172.3463511597</v>
      </c>
      <c r="H86" s="6">
        <v>-1.9369476013439899E-2</v>
      </c>
      <c r="I86" s="5">
        <v>-136887.42524549499</v>
      </c>
      <c r="J86" s="5">
        <v>458.052564896749</v>
      </c>
      <c r="K86" s="5">
        <v>467.10004807379102</v>
      </c>
      <c r="L86" s="55" t="s">
        <v>4284</v>
      </c>
      <c r="M86" s="60" t="s">
        <v>4364</v>
      </c>
    </row>
    <row r="87" spans="1:13" ht="18" customHeight="1" x14ac:dyDescent="0.25">
      <c r="A87" s="4" t="s">
        <v>4625</v>
      </c>
      <c r="B87" s="4">
        <v>647</v>
      </c>
      <c r="C87" s="4" t="s">
        <v>508</v>
      </c>
      <c r="D87" s="4" t="s">
        <v>509</v>
      </c>
      <c r="E87" s="5">
        <v>5610.52</v>
      </c>
      <c r="F87" s="5">
        <v>3302443.2925081798</v>
      </c>
      <c r="G87" s="5">
        <v>3323765.1410864401</v>
      </c>
      <c r="H87" s="6">
        <v>-6.4149684689487297E-3</v>
      </c>
      <c r="I87" s="5">
        <v>-21321.848578260298</v>
      </c>
      <c r="J87" s="5">
        <v>588.61625883308102</v>
      </c>
      <c r="K87" s="5">
        <v>592.41659259506105</v>
      </c>
      <c r="L87" s="55" t="s">
        <v>4284</v>
      </c>
      <c r="M87" s="60" t="s">
        <v>4364</v>
      </c>
    </row>
    <row r="88" spans="1:13" ht="18" customHeight="1" x14ac:dyDescent="0.25">
      <c r="A88" s="4" t="s">
        <v>4626</v>
      </c>
      <c r="B88" s="4">
        <v>651</v>
      </c>
      <c r="C88" s="4" t="s">
        <v>510</v>
      </c>
      <c r="D88" s="4" t="s">
        <v>511</v>
      </c>
      <c r="E88" s="5">
        <v>3194.63</v>
      </c>
      <c r="F88" s="5">
        <v>1571661.5340627299</v>
      </c>
      <c r="G88" s="5">
        <v>1681369.34128772</v>
      </c>
      <c r="H88" s="6">
        <v>-6.5249082715501894E-2</v>
      </c>
      <c r="I88" s="5">
        <v>-109707.80722499199</v>
      </c>
      <c r="J88" s="5">
        <v>491.96981624248502</v>
      </c>
      <c r="K88" s="5">
        <v>526.311135025878</v>
      </c>
      <c r="L88" s="55" t="s">
        <v>4284</v>
      </c>
      <c r="M88" s="60" t="s">
        <v>4364</v>
      </c>
    </row>
    <row r="89" spans="1:13" ht="18" customHeight="1" x14ac:dyDescent="0.25">
      <c r="A89" s="4" t="s">
        <v>4628</v>
      </c>
      <c r="B89" s="4">
        <v>655</v>
      </c>
      <c r="C89" s="4" t="s">
        <v>514</v>
      </c>
      <c r="D89" s="4" t="s">
        <v>515</v>
      </c>
      <c r="E89" s="5">
        <v>1421.09</v>
      </c>
      <c r="F89" s="5">
        <v>954846.07581810001</v>
      </c>
      <c r="G89" s="5">
        <v>965384.25338281295</v>
      </c>
      <c r="H89" s="6">
        <v>-1.0916044598599999E-2</v>
      </c>
      <c r="I89" s="5">
        <v>-10538.1775647129</v>
      </c>
      <c r="J89" s="5">
        <v>671.91105124805597</v>
      </c>
      <c r="K89" s="5">
        <v>679.32661082888001</v>
      </c>
      <c r="L89" s="55" t="s">
        <v>4281</v>
      </c>
      <c r="M89" s="60" t="s">
        <v>4381</v>
      </c>
    </row>
    <row r="90" spans="1:13" ht="18" customHeight="1" x14ac:dyDescent="0.25">
      <c r="A90" s="4" t="s">
        <v>4631</v>
      </c>
      <c r="B90" s="4">
        <v>663</v>
      </c>
      <c r="C90" s="4" t="s">
        <v>520</v>
      </c>
      <c r="D90" s="4" t="s">
        <v>521</v>
      </c>
      <c r="E90" s="5">
        <v>19130.45</v>
      </c>
      <c r="F90" s="5">
        <v>4629145.5446966402</v>
      </c>
      <c r="G90" s="5">
        <v>4693202.3412156701</v>
      </c>
      <c r="H90" s="6">
        <v>-1.3648846110146299E-2</v>
      </c>
      <c r="I90" s="5">
        <v>-64056.796519030802</v>
      </c>
      <c r="J90" s="5">
        <v>241.977870081291</v>
      </c>
      <c r="K90" s="5">
        <v>245.32629087217899</v>
      </c>
      <c r="L90" s="55" t="s">
        <v>4284</v>
      </c>
      <c r="M90" s="60" t="s">
        <v>4364</v>
      </c>
    </row>
    <row r="91" spans="1:13" ht="18" customHeight="1" x14ac:dyDescent="0.25">
      <c r="A91" s="4" t="s">
        <v>4633</v>
      </c>
      <c r="B91" s="4">
        <v>668</v>
      </c>
      <c r="C91" s="4" t="s">
        <v>524</v>
      </c>
      <c r="D91" s="4" t="s">
        <v>525</v>
      </c>
      <c r="E91" s="5">
        <v>5327.33</v>
      </c>
      <c r="F91" s="5">
        <v>1250445.7646136901</v>
      </c>
      <c r="G91" s="5">
        <v>1259339.56377268</v>
      </c>
      <c r="H91" s="6">
        <v>-7.0622724917361896E-3</v>
      </c>
      <c r="I91" s="5">
        <v>-8893.7991589868907</v>
      </c>
      <c r="J91" s="5">
        <v>234.72279070635599</v>
      </c>
      <c r="K91" s="5">
        <v>236.392257241935</v>
      </c>
      <c r="L91" s="55" t="s">
        <v>4284</v>
      </c>
      <c r="M91" s="60" t="s">
        <v>4364</v>
      </c>
    </row>
    <row r="92" spans="1:13" ht="18" customHeight="1" x14ac:dyDescent="0.25">
      <c r="A92" s="4" t="s">
        <v>4634</v>
      </c>
      <c r="B92" s="4">
        <v>669</v>
      </c>
      <c r="C92" s="4" t="s">
        <v>526</v>
      </c>
      <c r="D92" s="4" t="s">
        <v>527</v>
      </c>
      <c r="E92" s="5">
        <v>2493.9499999999998</v>
      </c>
      <c r="F92" s="5">
        <v>1248384.4885685099</v>
      </c>
      <c r="G92" s="5">
        <v>2178726.2572971601</v>
      </c>
      <c r="H92" s="6">
        <v>-0.427011776083697</v>
      </c>
      <c r="I92" s="5">
        <v>-930341.76872864505</v>
      </c>
      <c r="J92" s="5">
        <v>500.56516312216002</v>
      </c>
      <c r="K92" s="5">
        <v>873.60462611405796</v>
      </c>
      <c r="L92" s="55" t="s">
        <v>4284</v>
      </c>
      <c r="M92" s="60" t="s">
        <v>4364</v>
      </c>
    </row>
    <row r="93" spans="1:13" ht="18" customHeight="1" x14ac:dyDescent="0.25">
      <c r="A93" s="4" t="s">
        <v>4638</v>
      </c>
      <c r="B93" s="4">
        <v>673</v>
      </c>
      <c r="C93" s="4" t="s">
        <v>534</v>
      </c>
      <c r="D93" s="4" t="s">
        <v>535</v>
      </c>
      <c r="E93" s="5">
        <v>6350.27</v>
      </c>
      <c r="F93" s="5">
        <v>3034297.82964192</v>
      </c>
      <c r="G93" s="5">
        <v>2553676.4549342901</v>
      </c>
      <c r="H93" s="6">
        <v>0.188207622691966</v>
      </c>
      <c r="I93" s="5">
        <v>480621.37470763002</v>
      </c>
      <c r="J93" s="5">
        <v>477.82186106132798</v>
      </c>
      <c r="K93" s="5">
        <v>402.13667370588797</v>
      </c>
      <c r="L93" s="55" t="s">
        <v>4284</v>
      </c>
      <c r="M93" s="60" t="s">
        <v>4364</v>
      </c>
    </row>
    <row r="94" spans="1:13" ht="18" customHeight="1" x14ac:dyDescent="0.25">
      <c r="A94" s="4" t="s">
        <v>4639</v>
      </c>
      <c r="B94" s="4">
        <v>674</v>
      </c>
      <c r="C94" s="4" t="s">
        <v>536</v>
      </c>
      <c r="D94" s="4" t="s">
        <v>537</v>
      </c>
      <c r="E94" s="5">
        <v>1123.75</v>
      </c>
      <c r="F94" s="5">
        <v>526535.02061096998</v>
      </c>
      <c r="G94" s="5">
        <v>767127.57183704805</v>
      </c>
      <c r="H94" s="6">
        <v>-0.31362782418304802</v>
      </c>
      <c r="I94" s="5">
        <v>-240592.55122607801</v>
      </c>
      <c r="J94" s="5">
        <v>468.55174247917199</v>
      </c>
      <c r="K94" s="5">
        <v>682.64967460471496</v>
      </c>
      <c r="L94" s="55" t="s">
        <v>4284</v>
      </c>
      <c r="M94" s="60" t="s">
        <v>4364</v>
      </c>
    </row>
    <row r="95" spans="1:13" ht="18" customHeight="1" x14ac:dyDescent="0.25">
      <c r="A95" s="4" t="s">
        <v>4642</v>
      </c>
      <c r="B95" s="4">
        <v>678</v>
      </c>
      <c r="C95" s="4" t="s">
        <v>542</v>
      </c>
      <c r="D95" s="4" t="s">
        <v>543</v>
      </c>
      <c r="E95" s="5">
        <v>12484.79</v>
      </c>
      <c r="F95" s="5">
        <v>5779403.8465029299</v>
      </c>
      <c r="G95" s="5">
        <v>5938967.95161008</v>
      </c>
      <c r="H95" s="6">
        <v>-2.6867312032537598E-2</v>
      </c>
      <c r="I95" s="5">
        <v>-159564.105107148</v>
      </c>
      <c r="J95" s="5">
        <v>462.91558340211799</v>
      </c>
      <c r="K95" s="5">
        <v>475.69626334204099</v>
      </c>
      <c r="L95" s="55" t="s">
        <v>4283</v>
      </c>
      <c r="M95" s="60" t="s">
        <v>4364</v>
      </c>
    </row>
    <row r="96" spans="1:13" ht="18" customHeight="1" x14ac:dyDescent="0.25">
      <c r="A96" s="4" t="s">
        <v>4645</v>
      </c>
      <c r="B96" s="4">
        <v>683</v>
      </c>
      <c r="C96" s="4" t="s">
        <v>548</v>
      </c>
      <c r="D96" s="4" t="s">
        <v>549</v>
      </c>
      <c r="E96" s="5">
        <v>6821.94</v>
      </c>
      <c r="F96" s="5">
        <v>11856755.962964799</v>
      </c>
      <c r="G96" s="5">
        <v>12960020.2271883</v>
      </c>
      <c r="H96" s="6">
        <v>-8.5128282586246301E-2</v>
      </c>
      <c r="I96" s="5">
        <v>-1103264.26422356</v>
      </c>
      <c r="J96" s="5">
        <v>1738.03287084975</v>
      </c>
      <c r="K96" s="5">
        <v>1899.7558212456199</v>
      </c>
      <c r="L96" s="55" t="s">
        <v>4281</v>
      </c>
      <c r="M96" s="60" t="s">
        <v>4364</v>
      </c>
    </row>
    <row r="97" spans="1:13" ht="18" customHeight="1" x14ac:dyDescent="0.25">
      <c r="A97" s="4" t="s">
        <v>4647</v>
      </c>
      <c r="B97" s="4">
        <v>687</v>
      </c>
      <c r="C97" s="4" t="s">
        <v>552</v>
      </c>
      <c r="D97" s="4" t="s">
        <v>553</v>
      </c>
      <c r="E97" s="5">
        <v>7163.75</v>
      </c>
      <c r="F97" s="5">
        <v>6073443.2916676803</v>
      </c>
      <c r="G97" s="5">
        <v>7149542.8832536498</v>
      </c>
      <c r="H97" s="6">
        <v>-0.15051306204575901</v>
      </c>
      <c r="I97" s="5">
        <v>-1076099.59158597</v>
      </c>
      <c r="J97" s="5">
        <v>847.802239283571</v>
      </c>
      <c r="K97" s="5">
        <v>998.01680450234198</v>
      </c>
      <c r="L97" s="55" t="s">
        <v>4284</v>
      </c>
      <c r="M97" s="60" t="s">
        <v>4282</v>
      </c>
    </row>
    <row r="98" spans="1:13" ht="18" customHeight="1" x14ac:dyDescent="0.25">
      <c r="A98" s="4" t="s">
        <v>4649</v>
      </c>
      <c r="B98" s="4">
        <v>691</v>
      </c>
      <c r="C98" s="4" t="s">
        <v>556</v>
      </c>
      <c r="D98" s="4" t="s">
        <v>557</v>
      </c>
      <c r="E98" s="5">
        <v>6251.5</v>
      </c>
      <c r="F98" s="5">
        <v>4961995.4877292803</v>
      </c>
      <c r="G98" s="5">
        <v>2962711.6383431698</v>
      </c>
      <c r="H98" s="6">
        <v>0.674815538411347</v>
      </c>
      <c r="I98" s="5">
        <v>1999283.84938611</v>
      </c>
      <c r="J98" s="5">
        <v>793.72878312873399</v>
      </c>
      <c r="K98" s="5">
        <v>473.920121305794</v>
      </c>
      <c r="L98" s="55" t="s">
        <v>4284</v>
      </c>
      <c r="M98" s="60" t="s">
        <v>4364</v>
      </c>
    </row>
    <row r="99" spans="1:13" ht="18" customHeight="1" x14ac:dyDescent="0.25">
      <c r="A99" s="4" t="s">
        <v>4650</v>
      </c>
      <c r="B99" s="4">
        <v>692</v>
      </c>
      <c r="C99" s="4" t="s">
        <v>558</v>
      </c>
      <c r="D99" s="4" t="s">
        <v>559</v>
      </c>
      <c r="E99" s="5">
        <v>2564</v>
      </c>
      <c r="F99" s="5">
        <v>1456475.53046928</v>
      </c>
      <c r="G99" s="5">
        <v>1666000.8421317199</v>
      </c>
      <c r="H99" s="6">
        <v>-0.12576542962268</v>
      </c>
      <c r="I99" s="5">
        <v>-209525.311662444</v>
      </c>
      <c r="J99" s="5">
        <v>568.04817881017198</v>
      </c>
      <c r="K99" s="5">
        <v>649.76631908413503</v>
      </c>
      <c r="L99" s="55" t="s">
        <v>4284</v>
      </c>
      <c r="M99" s="60" t="s">
        <v>4364</v>
      </c>
    </row>
    <row r="100" spans="1:13" ht="18" customHeight="1" x14ac:dyDescent="0.25">
      <c r="A100" s="4" t="s">
        <v>4651</v>
      </c>
      <c r="B100" s="4">
        <v>696</v>
      </c>
      <c r="C100" s="4" t="s">
        <v>560</v>
      </c>
      <c r="D100" s="4" t="s">
        <v>561</v>
      </c>
      <c r="E100" s="5">
        <v>5872.65</v>
      </c>
      <c r="F100" s="5">
        <v>3331224.93446106</v>
      </c>
      <c r="G100" s="5">
        <v>3205466.2304071798</v>
      </c>
      <c r="H100" s="6">
        <v>3.9232578044632101E-2</v>
      </c>
      <c r="I100" s="5">
        <v>125758.704053883</v>
      </c>
      <c r="J100" s="5">
        <v>567.24390768410501</v>
      </c>
      <c r="K100" s="5">
        <v>545.82960510283704</v>
      </c>
      <c r="L100" s="55" t="s">
        <v>4281</v>
      </c>
      <c r="M100" s="60" t="s">
        <v>4282</v>
      </c>
    </row>
    <row r="101" spans="1:13" ht="18" customHeight="1" x14ac:dyDescent="0.25">
      <c r="A101" s="4" t="s">
        <v>4652</v>
      </c>
      <c r="B101" s="4">
        <v>698</v>
      </c>
      <c r="C101" s="4" t="s">
        <v>562</v>
      </c>
      <c r="D101" s="4" t="s">
        <v>563</v>
      </c>
      <c r="E101" s="5">
        <v>2800.66</v>
      </c>
      <c r="F101" s="5">
        <v>2381262.5094223502</v>
      </c>
      <c r="G101" s="5">
        <v>3381044.3549507698</v>
      </c>
      <c r="H101" s="6">
        <v>-0.29570207917102997</v>
      </c>
      <c r="I101" s="5">
        <v>-999781.84552841703</v>
      </c>
      <c r="J101" s="5">
        <v>850.25048003768802</v>
      </c>
      <c r="K101" s="5">
        <v>1207.2312793951301</v>
      </c>
      <c r="L101" s="55" t="s">
        <v>4284</v>
      </c>
      <c r="M101" s="60" t="s">
        <v>4364</v>
      </c>
    </row>
    <row r="102" spans="1:13" ht="18" customHeight="1" x14ac:dyDescent="0.25">
      <c r="A102" s="4" t="s">
        <v>4654</v>
      </c>
      <c r="B102" s="4">
        <v>702</v>
      </c>
      <c r="C102" s="4" t="s">
        <v>566</v>
      </c>
      <c r="D102" s="4" t="s">
        <v>567</v>
      </c>
      <c r="E102" s="5">
        <v>1836.57</v>
      </c>
      <c r="F102" s="5">
        <v>1549910.4011061001</v>
      </c>
      <c r="G102" s="5">
        <v>750294.878902909</v>
      </c>
      <c r="H102" s="6">
        <v>1.06573501257586</v>
      </c>
      <c r="I102" s="5">
        <v>799615.52220319095</v>
      </c>
      <c r="J102" s="5">
        <v>843.91577838367198</v>
      </c>
      <c r="K102" s="5">
        <v>408.53051008287702</v>
      </c>
      <c r="L102" s="55" t="s">
        <v>4281</v>
      </c>
      <c r="M102" s="60" t="s">
        <v>4364</v>
      </c>
    </row>
    <row r="103" spans="1:13" ht="18" customHeight="1" x14ac:dyDescent="0.25">
      <c r="A103" s="4" t="s">
        <v>4659</v>
      </c>
      <c r="B103" s="4">
        <v>707</v>
      </c>
      <c r="C103" s="4" t="s">
        <v>576</v>
      </c>
      <c r="D103" s="4" t="s">
        <v>577</v>
      </c>
      <c r="E103" s="5">
        <v>1319.29</v>
      </c>
      <c r="F103" s="5">
        <v>2001789.44310195</v>
      </c>
      <c r="G103" s="5">
        <v>1850258.3523437199</v>
      </c>
      <c r="H103" s="6">
        <v>8.1897260761605806E-2</v>
      </c>
      <c r="I103" s="5">
        <v>151531.09075823199</v>
      </c>
      <c r="J103" s="5">
        <v>1517.32328987709</v>
      </c>
      <c r="K103" s="5">
        <v>1402.46522928524</v>
      </c>
      <c r="L103" s="55" t="s">
        <v>4284</v>
      </c>
      <c r="M103" s="60" t="s">
        <v>4364</v>
      </c>
    </row>
    <row r="104" spans="1:13" ht="18" customHeight="1" x14ac:dyDescent="0.25">
      <c r="A104" s="4" t="s">
        <v>4660</v>
      </c>
      <c r="B104" s="4">
        <v>708</v>
      </c>
      <c r="C104" s="4" t="s">
        <v>578</v>
      </c>
      <c r="D104" s="4" t="s">
        <v>579</v>
      </c>
      <c r="E104" s="5">
        <v>236.14</v>
      </c>
      <c r="F104" s="5">
        <v>976295.26332360005</v>
      </c>
      <c r="G104" s="5">
        <v>811957.29599805898</v>
      </c>
      <c r="H104" s="6">
        <v>0.202397303571903</v>
      </c>
      <c r="I104" s="5">
        <v>164337.96732554099</v>
      </c>
      <c r="J104" s="5">
        <v>4134.3917308528798</v>
      </c>
      <c r="K104" s="5">
        <v>3438.45725416304</v>
      </c>
      <c r="L104" s="55" t="s">
        <v>4283</v>
      </c>
      <c r="M104" s="60" t="s">
        <v>4359</v>
      </c>
    </row>
    <row r="105" spans="1:13" ht="18" customHeight="1" x14ac:dyDescent="0.25">
      <c r="A105" s="4" t="s">
        <v>4663</v>
      </c>
      <c r="B105" s="4">
        <v>711</v>
      </c>
      <c r="C105" s="4" t="s">
        <v>584</v>
      </c>
      <c r="D105" s="4" t="s">
        <v>585</v>
      </c>
      <c r="E105" s="5">
        <v>141.78</v>
      </c>
      <c r="F105" s="5">
        <v>79845.191847540002</v>
      </c>
      <c r="G105" s="5">
        <v>145729.43096632499</v>
      </c>
      <c r="H105" s="6">
        <v>-0.45209974870491099</v>
      </c>
      <c r="I105" s="5">
        <v>-65884.239118785394</v>
      </c>
      <c r="J105" s="5">
        <v>563.16258885272998</v>
      </c>
      <c r="K105" s="5">
        <v>1027.8560513917701</v>
      </c>
      <c r="L105" s="55" t="s">
        <v>4283</v>
      </c>
      <c r="M105" s="60" t="s">
        <v>4359</v>
      </c>
    </row>
    <row r="106" spans="1:13" ht="18" customHeight="1" x14ac:dyDescent="0.25">
      <c r="A106" s="4" t="s">
        <v>4664</v>
      </c>
      <c r="B106" s="4">
        <v>712</v>
      </c>
      <c r="C106" s="4" t="s">
        <v>586</v>
      </c>
      <c r="D106" s="4" t="s">
        <v>587</v>
      </c>
      <c r="E106" s="5">
        <v>1959.88</v>
      </c>
      <c r="F106" s="5">
        <v>3405637.7039278802</v>
      </c>
      <c r="G106" s="5">
        <v>1282314.93586724</v>
      </c>
      <c r="H106" s="6">
        <v>1.65585123332017</v>
      </c>
      <c r="I106" s="5">
        <v>2123322.76806064</v>
      </c>
      <c r="J106" s="5">
        <v>1737.6766454721101</v>
      </c>
      <c r="K106" s="5">
        <v>654.28237232240701</v>
      </c>
      <c r="L106" s="55" t="s">
        <v>4283</v>
      </c>
      <c r="M106" s="60" t="s">
        <v>4364</v>
      </c>
    </row>
    <row r="107" spans="1:13" ht="18" customHeight="1" x14ac:dyDescent="0.25">
      <c r="A107" s="4" t="s">
        <v>4665</v>
      </c>
      <c r="B107" s="4">
        <v>713</v>
      </c>
      <c r="C107" s="4" t="s">
        <v>588</v>
      </c>
      <c r="D107" s="4" t="s">
        <v>589</v>
      </c>
      <c r="E107" s="5">
        <v>12051.07</v>
      </c>
      <c r="F107" s="5">
        <v>5519830.29219162</v>
      </c>
      <c r="G107" s="5">
        <v>3756821.2757875202</v>
      </c>
      <c r="H107" s="6">
        <v>0.46928211032198403</v>
      </c>
      <c r="I107" s="5">
        <v>1763009.0164041</v>
      </c>
      <c r="J107" s="5">
        <v>458.03653054804403</v>
      </c>
      <c r="K107" s="5">
        <v>311.741718850486</v>
      </c>
      <c r="L107" s="55" t="s">
        <v>4284</v>
      </c>
      <c r="M107" s="61" t="s">
        <v>4364</v>
      </c>
    </row>
    <row r="108" spans="1:13" ht="18" customHeight="1" x14ac:dyDescent="0.25">
      <c r="A108" s="4" t="s">
        <v>4666</v>
      </c>
      <c r="B108" s="4">
        <v>714</v>
      </c>
      <c r="C108" s="4" t="s">
        <v>590</v>
      </c>
      <c r="D108" s="4" t="s">
        <v>591</v>
      </c>
      <c r="E108" s="5">
        <v>43504.24</v>
      </c>
      <c r="F108" s="5">
        <v>9914574.7344656996</v>
      </c>
      <c r="G108" s="5">
        <v>9556272.7036325708</v>
      </c>
      <c r="H108" s="6">
        <v>3.7493910224739399E-2</v>
      </c>
      <c r="I108" s="5">
        <v>358302.03083312698</v>
      </c>
      <c r="J108" s="5">
        <v>227.89904465554901</v>
      </c>
      <c r="K108" s="5">
        <v>219.66301913635499</v>
      </c>
      <c r="L108" s="55" t="s">
        <v>4284</v>
      </c>
      <c r="M108" s="60" t="s">
        <v>4364</v>
      </c>
    </row>
    <row r="109" spans="1:13" ht="18" customHeight="1" x14ac:dyDescent="0.25">
      <c r="A109" s="4" t="s">
        <v>4672</v>
      </c>
      <c r="B109" s="4">
        <v>720</v>
      </c>
      <c r="C109" s="4" t="s">
        <v>602</v>
      </c>
      <c r="D109" s="4" t="s">
        <v>603</v>
      </c>
      <c r="E109" s="5">
        <v>181.48</v>
      </c>
      <c r="F109" s="5">
        <v>92722.516137569997</v>
      </c>
      <c r="G109" s="5">
        <v>119093.384140072</v>
      </c>
      <c r="H109" s="6">
        <v>-0.22143016753546799</v>
      </c>
      <c r="I109" s="5">
        <v>-26370.868002501898</v>
      </c>
      <c r="J109" s="5">
        <v>510.924157689938</v>
      </c>
      <c r="K109" s="5">
        <v>656.23420839801599</v>
      </c>
      <c r="L109" s="55" t="s">
        <v>4283</v>
      </c>
      <c r="M109" s="60" t="s">
        <v>4317</v>
      </c>
    </row>
    <row r="110" spans="1:13" ht="18" customHeight="1" x14ac:dyDescent="0.25">
      <c r="A110" s="4" t="s">
        <v>4673</v>
      </c>
      <c r="B110" s="4">
        <v>724</v>
      </c>
      <c r="C110" s="4" t="s">
        <v>604</v>
      </c>
      <c r="D110" s="4" t="s">
        <v>605</v>
      </c>
      <c r="E110" s="5">
        <v>1565.67</v>
      </c>
      <c r="F110" s="5">
        <v>718940.38269726001</v>
      </c>
      <c r="G110" s="5">
        <v>720754.03824959195</v>
      </c>
      <c r="H110" s="6">
        <v>-2.51633075374336E-3</v>
      </c>
      <c r="I110" s="5">
        <v>-1813.6555523321699</v>
      </c>
      <c r="J110" s="5">
        <v>459.19023976780602</v>
      </c>
      <c r="K110" s="5">
        <v>460.34862918085702</v>
      </c>
      <c r="L110" s="55" t="s">
        <v>4281</v>
      </c>
      <c r="M110" s="60" t="s">
        <v>4364</v>
      </c>
    </row>
    <row r="111" spans="1:13" ht="18" customHeight="1" x14ac:dyDescent="0.25">
      <c r="A111" s="4" t="s">
        <v>4674</v>
      </c>
      <c r="B111" s="4">
        <v>815</v>
      </c>
      <c r="C111" s="4" t="s">
        <v>606</v>
      </c>
      <c r="D111" s="4" t="s">
        <v>607</v>
      </c>
      <c r="E111" s="5">
        <v>5922.89</v>
      </c>
      <c r="F111" s="5">
        <v>2997211.81748178</v>
      </c>
      <c r="G111" s="5">
        <v>3568981.2199323699</v>
      </c>
      <c r="H111" s="6">
        <v>-0.16020521465826601</v>
      </c>
      <c r="I111" s="5">
        <v>-571769.40245058504</v>
      </c>
      <c r="J111" s="5">
        <v>506.03874417417501</v>
      </c>
      <c r="K111" s="5">
        <v>602.57428720309895</v>
      </c>
      <c r="L111" s="55" t="s">
        <v>4281</v>
      </c>
      <c r="M111" s="60" t="s">
        <v>4361</v>
      </c>
    </row>
    <row r="112" spans="1:13" ht="18" customHeight="1" x14ac:dyDescent="0.25">
      <c r="A112" s="4" t="s">
        <v>4676</v>
      </c>
      <c r="B112" s="4">
        <v>819</v>
      </c>
      <c r="C112" s="4" t="s">
        <v>610</v>
      </c>
      <c r="D112" s="4" t="s">
        <v>611</v>
      </c>
      <c r="E112" s="5">
        <v>243478.72</v>
      </c>
      <c r="F112" s="5">
        <v>123204137.045313</v>
      </c>
      <c r="G112" s="5">
        <v>123541429.08972301</v>
      </c>
      <c r="H112" s="6">
        <v>-2.7301938053909702E-3</v>
      </c>
      <c r="I112" s="5">
        <v>-337292.04440991598</v>
      </c>
      <c r="J112" s="5">
        <v>506.01603723443799</v>
      </c>
      <c r="K112" s="5">
        <v>507.40134123311998</v>
      </c>
      <c r="L112" s="55" t="s">
        <v>4281</v>
      </c>
      <c r="M112" s="60" t="s">
        <v>4364</v>
      </c>
    </row>
    <row r="113" spans="1:13" ht="18" customHeight="1" x14ac:dyDescent="0.25">
      <c r="A113" s="4" t="s">
        <v>4677</v>
      </c>
      <c r="B113" s="4">
        <v>820</v>
      </c>
      <c r="C113" s="4" t="s">
        <v>612</v>
      </c>
      <c r="D113" s="4" t="s">
        <v>613</v>
      </c>
      <c r="E113" s="5">
        <v>11095.85</v>
      </c>
      <c r="F113" s="5">
        <v>3616962.2293976098</v>
      </c>
      <c r="G113" s="5">
        <v>3141310.1717002699</v>
      </c>
      <c r="H113" s="6">
        <v>0.15141836740046999</v>
      </c>
      <c r="I113" s="5">
        <v>475652.05769734498</v>
      </c>
      <c r="J113" s="5">
        <v>325.97432638307203</v>
      </c>
      <c r="K113" s="5">
        <v>283.10676259144299</v>
      </c>
      <c r="L113" s="55" t="s">
        <v>4284</v>
      </c>
      <c r="M113" s="60" t="s">
        <v>4364</v>
      </c>
    </row>
    <row r="114" spans="1:13" ht="18" customHeight="1" x14ac:dyDescent="0.25">
      <c r="A114" s="4" t="s">
        <v>4678</v>
      </c>
      <c r="B114" s="4">
        <v>821</v>
      </c>
      <c r="C114" s="4" t="s">
        <v>614</v>
      </c>
      <c r="D114" s="4" t="s">
        <v>615</v>
      </c>
      <c r="E114" s="5">
        <v>4144.88</v>
      </c>
      <c r="F114" s="5">
        <v>1286130.0989889</v>
      </c>
      <c r="G114" s="5">
        <v>1180480.3381316999</v>
      </c>
      <c r="H114" s="6">
        <v>8.9497264329203394E-2</v>
      </c>
      <c r="I114" s="5">
        <v>105649.7608572</v>
      </c>
      <c r="J114" s="5">
        <v>310.29368738996101</v>
      </c>
      <c r="K114" s="5">
        <v>284.80446674733599</v>
      </c>
      <c r="L114" s="55" t="s">
        <v>4284</v>
      </c>
      <c r="M114" s="60" t="s">
        <v>4361</v>
      </c>
    </row>
    <row r="115" spans="1:13" ht="18" customHeight="1" x14ac:dyDescent="0.25">
      <c r="A115" s="4" t="s">
        <v>4679</v>
      </c>
      <c r="B115" s="4">
        <v>822</v>
      </c>
      <c r="C115" s="4" t="s">
        <v>616</v>
      </c>
      <c r="D115" s="4" t="s">
        <v>617</v>
      </c>
      <c r="E115" s="5">
        <v>309.37</v>
      </c>
      <c r="F115" s="5">
        <v>168664.70439180001</v>
      </c>
      <c r="G115" s="5">
        <v>135934.878327632</v>
      </c>
      <c r="H115" s="6">
        <v>0.240775777834454</v>
      </c>
      <c r="I115" s="5">
        <v>32729.826064167599</v>
      </c>
      <c r="J115" s="5">
        <v>545.18765359213899</v>
      </c>
      <c r="K115" s="5">
        <v>439.39256659544401</v>
      </c>
      <c r="L115" s="55" t="s">
        <v>4283</v>
      </c>
      <c r="M115" s="60" t="s">
        <v>4317</v>
      </c>
    </row>
    <row r="116" spans="1:13" ht="18" customHeight="1" x14ac:dyDescent="0.25">
      <c r="A116" s="4" t="s">
        <v>4681</v>
      </c>
      <c r="B116" s="4">
        <v>826</v>
      </c>
      <c r="C116" s="4" t="s">
        <v>620</v>
      </c>
      <c r="D116" s="4" t="s">
        <v>621</v>
      </c>
      <c r="E116" s="5">
        <v>69.14</v>
      </c>
      <c r="F116" s="5">
        <v>36564.105649949997</v>
      </c>
      <c r="G116" s="5">
        <v>80409.006997075296</v>
      </c>
      <c r="H116" s="6">
        <v>-0.54527350833620003</v>
      </c>
      <c r="I116" s="5">
        <v>-43844.901347125298</v>
      </c>
      <c r="J116" s="5">
        <v>528.841562770466</v>
      </c>
      <c r="K116" s="5">
        <v>1162.98824120734</v>
      </c>
      <c r="L116" s="55" t="s">
        <v>4283</v>
      </c>
      <c r="M116" s="60" t="s">
        <v>4359</v>
      </c>
    </row>
    <row r="117" spans="1:13" ht="18" customHeight="1" x14ac:dyDescent="0.25">
      <c r="A117" s="4" t="s">
        <v>4688</v>
      </c>
      <c r="B117" s="4">
        <v>834</v>
      </c>
      <c r="C117" s="4" t="s">
        <v>634</v>
      </c>
      <c r="D117" s="4" t="s">
        <v>635</v>
      </c>
      <c r="E117" s="5">
        <v>780.19</v>
      </c>
      <c r="F117" s="5">
        <v>674218.96270955994</v>
      </c>
      <c r="G117" s="5">
        <v>805630.27456382895</v>
      </c>
      <c r="H117" s="6">
        <v>-0.163116153902502</v>
      </c>
      <c r="I117" s="5">
        <v>-131411.31185426901</v>
      </c>
      <c r="J117" s="5">
        <v>864.17278189871695</v>
      </c>
      <c r="K117" s="5">
        <v>1032.6077936961899</v>
      </c>
      <c r="L117" s="55" t="s">
        <v>4281</v>
      </c>
      <c r="M117" s="60" t="s">
        <v>4381</v>
      </c>
    </row>
    <row r="118" spans="1:13" ht="18" customHeight="1" x14ac:dyDescent="0.25">
      <c r="A118" s="4" t="s">
        <v>4694</v>
      </c>
      <c r="B118" s="4">
        <v>842</v>
      </c>
      <c r="C118" s="4" t="s">
        <v>646</v>
      </c>
      <c r="D118" s="4" t="s">
        <v>647</v>
      </c>
      <c r="E118" s="5">
        <v>1360.89</v>
      </c>
      <c r="F118" s="5">
        <v>787128.59879945999</v>
      </c>
      <c r="G118" s="5">
        <v>801729.84237409197</v>
      </c>
      <c r="H118" s="6">
        <v>-1.8212174229905599E-2</v>
      </c>
      <c r="I118" s="5">
        <v>-14601.243574631801</v>
      </c>
      <c r="J118" s="5">
        <v>578.39252165822404</v>
      </c>
      <c r="K118" s="5">
        <v>589.12170886265005</v>
      </c>
      <c r="L118" s="55" t="s">
        <v>4284</v>
      </c>
      <c r="M118" s="60" t="s">
        <v>4381</v>
      </c>
    </row>
    <row r="119" spans="1:13" ht="18" customHeight="1" x14ac:dyDescent="0.25">
      <c r="A119" s="4" t="s">
        <v>4703</v>
      </c>
      <c r="B119" s="4">
        <v>851</v>
      </c>
      <c r="C119" s="4" t="s">
        <v>664</v>
      </c>
      <c r="D119" s="4" t="s">
        <v>665</v>
      </c>
      <c r="E119" s="5">
        <v>401.88</v>
      </c>
      <c r="F119" s="5">
        <v>284573.43769380002</v>
      </c>
      <c r="G119" s="5">
        <v>338532.11758248002</v>
      </c>
      <c r="H119" s="6">
        <v>-0.159390134897714</v>
      </c>
      <c r="I119" s="5">
        <v>-53958.679888680403</v>
      </c>
      <c r="J119" s="5">
        <v>708.10549839205703</v>
      </c>
      <c r="K119" s="5">
        <v>842.37114955330105</v>
      </c>
      <c r="L119" s="55" t="s">
        <v>4281</v>
      </c>
      <c r="M119" s="60" t="s">
        <v>4361</v>
      </c>
    </row>
    <row r="120" spans="1:13" ht="18" customHeight="1" x14ac:dyDescent="0.25">
      <c r="A120" s="4" t="s">
        <v>4707</v>
      </c>
      <c r="B120" s="4">
        <v>855</v>
      </c>
      <c r="C120" s="4" t="s">
        <v>672</v>
      </c>
      <c r="D120" s="4" t="s">
        <v>673</v>
      </c>
      <c r="E120" s="5">
        <v>1972.38</v>
      </c>
      <c r="F120" s="5">
        <v>628577.92287180002</v>
      </c>
      <c r="G120" s="5">
        <v>664317.64301748399</v>
      </c>
      <c r="H120" s="6">
        <v>-5.3799143408786103E-2</v>
      </c>
      <c r="I120" s="5">
        <v>-35739.720145684398</v>
      </c>
      <c r="J120" s="5">
        <v>318.69007132084101</v>
      </c>
      <c r="K120" s="5">
        <v>336.81016995583201</v>
      </c>
      <c r="L120" s="55" t="s">
        <v>4284</v>
      </c>
      <c r="M120" s="60" t="s">
        <v>4364</v>
      </c>
    </row>
    <row r="121" spans="1:13" ht="18" customHeight="1" x14ac:dyDescent="0.25">
      <c r="A121" s="4" t="s">
        <v>4710</v>
      </c>
      <c r="B121" s="4">
        <v>860</v>
      </c>
      <c r="C121" s="4" t="s">
        <v>678</v>
      </c>
      <c r="D121" s="4" t="s">
        <v>679</v>
      </c>
      <c r="E121" s="5">
        <v>1160.28</v>
      </c>
      <c r="F121" s="5">
        <v>643829.67113040003</v>
      </c>
      <c r="G121" s="5">
        <v>601251.21285982605</v>
      </c>
      <c r="H121" s="6">
        <v>7.0816419759141699E-2</v>
      </c>
      <c r="I121" s="5">
        <v>42578.458270574498</v>
      </c>
      <c r="J121" s="5">
        <v>554.89163919950397</v>
      </c>
      <c r="K121" s="5">
        <v>518.19492955133705</v>
      </c>
      <c r="L121" s="55" t="s">
        <v>4284</v>
      </c>
      <c r="M121" s="60" t="s">
        <v>4364</v>
      </c>
    </row>
    <row r="122" spans="1:13" ht="18" customHeight="1" x14ac:dyDescent="0.25">
      <c r="A122" s="4" t="s">
        <v>4716</v>
      </c>
      <c r="B122" s="4">
        <v>868</v>
      </c>
      <c r="C122" s="4" t="s">
        <v>690</v>
      </c>
      <c r="D122" s="4" t="s">
        <v>691</v>
      </c>
      <c r="E122" s="5">
        <v>707.53</v>
      </c>
      <c r="F122" s="5">
        <v>372601.3514172</v>
      </c>
      <c r="G122" s="5">
        <v>415833.42090472399</v>
      </c>
      <c r="H122" s="6">
        <v>-0.103964874668959</v>
      </c>
      <c r="I122" s="5">
        <v>-43232.069487524102</v>
      </c>
      <c r="J122" s="5">
        <v>526.62268938023794</v>
      </c>
      <c r="K122" s="5">
        <v>587.725497017404</v>
      </c>
      <c r="L122" s="55" t="s">
        <v>4283</v>
      </c>
      <c r="M122" s="60" t="s">
        <v>4361</v>
      </c>
    </row>
    <row r="123" spans="1:13" ht="18" customHeight="1" x14ac:dyDescent="0.25">
      <c r="A123" s="4" t="s">
        <v>4722</v>
      </c>
      <c r="B123" s="4">
        <v>874</v>
      </c>
      <c r="C123" s="4" t="s">
        <v>702</v>
      </c>
      <c r="D123" s="4" t="s">
        <v>703</v>
      </c>
      <c r="E123" s="5">
        <v>3073.57</v>
      </c>
      <c r="F123" s="5">
        <v>801246.60831779998</v>
      </c>
      <c r="G123" s="5">
        <v>665847.20502297895</v>
      </c>
      <c r="H123" s="6">
        <v>0.20334906007474901</v>
      </c>
      <c r="I123" s="5">
        <v>135399.40329482101</v>
      </c>
      <c r="J123" s="5">
        <v>260.689233795814</v>
      </c>
      <c r="K123" s="5">
        <v>216.636421172441</v>
      </c>
      <c r="L123" s="55" t="s">
        <v>4284</v>
      </c>
      <c r="M123" s="60" t="s">
        <v>4364</v>
      </c>
    </row>
    <row r="124" spans="1:13" ht="18" customHeight="1" x14ac:dyDescent="0.25">
      <c r="A124" s="4" t="s">
        <v>4723</v>
      </c>
      <c r="B124" s="4">
        <v>875</v>
      </c>
      <c r="C124" s="4" t="s">
        <v>704</v>
      </c>
      <c r="D124" s="4" t="s">
        <v>705</v>
      </c>
      <c r="E124" s="5">
        <v>283.76</v>
      </c>
      <c r="F124" s="5">
        <v>73678.347792</v>
      </c>
      <c r="G124" s="5">
        <v>122996.77334597999</v>
      </c>
      <c r="H124" s="6">
        <v>-0.40097332809903102</v>
      </c>
      <c r="I124" s="5">
        <v>-49318.425553979599</v>
      </c>
      <c r="J124" s="5">
        <v>259.65022480969799</v>
      </c>
      <c r="K124" s="5">
        <v>433.45352884825098</v>
      </c>
      <c r="L124" s="55" t="s">
        <v>4283</v>
      </c>
      <c r="M124" s="60" t="s">
        <v>4359</v>
      </c>
    </row>
    <row r="125" spans="1:13" ht="18" customHeight="1" x14ac:dyDescent="0.25">
      <c r="A125" s="4" t="s">
        <v>4724</v>
      </c>
      <c r="B125" s="4">
        <v>876</v>
      </c>
      <c r="C125" s="4" t="s">
        <v>706</v>
      </c>
      <c r="D125" s="4" t="s">
        <v>707</v>
      </c>
      <c r="E125" s="5">
        <v>1251.06</v>
      </c>
      <c r="F125" s="5">
        <v>442731.62859515997</v>
      </c>
      <c r="G125" s="5">
        <v>514695.87582846603</v>
      </c>
      <c r="H125" s="6">
        <v>-0.13981897002277399</v>
      </c>
      <c r="I125" s="5">
        <v>-71964.247233305796</v>
      </c>
      <c r="J125" s="5">
        <v>353.88520821955802</v>
      </c>
      <c r="K125" s="5">
        <v>411.40782682562502</v>
      </c>
      <c r="L125" s="55" t="s">
        <v>4284</v>
      </c>
      <c r="M125" s="60" t="s">
        <v>4361</v>
      </c>
    </row>
    <row r="126" spans="1:13" ht="18" customHeight="1" x14ac:dyDescent="0.25">
      <c r="A126" s="4" t="s">
        <v>4725</v>
      </c>
      <c r="B126" s="4">
        <v>877</v>
      </c>
      <c r="C126" s="4" t="s">
        <v>708</v>
      </c>
      <c r="D126" s="4" t="s">
        <v>709</v>
      </c>
      <c r="E126" s="5">
        <v>2339.69</v>
      </c>
      <c r="F126" s="5">
        <v>653240.77992872999</v>
      </c>
      <c r="G126" s="5">
        <v>946816.12704069004</v>
      </c>
      <c r="H126" s="6">
        <v>-0.31006584988105401</v>
      </c>
      <c r="I126" s="5">
        <v>-293575.34711195901</v>
      </c>
      <c r="J126" s="5">
        <v>279.19971446162998</v>
      </c>
      <c r="K126" s="5">
        <v>404.67588742127799</v>
      </c>
      <c r="L126" s="55" t="s">
        <v>4283</v>
      </c>
      <c r="M126" s="60" t="s">
        <v>4364</v>
      </c>
    </row>
    <row r="127" spans="1:13" ht="18" customHeight="1" x14ac:dyDescent="0.25">
      <c r="A127" s="4" t="s">
        <v>4726</v>
      </c>
      <c r="B127" s="4">
        <v>878</v>
      </c>
      <c r="C127" s="4" t="s">
        <v>710</v>
      </c>
      <c r="D127" s="4" t="s">
        <v>711</v>
      </c>
      <c r="E127" s="5">
        <v>791.12</v>
      </c>
      <c r="F127" s="5">
        <v>242690.29050777</v>
      </c>
      <c r="G127" s="5">
        <v>274177.98727297602</v>
      </c>
      <c r="H127" s="6">
        <v>-0.11484399998113901</v>
      </c>
      <c r="I127" s="5">
        <v>-31487.696765206401</v>
      </c>
      <c r="J127" s="5">
        <v>306.76798779928498</v>
      </c>
      <c r="K127" s="5">
        <v>346.56940448095901</v>
      </c>
      <c r="L127" s="55" t="s">
        <v>4283</v>
      </c>
      <c r="M127" s="60" t="s">
        <v>4381</v>
      </c>
    </row>
    <row r="128" spans="1:13" ht="18" customHeight="1" x14ac:dyDescent="0.25">
      <c r="A128" s="4" t="s">
        <v>4728</v>
      </c>
      <c r="B128" s="4">
        <v>880</v>
      </c>
      <c r="C128" s="4" t="s">
        <v>714</v>
      </c>
      <c r="D128" s="4" t="s">
        <v>715</v>
      </c>
      <c r="E128" s="5">
        <v>6632.05</v>
      </c>
      <c r="F128" s="5">
        <v>2354253.1584359999</v>
      </c>
      <c r="G128" s="5">
        <v>2219961.0433903998</v>
      </c>
      <c r="H128" s="6">
        <v>6.0493005246839801E-2</v>
      </c>
      <c r="I128" s="5">
        <v>134292.11504559501</v>
      </c>
      <c r="J128" s="5">
        <v>354.98121371762898</v>
      </c>
      <c r="K128" s="5">
        <v>334.732253736085</v>
      </c>
      <c r="L128" s="55" t="s">
        <v>4284</v>
      </c>
      <c r="M128" s="60" t="s">
        <v>4361</v>
      </c>
    </row>
    <row r="129" spans="1:13" ht="18" customHeight="1" x14ac:dyDescent="0.25">
      <c r="A129" s="4" t="s">
        <v>4729</v>
      </c>
      <c r="B129" s="4">
        <v>881</v>
      </c>
      <c r="C129" s="4" t="s">
        <v>716</v>
      </c>
      <c r="D129" s="4" t="s">
        <v>717</v>
      </c>
      <c r="E129" s="5">
        <v>9899.11</v>
      </c>
      <c r="F129" s="5">
        <v>2990890.02126096</v>
      </c>
      <c r="G129" s="5">
        <v>3423352.64406787</v>
      </c>
      <c r="H129" s="6">
        <v>-0.126327220059055</v>
      </c>
      <c r="I129" s="5">
        <v>-432462.62280691101</v>
      </c>
      <c r="J129" s="5">
        <v>302.13726499260599</v>
      </c>
      <c r="K129" s="5">
        <v>345.82428562445199</v>
      </c>
      <c r="L129" s="55" t="s">
        <v>4283</v>
      </c>
      <c r="M129" s="60" t="s">
        <v>4361</v>
      </c>
    </row>
    <row r="130" spans="1:13" ht="18" customHeight="1" x14ac:dyDescent="0.25">
      <c r="A130" s="4" t="s">
        <v>4731</v>
      </c>
      <c r="B130" s="4">
        <v>1005</v>
      </c>
      <c r="C130" s="4" t="s">
        <v>720</v>
      </c>
      <c r="D130" s="4" t="s">
        <v>721</v>
      </c>
      <c r="E130" s="5">
        <v>2551.5700000000002</v>
      </c>
      <c r="F130" s="5">
        <v>7996519.5478670998</v>
      </c>
      <c r="G130" s="5">
        <v>7488970.8861651896</v>
      </c>
      <c r="H130" s="6">
        <v>6.7772818110367603E-2</v>
      </c>
      <c r="I130" s="5">
        <v>507548.661701912</v>
      </c>
      <c r="J130" s="5">
        <v>3133.96048231759</v>
      </c>
      <c r="K130" s="5">
        <v>2935.0442614410699</v>
      </c>
      <c r="L130" s="55" t="s">
        <v>4284</v>
      </c>
      <c r="M130" s="60" t="s">
        <v>4364</v>
      </c>
    </row>
    <row r="131" spans="1:13" ht="18" customHeight="1" x14ac:dyDescent="0.25">
      <c r="A131" s="4" t="s">
        <v>4732</v>
      </c>
      <c r="B131" s="4">
        <v>1006</v>
      </c>
      <c r="C131" s="4" t="s">
        <v>722</v>
      </c>
      <c r="D131" s="4" t="s">
        <v>723</v>
      </c>
      <c r="E131" s="5">
        <v>3310.15</v>
      </c>
      <c r="F131" s="5">
        <v>14965185.2042067</v>
      </c>
      <c r="G131" s="5">
        <v>12877541.8784458</v>
      </c>
      <c r="H131" s="6">
        <v>0.16211504846706401</v>
      </c>
      <c r="I131" s="5">
        <v>2087643.32576089</v>
      </c>
      <c r="J131" s="5">
        <v>4520.9991100725701</v>
      </c>
      <c r="K131" s="5">
        <v>3890.3197373067201</v>
      </c>
      <c r="L131" s="55" t="s">
        <v>4284</v>
      </c>
      <c r="M131" s="60" t="s">
        <v>4364</v>
      </c>
    </row>
    <row r="132" spans="1:13" ht="18" customHeight="1" x14ac:dyDescent="0.25">
      <c r="A132" s="4" t="s">
        <v>4733</v>
      </c>
      <c r="B132" s="4">
        <v>1007</v>
      </c>
      <c r="C132" s="4" t="s">
        <v>724</v>
      </c>
      <c r="D132" s="4" t="s">
        <v>725</v>
      </c>
      <c r="E132" s="5">
        <v>1218.44</v>
      </c>
      <c r="F132" s="5">
        <v>7395698.4448720198</v>
      </c>
      <c r="G132" s="5">
        <v>6048911.5793888504</v>
      </c>
      <c r="H132" s="6">
        <v>0.22264945483287099</v>
      </c>
      <c r="I132" s="5">
        <v>1346786.8654831699</v>
      </c>
      <c r="J132" s="5">
        <v>6069.80930113261</v>
      </c>
      <c r="K132" s="5">
        <v>4964.4722591090704</v>
      </c>
      <c r="L132" s="55" t="s">
        <v>4281</v>
      </c>
      <c r="M132" s="60" t="s">
        <v>4364</v>
      </c>
    </row>
    <row r="133" spans="1:13" ht="18" customHeight="1" x14ac:dyDescent="0.25">
      <c r="A133" s="4" t="s">
        <v>4734</v>
      </c>
      <c r="B133" s="4">
        <v>1008</v>
      </c>
      <c r="C133" s="4" t="s">
        <v>726</v>
      </c>
      <c r="D133" s="4" t="s">
        <v>727</v>
      </c>
      <c r="E133" s="5">
        <v>542.85</v>
      </c>
      <c r="F133" s="5">
        <v>5137895.5703391004</v>
      </c>
      <c r="G133" s="5">
        <v>4740024.2618459295</v>
      </c>
      <c r="H133" s="6">
        <v>8.3938664975994295E-2</v>
      </c>
      <c r="I133" s="5">
        <v>397871.30849317001</v>
      </c>
      <c r="J133" s="5">
        <v>9464.6690067958007</v>
      </c>
      <c r="K133" s="5">
        <v>8731.7385315389693</v>
      </c>
      <c r="L133" s="55" t="s">
        <v>4283</v>
      </c>
      <c r="M133" s="60" t="s">
        <v>4364</v>
      </c>
    </row>
    <row r="134" spans="1:13" ht="18" customHeight="1" x14ac:dyDescent="0.25">
      <c r="A134" s="4" t="s">
        <v>4735</v>
      </c>
      <c r="B134" s="4">
        <v>1009</v>
      </c>
      <c r="C134" s="4" t="s">
        <v>728</v>
      </c>
      <c r="D134" s="4" t="s">
        <v>729</v>
      </c>
      <c r="E134" s="5">
        <v>647.59</v>
      </c>
      <c r="F134" s="5">
        <v>605404.00383723003</v>
      </c>
      <c r="G134" s="5">
        <v>679023.40975312795</v>
      </c>
      <c r="H134" s="6">
        <v>-0.108419540266902</v>
      </c>
      <c r="I134" s="5">
        <v>-73619.4059158983</v>
      </c>
      <c r="J134" s="5">
        <v>934.85693700833895</v>
      </c>
      <c r="K134" s="5">
        <v>1048.5390598266299</v>
      </c>
      <c r="L134" s="55" t="s">
        <v>4283</v>
      </c>
      <c r="M134" s="60" t="s">
        <v>4364</v>
      </c>
    </row>
    <row r="135" spans="1:13" ht="18" customHeight="1" x14ac:dyDescent="0.25">
      <c r="A135" s="4" t="s">
        <v>4739</v>
      </c>
      <c r="B135" s="4">
        <v>1013</v>
      </c>
      <c r="C135" s="4" t="s">
        <v>736</v>
      </c>
      <c r="D135" s="4" t="s">
        <v>737</v>
      </c>
      <c r="E135" s="5">
        <v>1272.24</v>
      </c>
      <c r="F135" s="5">
        <v>2797211.9638776002</v>
      </c>
      <c r="G135" s="5">
        <v>2706636.8762202198</v>
      </c>
      <c r="H135" s="6">
        <v>3.3464070652825299E-2</v>
      </c>
      <c r="I135" s="5">
        <v>90575.087657376207</v>
      </c>
      <c r="J135" s="5">
        <v>2198.6511694944402</v>
      </c>
      <c r="K135" s="5">
        <v>2127.4577722915701</v>
      </c>
      <c r="L135" s="55" t="s">
        <v>4281</v>
      </c>
      <c r="M135" s="60" t="s">
        <v>4364</v>
      </c>
    </row>
    <row r="136" spans="1:13" ht="18" customHeight="1" x14ac:dyDescent="0.25">
      <c r="A136" s="4" t="s">
        <v>4740</v>
      </c>
      <c r="B136" s="4">
        <v>1014</v>
      </c>
      <c r="C136" s="4" t="s">
        <v>738</v>
      </c>
      <c r="D136" s="4" t="s">
        <v>739</v>
      </c>
      <c r="E136" s="5">
        <v>1334.45</v>
      </c>
      <c r="F136" s="5">
        <v>4095758.7835261198</v>
      </c>
      <c r="G136" s="5">
        <v>3717678.4866920598</v>
      </c>
      <c r="H136" s="6">
        <v>0.101697954297944</v>
      </c>
      <c r="I136" s="5">
        <v>378080.29683405999</v>
      </c>
      <c r="J136" s="5">
        <v>3069.2485919488299</v>
      </c>
      <c r="K136" s="5">
        <v>2785.9256522852602</v>
      </c>
      <c r="L136" s="55" t="s">
        <v>4281</v>
      </c>
      <c r="M136" s="60" t="s">
        <v>4364</v>
      </c>
    </row>
    <row r="137" spans="1:13" ht="18" customHeight="1" x14ac:dyDescent="0.25">
      <c r="A137" s="4" t="s">
        <v>4741</v>
      </c>
      <c r="B137" s="4">
        <v>1015</v>
      </c>
      <c r="C137" s="4" t="s">
        <v>740</v>
      </c>
      <c r="D137" s="4" t="s">
        <v>741</v>
      </c>
      <c r="E137" s="5">
        <v>467.15</v>
      </c>
      <c r="F137" s="5">
        <v>2212988.0024076598</v>
      </c>
      <c r="G137" s="5">
        <v>1949716.0611544501</v>
      </c>
      <c r="H137" s="6">
        <v>0.13503091373075601</v>
      </c>
      <c r="I137" s="5">
        <v>263271.94125321502</v>
      </c>
      <c r="J137" s="5">
        <v>4737.2107511669901</v>
      </c>
      <c r="K137" s="5">
        <v>4173.6402893170198</v>
      </c>
      <c r="L137" s="55" t="s">
        <v>4283</v>
      </c>
      <c r="M137" s="60" t="s">
        <v>4381</v>
      </c>
    </row>
    <row r="138" spans="1:13" ht="18" customHeight="1" x14ac:dyDescent="0.25">
      <c r="A138" s="4" t="s">
        <v>4743</v>
      </c>
      <c r="B138" s="4">
        <v>1129</v>
      </c>
      <c r="C138" s="4" t="s">
        <v>744</v>
      </c>
      <c r="D138" s="4" t="s">
        <v>745</v>
      </c>
      <c r="E138" s="5">
        <v>16939.79</v>
      </c>
      <c r="F138" s="5">
        <v>4613182.6782887997</v>
      </c>
      <c r="G138" s="5">
        <v>5122247.6669394197</v>
      </c>
      <c r="H138" s="6">
        <v>-9.9383126656737694E-2</v>
      </c>
      <c r="I138" s="5">
        <v>-509064.98865061899</v>
      </c>
      <c r="J138" s="5">
        <v>272.32820939862899</v>
      </c>
      <c r="K138" s="5">
        <v>302.37964384088701</v>
      </c>
      <c r="L138" s="55" t="s">
        <v>4284</v>
      </c>
      <c r="M138" s="60" t="s">
        <v>4364</v>
      </c>
    </row>
    <row r="139" spans="1:13" ht="18" customHeight="1" x14ac:dyDescent="0.25">
      <c r="A139" s="4" t="s">
        <v>4748</v>
      </c>
      <c r="B139" s="4">
        <v>1134</v>
      </c>
      <c r="C139" s="4" t="s">
        <v>754</v>
      </c>
      <c r="D139" s="4" t="s">
        <v>755</v>
      </c>
      <c r="E139" s="5">
        <v>1333.9</v>
      </c>
      <c r="F139" s="5">
        <v>1188494.4240443399</v>
      </c>
      <c r="G139" s="5">
        <v>1384294.8230283801</v>
      </c>
      <c r="H139" s="6">
        <v>-0.14144414594839799</v>
      </c>
      <c r="I139" s="5">
        <v>-195800.39898403801</v>
      </c>
      <c r="J139" s="5">
        <v>890.99214637104797</v>
      </c>
      <c r="K139" s="5">
        <v>1037.7800607454701</v>
      </c>
      <c r="L139" s="55" t="s">
        <v>4284</v>
      </c>
      <c r="M139" s="60" t="s">
        <v>4364</v>
      </c>
    </row>
    <row r="140" spans="1:13" ht="18" customHeight="1" x14ac:dyDescent="0.25">
      <c r="A140" s="4" t="s">
        <v>4749</v>
      </c>
      <c r="B140" s="4">
        <v>1135</v>
      </c>
      <c r="C140" s="4" t="s">
        <v>756</v>
      </c>
      <c r="D140" s="4" t="s">
        <v>757</v>
      </c>
      <c r="E140" s="5">
        <v>1607.77</v>
      </c>
      <c r="F140" s="5">
        <v>2281723.21269318</v>
      </c>
      <c r="G140" s="5">
        <v>2710878.8519370598</v>
      </c>
      <c r="H140" s="6">
        <v>-0.158308675039916</v>
      </c>
      <c r="I140" s="5">
        <v>-429155.63924388401</v>
      </c>
      <c r="J140" s="5">
        <v>1419.1850903382799</v>
      </c>
      <c r="K140" s="5">
        <v>1686.11110540504</v>
      </c>
      <c r="L140" s="55" t="s">
        <v>4284</v>
      </c>
      <c r="M140" s="60" t="s">
        <v>4364</v>
      </c>
    </row>
    <row r="141" spans="1:13" ht="18" customHeight="1" x14ac:dyDescent="0.25">
      <c r="A141" s="4" t="s">
        <v>4750</v>
      </c>
      <c r="B141" s="4">
        <v>1136</v>
      </c>
      <c r="C141" s="4" t="s">
        <v>758</v>
      </c>
      <c r="D141" s="4" t="s">
        <v>759</v>
      </c>
      <c r="E141" s="5">
        <v>2837.05</v>
      </c>
      <c r="F141" s="5">
        <v>6033243.9926316002</v>
      </c>
      <c r="G141" s="5">
        <v>7109753.1181687601</v>
      </c>
      <c r="H141" s="6">
        <v>-0.15141301078179101</v>
      </c>
      <c r="I141" s="5">
        <v>-1076509.1255371601</v>
      </c>
      <c r="J141" s="5">
        <v>2126.59064614004</v>
      </c>
      <c r="K141" s="5">
        <v>2506.03729866191</v>
      </c>
      <c r="L141" s="55" t="s">
        <v>4284</v>
      </c>
      <c r="M141" s="60" t="s">
        <v>4361</v>
      </c>
    </row>
    <row r="142" spans="1:13" ht="18" customHeight="1" x14ac:dyDescent="0.25">
      <c r="A142" s="4" t="s">
        <v>4756</v>
      </c>
      <c r="B142" s="4">
        <v>1142</v>
      </c>
      <c r="C142" s="4" t="s">
        <v>770</v>
      </c>
      <c r="D142" s="4" t="s">
        <v>771</v>
      </c>
      <c r="E142" s="5">
        <v>3567.96</v>
      </c>
      <c r="F142" s="5">
        <v>4454693.5132898698</v>
      </c>
      <c r="G142" s="5">
        <v>5114184.0068558902</v>
      </c>
      <c r="H142" s="6">
        <v>-0.12895321964988599</v>
      </c>
      <c r="I142" s="5">
        <v>-659490.49356602004</v>
      </c>
      <c r="J142" s="5">
        <v>1248.52675290358</v>
      </c>
      <c r="K142" s="5">
        <v>1433.36360465249</v>
      </c>
      <c r="L142" s="55" t="s">
        <v>4284</v>
      </c>
      <c r="M142" s="60" t="s">
        <v>4364</v>
      </c>
    </row>
    <row r="143" spans="1:13" ht="18" customHeight="1" x14ac:dyDescent="0.25">
      <c r="A143" s="4" t="s">
        <v>4757</v>
      </c>
      <c r="B143" s="4">
        <v>1143</v>
      </c>
      <c r="C143" s="4" t="s">
        <v>772</v>
      </c>
      <c r="D143" s="4" t="s">
        <v>773</v>
      </c>
      <c r="E143" s="5">
        <v>5902.7</v>
      </c>
      <c r="F143" s="5">
        <v>11406405.9364374</v>
      </c>
      <c r="G143" s="5">
        <v>13252824.3969121</v>
      </c>
      <c r="H143" s="6">
        <v>-0.13932263834303499</v>
      </c>
      <c r="I143" s="5">
        <v>-1846418.46047474</v>
      </c>
      <c r="J143" s="5">
        <v>1932.4048209187999</v>
      </c>
      <c r="K143" s="5">
        <v>2245.2139524136701</v>
      </c>
      <c r="L143" s="55" t="s">
        <v>4284</v>
      </c>
      <c r="M143" s="60" t="s">
        <v>4364</v>
      </c>
    </row>
    <row r="144" spans="1:13" ht="18" customHeight="1" x14ac:dyDescent="0.25">
      <c r="A144" s="4" t="s">
        <v>4758</v>
      </c>
      <c r="B144" s="4">
        <v>1144</v>
      </c>
      <c r="C144" s="4" t="s">
        <v>774</v>
      </c>
      <c r="D144" s="4" t="s">
        <v>775</v>
      </c>
      <c r="E144" s="5">
        <v>5147.21</v>
      </c>
      <c r="F144" s="5">
        <v>12280620.2061748</v>
      </c>
      <c r="G144" s="5">
        <v>13838732.045072701</v>
      </c>
      <c r="H144" s="6">
        <v>-0.112590650199972</v>
      </c>
      <c r="I144" s="5">
        <v>-1558111.83889792</v>
      </c>
      <c r="J144" s="5">
        <v>2385.8789919538499</v>
      </c>
      <c r="K144" s="5">
        <v>2688.5889724865901</v>
      </c>
      <c r="L144" s="55" t="s">
        <v>4284</v>
      </c>
      <c r="M144" s="60" t="s">
        <v>4364</v>
      </c>
    </row>
    <row r="145" spans="1:13" ht="18" customHeight="1" x14ac:dyDescent="0.25">
      <c r="A145" s="4" t="s">
        <v>4759</v>
      </c>
      <c r="B145" s="4">
        <v>1145</v>
      </c>
      <c r="C145" s="4" t="s">
        <v>776</v>
      </c>
      <c r="D145" s="4" t="s">
        <v>777</v>
      </c>
      <c r="E145" s="5">
        <v>1130.31</v>
      </c>
      <c r="F145" s="5">
        <v>3523755.7248172802</v>
      </c>
      <c r="G145" s="5">
        <v>3624353.2433205601</v>
      </c>
      <c r="H145" s="6">
        <v>-2.7755991690014602E-2</v>
      </c>
      <c r="I145" s="5">
        <v>-100597.518503283</v>
      </c>
      <c r="J145" s="5">
        <v>3117.5126512348602</v>
      </c>
      <c r="K145" s="5">
        <v>3206.5125879807902</v>
      </c>
      <c r="L145" s="55" t="s">
        <v>4281</v>
      </c>
      <c r="M145" s="60" t="s">
        <v>4361</v>
      </c>
    </row>
    <row r="146" spans="1:13" ht="18" customHeight="1" x14ac:dyDescent="0.25">
      <c r="A146" s="4" t="s">
        <v>4765</v>
      </c>
      <c r="B146" s="4">
        <v>1151</v>
      </c>
      <c r="C146" s="4" t="s">
        <v>788</v>
      </c>
      <c r="D146" s="4" t="s">
        <v>789</v>
      </c>
      <c r="E146" s="5">
        <v>397.66</v>
      </c>
      <c r="F146" s="5">
        <v>560083.32918549003</v>
      </c>
      <c r="G146" s="5">
        <v>571638.44821983494</v>
      </c>
      <c r="H146" s="6">
        <v>-2.0214034011058701E-2</v>
      </c>
      <c r="I146" s="5">
        <v>-11555.1190343446</v>
      </c>
      <c r="J146" s="5">
        <v>1408.44774225592</v>
      </c>
      <c r="K146" s="5">
        <v>1437.5055278877301</v>
      </c>
      <c r="L146" s="55" t="s">
        <v>4281</v>
      </c>
      <c r="M146" s="60" t="s">
        <v>4381</v>
      </c>
    </row>
    <row r="147" spans="1:13" ht="18" customHeight="1" x14ac:dyDescent="0.25">
      <c r="A147" s="4" t="s">
        <v>4766</v>
      </c>
      <c r="B147" s="4">
        <v>1152</v>
      </c>
      <c r="C147" s="4" t="s">
        <v>790</v>
      </c>
      <c r="D147" s="4" t="s">
        <v>791</v>
      </c>
      <c r="E147" s="5">
        <v>883.12</v>
      </c>
      <c r="F147" s="5">
        <v>1999459.1911042801</v>
      </c>
      <c r="G147" s="5">
        <v>2073877.6066030001</v>
      </c>
      <c r="H147" s="6">
        <v>-3.5883706570618103E-2</v>
      </c>
      <c r="I147" s="5">
        <v>-74418.415498717703</v>
      </c>
      <c r="J147" s="5">
        <v>2264.0855049192401</v>
      </c>
      <c r="K147" s="5">
        <v>2348.3531191717998</v>
      </c>
      <c r="L147" s="55" t="s">
        <v>4281</v>
      </c>
      <c r="M147" s="60" t="s">
        <v>4364</v>
      </c>
    </row>
    <row r="148" spans="1:13" ht="18" customHeight="1" x14ac:dyDescent="0.25">
      <c r="A148" s="4" t="s">
        <v>4767</v>
      </c>
      <c r="B148" s="4">
        <v>1153</v>
      </c>
      <c r="C148" s="4" t="s">
        <v>792</v>
      </c>
      <c r="D148" s="4" t="s">
        <v>793</v>
      </c>
      <c r="E148" s="5">
        <v>1277.54</v>
      </c>
      <c r="F148" s="5">
        <v>3658348.3009480801</v>
      </c>
      <c r="G148" s="5">
        <v>3946332.1795901698</v>
      </c>
      <c r="H148" s="6">
        <v>-7.2975072937726398E-2</v>
      </c>
      <c r="I148" s="5">
        <v>-287983.87864209001</v>
      </c>
      <c r="J148" s="5">
        <v>2863.5880684347098</v>
      </c>
      <c r="K148" s="5">
        <v>3089.0087039076402</v>
      </c>
      <c r="L148" s="55" t="s">
        <v>4281</v>
      </c>
      <c r="M148" s="60" t="s">
        <v>4282</v>
      </c>
    </row>
    <row r="149" spans="1:13" ht="18" customHeight="1" x14ac:dyDescent="0.25">
      <c r="A149" s="4" t="s">
        <v>4768</v>
      </c>
      <c r="B149" s="4">
        <v>1154</v>
      </c>
      <c r="C149" s="4" t="s">
        <v>794</v>
      </c>
      <c r="D149" s="4" t="s">
        <v>795</v>
      </c>
      <c r="E149" s="5">
        <v>710.92</v>
      </c>
      <c r="F149" s="5">
        <v>3396836.1374256001</v>
      </c>
      <c r="G149" s="5">
        <v>2701384.43029767</v>
      </c>
      <c r="H149" s="6">
        <v>0.25744270209305098</v>
      </c>
      <c r="I149" s="5">
        <v>695451.70712793095</v>
      </c>
      <c r="J149" s="5">
        <v>4778.0849285793101</v>
      </c>
      <c r="K149" s="5">
        <v>3799.8430629292602</v>
      </c>
      <c r="L149" s="55" t="s">
        <v>4283</v>
      </c>
      <c r="M149" s="60" t="s">
        <v>4282</v>
      </c>
    </row>
    <row r="150" spans="1:13" ht="18" customHeight="1" x14ac:dyDescent="0.25">
      <c r="A150" s="4" t="s">
        <v>4770</v>
      </c>
      <c r="B150" s="4">
        <v>1156</v>
      </c>
      <c r="C150" s="4" t="s">
        <v>798</v>
      </c>
      <c r="D150" s="4" t="s">
        <v>799</v>
      </c>
      <c r="E150" s="5">
        <v>921.76</v>
      </c>
      <c r="F150" s="5">
        <v>794406.43741094996</v>
      </c>
      <c r="G150" s="5">
        <v>821377.02708704199</v>
      </c>
      <c r="H150" s="6">
        <v>-3.2835821780578402E-2</v>
      </c>
      <c r="I150" s="5">
        <v>-26970.5896760914</v>
      </c>
      <c r="J150" s="5">
        <v>861.83652730748804</v>
      </c>
      <c r="K150" s="5">
        <v>891.09641022287997</v>
      </c>
      <c r="L150" s="55" t="s">
        <v>4284</v>
      </c>
      <c r="M150" s="60" t="s">
        <v>4364</v>
      </c>
    </row>
    <row r="151" spans="1:13" ht="18" customHeight="1" x14ac:dyDescent="0.25">
      <c r="A151" s="4" t="s">
        <v>4771</v>
      </c>
      <c r="B151" s="4">
        <v>1157</v>
      </c>
      <c r="C151" s="4" t="s">
        <v>800</v>
      </c>
      <c r="D151" s="4" t="s">
        <v>801</v>
      </c>
      <c r="E151" s="5">
        <v>872.38</v>
      </c>
      <c r="F151" s="5">
        <v>1657547.07499902</v>
      </c>
      <c r="G151" s="5">
        <v>1863339.44685165</v>
      </c>
      <c r="H151" s="6">
        <v>-0.110442771015416</v>
      </c>
      <c r="I151" s="5">
        <v>-205792.371852629</v>
      </c>
      <c r="J151" s="5">
        <v>1900.02874320711</v>
      </c>
      <c r="K151" s="5">
        <v>2135.9263702190001</v>
      </c>
      <c r="L151" s="55" t="s">
        <v>4281</v>
      </c>
      <c r="M151" s="60" t="s">
        <v>4364</v>
      </c>
    </row>
    <row r="152" spans="1:13" ht="18" customHeight="1" x14ac:dyDescent="0.25">
      <c r="A152" s="4" t="s">
        <v>4772</v>
      </c>
      <c r="B152" s="4">
        <v>1158</v>
      </c>
      <c r="C152" s="4" t="s">
        <v>802</v>
      </c>
      <c r="D152" s="4" t="s">
        <v>803</v>
      </c>
      <c r="E152" s="5">
        <v>508.43</v>
      </c>
      <c r="F152" s="5">
        <v>1136485.93714176</v>
      </c>
      <c r="G152" s="5">
        <v>1529207.55584477</v>
      </c>
      <c r="H152" s="6">
        <v>-0.25681381000374498</v>
      </c>
      <c r="I152" s="5">
        <v>-392721.61870301003</v>
      </c>
      <c r="J152" s="5">
        <v>2235.28496969447</v>
      </c>
      <c r="K152" s="5">
        <v>3007.7052019840899</v>
      </c>
      <c r="L152" s="55" t="s">
        <v>4281</v>
      </c>
      <c r="M152" s="60" t="s">
        <v>4359</v>
      </c>
    </row>
    <row r="153" spans="1:13" ht="18" customHeight="1" x14ac:dyDescent="0.25">
      <c r="A153" s="4" t="s">
        <v>4775</v>
      </c>
      <c r="B153" s="4">
        <v>1161</v>
      </c>
      <c r="C153" s="4" t="s">
        <v>808</v>
      </c>
      <c r="D153" s="4" t="s">
        <v>809</v>
      </c>
      <c r="E153" s="5">
        <v>1546.38</v>
      </c>
      <c r="F153" s="5">
        <v>1806503.7175795201</v>
      </c>
      <c r="G153" s="5">
        <v>1692995.9303538101</v>
      </c>
      <c r="H153" s="6">
        <v>6.7045516879649505E-2</v>
      </c>
      <c r="I153" s="5">
        <v>113507.787225714</v>
      </c>
      <c r="J153" s="5">
        <v>1168.2146157991699</v>
      </c>
      <c r="K153" s="5">
        <v>1094.8123555360301</v>
      </c>
      <c r="L153" s="55" t="s">
        <v>4281</v>
      </c>
      <c r="M153" s="60" t="s">
        <v>4364</v>
      </c>
    </row>
    <row r="154" spans="1:13" ht="18" customHeight="1" x14ac:dyDescent="0.25">
      <c r="A154" s="4" t="s">
        <v>4776</v>
      </c>
      <c r="B154" s="4">
        <v>1162</v>
      </c>
      <c r="C154" s="4" t="s">
        <v>810</v>
      </c>
      <c r="D154" s="4" t="s">
        <v>811</v>
      </c>
      <c r="E154" s="5">
        <v>1654.68</v>
      </c>
      <c r="F154" s="5">
        <v>4935455.5625417996</v>
      </c>
      <c r="G154" s="5">
        <v>3886965.2049558102</v>
      </c>
      <c r="H154" s="6">
        <v>0.26974523884319401</v>
      </c>
      <c r="I154" s="5">
        <v>1048490.35758599</v>
      </c>
      <c r="J154" s="5">
        <v>2982.72509641852</v>
      </c>
      <c r="K154" s="5">
        <v>2349.0736607415402</v>
      </c>
      <c r="L154" s="55" t="s">
        <v>4284</v>
      </c>
      <c r="M154" s="60" t="s">
        <v>4364</v>
      </c>
    </row>
    <row r="155" spans="1:13" ht="18" customHeight="1" x14ac:dyDescent="0.25">
      <c r="A155" s="4" t="s">
        <v>4777</v>
      </c>
      <c r="B155" s="4">
        <v>1163</v>
      </c>
      <c r="C155" s="4" t="s">
        <v>812</v>
      </c>
      <c r="D155" s="4" t="s">
        <v>813</v>
      </c>
      <c r="E155" s="5">
        <v>2002.5</v>
      </c>
      <c r="F155" s="5">
        <v>7694724.0885624001</v>
      </c>
      <c r="G155" s="5">
        <v>7332329.5718684401</v>
      </c>
      <c r="H155" s="6">
        <v>4.9424199109154E-2</v>
      </c>
      <c r="I155" s="5">
        <v>362394.51669396402</v>
      </c>
      <c r="J155" s="5">
        <v>3842.5588457240501</v>
      </c>
      <c r="K155" s="5">
        <v>3661.5878011827399</v>
      </c>
      <c r="L155" s="55" t="s">
        <v>4284</v>
      </c>
      <c r="M155" s="60" t="s">
        <v>4364</v>
      </c>
    </row>
    <row r="156" spans="1:13" ht="18" customHeight="1" x14ac:dyDescent="0.25">
      <c r="A156" s="4" t="s">
        <v>4778</v>
      </c>
      <c r="B156" s="4">
        <v>1164</v>
      </c>
      <c r="C156" s="4" t="s">
        <v>814</v>
      </c>
      <c r="D156" s="4" t="s">
        <v>815</v>
      </c>
      <c r="E156" s="5">
        <v>766.85</v>
      </c>
      <c r="F156" s="5">
        <v>4253385.50280126</v>
      </c>
      <c r="G156" s="5">
        <v>4058197.5766108199</v>
      </c>
      <c r="H156" s="6">
        <v>4.8097196478406497E-2</v>
      </c>
      <c r="I156" s="5">
        <v>195187.92619044401</v>
      </c>
      <c r="J156" s="5">
        <v>5546.5677809236004</v>
      </c>
      <c r="K156" s="5">
        <v>5292.0357000858303</v>
      </c>
      <c r="L156" s="55" t="s">
        <v>4281</v>
      </c>
      <c r="M156" s="60" t="s">
        <v>4364</v>
      </c>
    </row>
    <row r="157" spans="1:13" ht="18" customHeight="1" x14ac:dyDescent="0.25">
      <c r="A157" s="4" t="s">
        <v>4779</v>
      </c>
      <c r="B157" s="4">
        <v>1165</v>
      </c>
      <c r="C157" s="4" t="s">
        <v>816</v>
      </c>
      <c r="D157" s="4" t="s">
        <v>817</v>
      </c>
      <c r="E157" s="5">
        <v>3051.16</v>
      </c>
      <c r="F157" s="5">
        <v>1167982.3625526</v>
      </c>
      <c r="G157" s="5">
        <v>1282970.37776528</v>
      </c>
      <c r="H157" s="6">
        <v>-8.9626399179200997E-2</v>
      </c>
      <c r="I157" s="5">
        <v>-114988.015212681</v>
      </c>
      <c r="J157" s="5">
        <v>382.79944760438701</v>
      </c>
      <c r="K157" s="5">
        <v>420.48610291340998</v>
      </c>
      <c r="L157" s="55" t="s">
        <v>4283</v>
      </c>
      <c r="M157" s="60" t="s">
        <v>4364</v>
      </c>
    </row>
    <row r="158" spans="1:13" ht="18" customHeight="1" x14ac:dyDescent="0.25">
      <c r="A158" s="4" t="s">
        <v>4780</v>
      </c>
      <c r="B158" s="4">
        <v>1166</v>
      </c>
      <c r="C158" s="4" t="s">
        <v>818</v>
      </c>
      <c r="D158" s="4" t="s">
        <v>819</v>
      </c>
      <c r="E158" s="5">
        <v>2344.69</v>
      </c>
      <c r="F158" s="5">
        <v>3096892.86013008</v>
      </c>
      <c r="G158" s="5">
        <v>3750594.4354648399</v>
      </c>
      <c r="H158" s="6">
        <v>-0.17429279187146801</v>
      </c>
      <c r="I158" s="5">
        <v>-653701.57533475803</v>
      </c>
      <c r="J158" s="5">
        <v>1320.8112203020801</v>
      </c>
      <c r="K158" s="5">
        <v>1599.6120747155601</v>
      </c>
      <c r="L158" s="55" t="s">
        <v>4284</v>
      </c>
      <c r="M158" s="60" t="s">
        <v>4364</v>
      </c>
    </row>
    <row r="159" spans="1:13" ht="18" customHeight="1" x14ac:dyDescent="0.25">
      <c r="A159" s="4" t="s">
        <v>4781</v>
      </c>
      <c r="B159" s="4">
        <v>1167</v>
      </c>
      <c r="C159" s="4" t="s">
        <v>820</v>
      </c>
      <c r="D159" s="4" t="s">
        <v>821</v>
      </c>
      <c r="E159" s="5">
        <v>2209.92</v>
      </c>
      <c r="F159" s="5">
        <v>3389127.4013394602</v>
      </c>
      <c r="G159" s="5">
        <v>4195128.8696424002</v>
      </c>
      <c r="H159" s="6">
        <v>-0.19212794012967899</v>
      </c>
      <c r="I159" s="5">
        <v>-806001.468302942</v>
      </c>
      <c r="J159" s="5">
        <v>1533.5973253961499</v>
      </c>
      <c r="K159" s="5">
        <v>1898.31707466442</v>
      </c>
      <c r="L159" s="55" t="s">
        <v>4284</v>
      </c>
      <c r="M159" s="60" t="s">
        <v>4364</v>
      </c>
    </row>
    <row r="160" spans="1:13" ht="18" customHeight="1" x14ac:dyDescent="0.25">
      <c r="A160" s="4" t="s">
        <v>4782</v>
      </c>
      <c r="B160" s="4">
        <v>1168</v>
      </c>
      <c r="C160" s="4" t="s">
        <v>822</v>
      </c>
      <c r="D160" s="4" t="s">
        <v>823</v>
      </c>
      <c r="E160" s="5">
        <v>1621.19</v>
      </c>
      <c r="F160" s="5">
        <v>3582533.0356306201</v>
      </c>
      <c r="G160" s="5">
        <v>4451512.0842058295</v>
      </c>
      <c r="H160" s="6">
        <v>-0.19520985951231801</v>
      </c>
      <c r="I160" s="5">
        <v>-868979.04857520596</v>
      </c>
      <c r="J160" s="5">
        <v>2209.8168848997502</v>
      </c>
      <c r="K160" s="5">
        <v>2745.8299670031402</v>
      </c>
      <c r="L160" s="55" t="s">
        <v>4284</v>
      </c>
      <c r="M160" s="60" t="s">
        <v>4364</v>
      </c>
    </row>
    <row r="161" spans="1:13" ht="18" customHeight="1" x14ac:dyDescent="0.25">
      <c r="A161" s="4" t="s">
        <v>4784</v>
      </c>
      <c r="B161" s="4">
        <v>1170</v>
      </c>
      <c r="C161" s="4" t="s">
        <v>826</v>
      </c>
      <c r="D161" s="4" t="s">
        <v>827</v>
      </c>
      <c r="E161" s="5">
        <v>1643.45</v>
      </c>
      <c r="F161" s="5">
        <v>449243.50909127999</v>
      </c>
      <c r="G161" s="5">
        <v>592239.04838421801</v>
      </c>
      <c r="H161" s="6">
        <v>-0.24144902245650099</v>
      </c>
      <c r="I161" s="5">
        <v>-142995.53929293799</v>
      </c>
      <c r="J161" s="5">
        <v>273.35392563891799</v>
      </c>
      <c r="K161" s="5">
        <v>360.363289655431</v>
      </c>
      <c r="L161" s="55" t="s">
        <v>4283</v>
      </c>
      <c r="M161" s="60" t="s">
        <v>4364</v>
      </c>
    </row>
    <row r="162" spans="1:13" ht="18" customHeight="1" x14ac:dyDescent="0.25">
      <c r="A162" s="4" t="s">
        <v>4785</v>
      </c>
      <c r="B162" s="4">
        <v>1171</v>
      </c>
      <c r="C162" s="4" t="s">
        <v>828</v>
      </c>
      <c r="D162" s="4" t="s">
        <v>829</v>
      </c>
      <c r="E162" s="5">
        <v>7607.92</v>
      </c>
      <c r="F162" s="5">
        <v>3084782.7822147901</v>
      </c>
      <c r="G162" s="5">
        <v>3474503.3593057399</v>
      </c>
      <c r="H162" s="6">
        <v>-0.112165836894981</v>
      </c>
      <c r="I162" s="5">
        <v>-389720.57709095301</v>
      </c>
      <c r="J162" s="5">
        <v>405.46992899699097</v>
      </c>
      <c r="K162" s="5">
        <v>456.69556978855502</v>
      </c>
      <c r="L162" s="55" t="s">
        <v>4281</v>
      </c>
      <c r="M162" s="60" t="s">
        <v>4364</v>
      </c>
    </row>
    <row r="163" spans="1:13" ht="18" customHeight="1" x14ac:dyDescent="0.25">
      <c r="A163" s="4" t="s">
        <v>4786</v>
      </c>
      <c r="B163" s="4">
        <v>1172</v>
      </c>
      <c r="C163" s="4" t="s">
        <v>830</v>
      </c>
      <c r="D163" s="4" t="s">
        <v>831</v>
      </c>
      <c r="E163" s="5">
        <v>1476.38</v>
      </c>
      <c r="F163" s="5">
        <v>2046227.3734363499</v>
      </c>
      <c r="G163" s="5">
        <v>2464075.4191357</v>
      </c>
      <c r="H163" s="6">
        <v>-0.169575996925417</v>
      </c>
      <c r="I163" s="5">
        <v>-417848.04569935001</v>
      </c>
      <c r="J163" s="5">
        <v>1385.97608572072</v>
      </c>
      <c r="K163" s="5">
        <v>1668.9981028838799</v>
      </c>
      <c r="L163" s="55" t="s">
        <v>4281</v>
      </c>
      <c r="M163" s="60" t="s">
        <v>4364</v>
      </c>
    </row>
    <row r="164" spans="1:13" ht="18" customHeight="1" x14ac:dyDescent="0.25">
      <c r="A164" s="4" t="s">
        <v>4789</v>
      </c>
      <c r="B164" s="4">
        <v>1175</v>
      </c>
      <c r="C164" s="4" t="s">
        <v>836</v>
      </c>
      <c r="D164" s="4" t="s">
        <v>837</v>
      </c>
      <c r="E164" s="5">
        <v>1041.6099999999999</v>
      </c>
      <c r="F164" s="5">
        <v>871734.6085803</v>
      </c>
      <c r="G164" s="5">
        <v>991746.22110608499</v>
      </c>
      <c r="H164" s="6">
        <v>-0.121010405657948</v>
      </c>
      <c r="I164" s="5">
        <v>-120011.61252578501</v>
      </c>
      <c r="J164" s="5">
        <v>836.91075218200695</v>
      </c>
      <c r="K164" s="5">
        <v>952.12816803418298</v>
      </c>
      <c r="L164" s="55" t="s">
        <v>4284</v>
      </c>
      <c r="M164" s="60" t="s">
        <v>4364</v>
      </c>
    </row>
    <row r="165" spans="1:13" ht="18" customHeight="1" x14ac:dyDescent="0.25">
      <c r="A165" s="4" t="s">
        <v>4790</v>
      </c>
      <c r="B165" s="4">
        <v>1176</v>
      </c>
      <c r="C165" s="4" t="s">
        <v>838</v>
      </c>
      <c r="D165" s="4" t="s">
        <v>839</v>
      </c>
      <c r="E165" s="5">
        <v>458.06</v>
      </c>
      <c r="F165" s="5">
        <v>613306.22469156003</v>
      </c>
      <c r="G165" s="5">
        <v>662486.88280125498</v>
      </c>
      <c r="H165" s="6">
        <v>-7.4236425484742893E-2</v>
      </c>
      <c r="I165" s="5">
        <v>-49180.658109695003</v>
      </c>
      <c r="J165" s="5">
        <v>1338.9211559436801</v>
      </c>
      <c r="K165" s="5">
        <v>1446.28843994511</v>
      </c>
      <c r="L165" s="55" t="s">
        <v>4281</v>
      </c>
      <c r="M165" s="60" t="s">
        <v>4282</v>
      </c>
    </row>
    <row r="166" spans="1:13" ht="18" customHeight="1" x14ac:dyDescent="0.25">
      <c r="A166" s="4" t="s">
        <v>4794</v>
      </c>
      <c r="B166" s="4">
        <v>1180</v>
      </c>
      <c r="C166" s="4" t="s">
        <v>846</v>
      </c>
      <c r="D166" s="4" t="s">
        <v>847</v>
      </c>
      <c r="E166" s="5">
        <v>730.55</v>
      </c>
      <c r="F166" s="5">
        <v>432782.19523905002</v>
      </c>
      <c r="G166" s="5">
        <v>484517.629311873</v>
      </c>
      <c r="H166" s="6">
        <v>-0.106777196417598</v>
      </c>
      <c r="I166" s="5">
        <v>-51735.434072823002</v>
      </c>
      <c r="J166" s="5">
        <v>592.40598896591598</v>
      </c>
      <c r="K166" s="5">
        <v>663.223091248885</v>
      </c>
      <c r="L166" s="55" t="s">
        <v>4281</v>
      </c>
      <c r="M166" s="60" t="s">
        <v>4364</v>
      </c>
    </row>
    <row r="167" spans="1:13" ht="18" customHeight="1" x14ac:dyDescent="0.25">
      <c r="A167" s="4" t="s">
        <v>4795</v>
      </c>
      <c r="B167" s="4">
        <v>1181</v>
      </c>
      <c r="C167" s="4" t="s">
        <v>848</v>
      </c>
      <c r="D167" s="4" t="s">
        <v>849</v>
      </c>
      <c r="E167" s="5">
        <v>1150.5</v>
      </c>
      <c r="F167" s="5">
        <v>1912756.70462952</v>
      </c>
      <c r="G167" s="5">
        <v>2188801.7678441098</v>
      </c>
      <c r="H167" s="6">
        <v>-0.126116977457708</v>
      </c>
      <c r="I167" s="5">
        <v>-276045.06321458798</v>
      </c>
      <c r="J167" s="5">
        <v>1662.5438545237</v>
      </c>
      <c r="K167" s="5">
        <v>1902.4787204207801</v>
      </c>
      <c r="L167" s="55" t="s">
        <v>4284</v>
      </c>
      <c r="M167" s="60" t="s">
        <v>4381</v>
      </c>
    </row>
    <row r="168" spans="1:13" ht="18" customHeight="1" x14ac:dyDescent="0.25">
      <c r="A168" s="4" t="s">
        <v>4796</v>
      </c>
      <c r="B168" s="4">
        <v>1182</v>
      </c>
      <c r="C168" s="4" t="s">
        <v>850</v>
      </c>
      <c r="D168" s="4" t="s">
        <v>851</v>
      </c>
      <c r="E168" s="5">
        <v>1394.2</v>
      </c>
      <c r="F168" s="5">
        <v>3272888.0332701299</v>
      </c>
      <c r="G168" s="5">
        <v>3637500.8728931001</v>
      </c>
      <c r="H168" s="6">
        <v>-0.100237182715224</v>
      </c>
      <c r="I168" s="5">
        <v>-364612.83962297201</v>
      </c>
      <c r="J168" s="5">
        <v>2347.5025342634699</v>
      </c>
      <c r="K168" s="5">
        <v>2609.02372177098</v>
      </c>
      <c r="L168" s="55" t="s">
        <v>4284</v>
      </c>
      <c r="M168" s="60" t="s">
        <v>4364</v>
      </c>
    </row>
    <row r="169" spans="1:13" ht="18" customHeight="1" x14ac:dyDescent="0.25">
      <c r="A169" s="4" t="s">
        <v>4797</v>
      </c>
      <c r="B169" s="4">
        <v>1183</v>
      </c>
      <c r="C169" s="4" t="s">
        <v>852</v>
      </c>
      <c r="D169" s="4" t="s">
        <v>853</v>
      </c>
      <c r="E169" s="5">
        <v>472.65</v>
      </c>
      <c r="F169" s="5">
        <v>1201045.3417509</v>
      </c>
      <c r="G169" s="5">
        <v>1380758.36408698</v>
      </c>
      <c r="H169" s="6">
        <v>-0.130155302339897</v>
      </c>
      <c r="I169" s="5">
        <v>-179713.022336083</v>
      </c>
      <c r="J169" s="5">
        <v>2541.0882085071398</v>
      </c>
      <c r="K169" s="5">
        <v>2921.3125231926001</v>
      </c>
      <c r="L169" s="55" t="s">
        <v>4283</v>
      </c>
      <c r="M169" s="61" t="s">
        <v>4282</v>
      </c>
    </row>
    <row r="170" spans="1:13" ht="18" customHeight="1" x14ac:dyDescent="0.25">
      <c r="A170" s="4" t="s">
        <v>4799</v>
      </c>
      <c r="B170" s="4">
        <v>1185</v>
      </c>
      <c r="C170" s="4" t="s">
        <v>856</v>
      </c>
      <c r="D170" s="4" t="s">
        <v>857</v>
      </c>
      <c r="E170" s="5">
        <v>503.48</v>
      </c>
      <c r="F170" s="5">
        <v>424883.76809715002</v>
      </c>
      <c r="G170" s="5">
        <v>420006.96686371003</v>
      </c>
      <c r="H170" s="6">
        <v>1.1611238903620501E-2</v>
      </c>
      <c r="I170" s="5">
        <v>4876.8012334395298</v>
      </c>
      <c r="J170" s="5">
        <v>843.894033719611</v>
      </c>
      <c r="K170" s="5">
        <v>834.20784711152498</v>
      </c>
      <c r="L170" s="55" t="s">
        <v>4281</v>
      </c>
      <c r="M170" s="60" t="s">
        <v>4282</v>
      </c>
    </row>
    <row r="171" spans="1:13" ht="18" customHeight="1" x14ac:dyDescent="0.25">
      <c r="A171" s="4" t="s">
        <v>4800</v>
      </c>
      <c r="B171" s="4">
        <v>1186</v>
      </c>
      <c r="C171" s="4" t="s">
        <v>858</v>
      </c>
      <c r="D171" s="4" t="s">
        <v>859</v>
      </c>
      <c r="E171" s="5">
        <v>345.73</v>
      </c>
      <c r="F171" s="5">
        <v>576670.82525693998</v>
      </c>
      <c r="G171" s="5">
        <v>679775.31209011795</v>
      </c>
      <c r="H171" s="6">
        <v>-0.151674362100855</v>
      </c>
      <c r="I171" s="5">
        <v>-103104.486833178</v>
      </c>
      <c r="J171" s="5">
        <v>1667.98028882926</v>
      </c>
      <c r="K171" s="5">
        <v>1966.2028521971399</v>
      </c>
      <c r="L171" s="55" t="s">
        <v>4281</v>
      </c>
      <c r="M171" s="60" t="s">
        <v>4282</v>
      </c>
    </row>
    <row r="172" spans="1:13" ht="18" customHeight="1" x14ac:dyDescent="0.25">
      <c r="A172" s="4" t="s">
        <v>4801</v>
      </c>
      <c r="B172" s="4">
        <v>1187</v>
      </c>
      <c r="C172" s="4" t="s">
        <v>860</v>
      </c>
      <c r="D172" s="4" t="s">
        <v>861</v>
      </c>
      <c r="E172" s="5">
        <v>501.75</v>
      </c>
      <c r="F172" s="5">
        <v>1019143.2203544599</v>
      </c>
      <c r="G172" s="5">
        <v>1302254.8512305999</v>
      </c>
      <c r="H172" s="6">
        <v>-0.21740109519162601</v>
      </c>
      <c r="I172" s="5">
        <v>-283111.63087614102</v>
      </c>
      <c r="J172" s="5">
        <v>2031.17732008861</v>
      </c>
      <c r="K172" s="5">
        <v>2595.4257124675701</v>
      </c>
      <c r="L172" s="55" t="s">
        <v>4281</v>
      </c>
      <c r="M172" s="60" t="s">
        <v>4381</v>
      </c>
    </row>
    <row r="173" spans="1:13" ht="18" customHeight="1" x14ac:dyDescent="0.25">
      <c r="A173" s="4" t="s">
        <v>4811</v>
      </c>
      <c r="B173" s="4">
        <v>1197</v>
      </c>
      <c r="C173" s="4" t="s">
        <v>880</v>
      </c>
      <c r="D173" s="4" t="s">
        <v>881</v>
      </c>
      <c r="E173" s="5">
        <v>386.92</v>
      </c>
      <c r="F173" s="5">
        <v>608872.63784930995</v>
      </c>
      <c r="G173" s="5">
        <v>884146.96153729898</v>
      </c>
      <c r="H173" s="6">
        <v>-0.311344533955485</v>
      </c>
      <c r="I173" s="5">
        <v>-275274.32368798897</v>
      </c>
      <c r="J173" s="5">
        <v>1573.63960986589</v>
      </c>
      <c r="K173" s="5">
        <v>2285.0898416657201</v>
      </c>
      <c r="L173" s="55" t="s">
        <v>4283</v>
      </c>
      <c r="M173" s="60" t="s">
        <v>4316</v>
      </c>
    </row>
    <row r="174" spans="1:13" ht="18" customHeight="1" x14ac:dyDescent="0.25">
      <c r="A174" s="4" t="s">
        <v>4813</v>
      </c>
      <c r="B174" s="4">
        <v>1199</v>
      </c>
      <c r="C174" s="4" t="s">
        <v>884</v>
      </c>
      <c r="D174" s="4" t="s">
        <v>885</v>
      </c>
      <c r="E174" s="5">
        <v>516</v>
      </c>
      <c r="F174" s="5">
        <v>172059.27285645</v>
      </c>
      <c r="G174" s="5">
        <v>206315.71526678099</v>
      </c>
      <c r="H174" s="6">
        <v>-0.166038938749939</v>
      </c>
      <c r="I174" s="5">
        <v>-34256.442410330797</v>
      </c>
      <c r="J174" s="5">
        <v>333.448203210175</v>
      </c>
      <c r="K174" s="5">
        <v>399.83665749376098</v>
      </c>
      <c r="L174" s="55" t="s">
        <v>4283</v>
      </c>
      <c r="M174" s="61" t="s">
        <v>4381</v>
      </c>
    </row>
    <row r="175" spans="1:13" ht="18" customHeight="1" x14ac:dyDescent="0.25">
      <c r="A175" s="4" t="s">
        <v>4814</v>
      </c>
      <c r="B175" s="4">
        <v>1200</v>
      </c>
      <c r="C175" s="4" t="s">
        <v>886</v>
      </c>
      <c r="D175" s="4" t="s">
        <v>887</v>
      </c>
      <c r="E175" s="5">
        <v>1336.92</v>
      </c>
      <c r="F175" s="5">
        <v>773388.51729141001</v>
      </c>
      <c r="G175" s="5">
        <v>852799.38986911695</v>
      </c>
      <c r="H175" s="6">
        <v>-9.3117881556990897E-2</v>
      </c>
      <c r="I175" s="5">
        <v>-79410.872577706497</v>
      </c>
      <c r="J175" s="5">
        <v>578.48526261213101</v>
      </c>
      <c r="K175" s="5">
        <v>637.88363542255104</v>
      </c>
      <c r="L175" s="55" t="s">
        <v>4284</v>
      </c>
      <c r="M175" s="60" t="s">
        <v>4364</v>
      </c>
    </row>
    <row r="176" spans="1:13" ht="18" customHeight="1" x14ac:dyDescent="0.25">
      <c r="A176" s="4" t="s">
        <v>4815</v>
      </c>
      <c r="B176" s="4">
        <v>1201</v>
      </c>
      <c r="C176" s="4" t="s">
        <v>888</v>
      </c>
      <c r="D176" s="4" t="s">
        <v>889</v>
      </c>
      <c r="E176" s="5">
        <v>985.06</v>
      </c>
      <c r="F176" s="5">
        <v>1580000.2250816401</v>
      </c>
      <c r="G176" s="5">
        <v>1849773.15752344</v>
      </c>
      <c r="H176" s="6">
        <v>-0.14584108940308399</v>
      </c>
      <c r="I176" s="5">
        <v>-269772.932441802</v>
      </c>
      <c r="J176" s="5">
        <v>1603.9634388581801</v>
      </c>
      <c r="K176" s="5">
        <v>1877.8279064457399</v>
      </c>
      <c r="L176" s="55" t="s">
        <v>4281</v>
      </c>
      <c r="M176" s="60" t="s">
        <v>4364</v>
      </c>
    </row>
    <row r="177" spans="1:13" ht="18" customHeight="1" x14ac:dyDescent="0.25">
      <c r="A177" s="4" t="s">
        <v>4816</v>
      </c>
      <c r="B177" s="4">
        <v>1202</v>
      </c>
      <c r="C177" s="4" t="s">
        <v>890</v>
      </c>
      <c r="D177" s="4" t="s">
        <v>891</v>
      </c>
      <c r="E177" s="5">
        <v>995.54</v>
      </c>
      <c r="F177" s="5">
        <v>2138766.2567545502</v>
      </c>
      <c r="G177" s="5">
        <v>2637814.4716620599</v>
      </c>
      <c r="H177" s="6">
        <v>-0.18919003601988199</v>
      </c>
      <c r="I177" s="5">
        <v>-499048.214907513</v>
      </c>
      <c r="J177" s="5">
        <v>2148.3478883365301</v>
      </c>
      <c r="K177" s="5">
        <v>2649.6318296221798</v>
      </c>
      <c r="L177" s="55" t="s">
        <v>4281</v>
      </c>
      <c r="M177" s="60" t="s">
        <v>4364</v>
      </c>
    </row>
    <row r="178" spans="1:13" ht="18" customHeight="1" x14ac:dyDescent="0.25">
      <c r="A178" s="4" t="s">
        <v>4817</v>
      </c>
      <c r="B178" s="4">
        <v>1203</v>
      </c>
      <c r="C178" s="4" t="s">
        <v>892</v>
      </c>
      <c r="D178" s="4" t="s">
        <v>893</v>
      </c>
      <c r="E178" s="5">
        <v>564.36</v>
      </c>
      <c r="F178" s="5">
        <v>1684724.9644385399</v>
      </c>
      <c r="G178" s="5">
        <v>1900636.20511045</v>
      </c>
      <c r="H178" s="6">
        <v>-0.113599456903621</v>
      </c>
      <c r="I178" s="5">
        <v>-215911.24067190601</v>
      </c>
      <c r="J178" s="5">
        <v>2985.1955568051198</v>
      </c>
      <c r="K178" s="5">
        <v>3367.7727073329902</v>
      </c>
      <c r="L178" s="55" t="s">
        <v>4283</v>
      </c>
      <c r="M178" s="60" t="s">
        <v>4359</v>
      </c>
    </row>
    <row r="179" spans="1:13" ht="18" customHeight="1" x14ac:dyDescent="0.25">
      <c r="A179" s="4" t="s">
        <v>4818</v>
      </c>
      <c r="B179" s="4">
        <v>1204</v>
      </c>
      <c r="C179" s="4" t="s">
        <v>894</v>
      </c>
      <c r="D179" s="4" t="s">
        <v>895</v>
      </c>
      <c r="E179" s="5">
        <v>502.45</v>
      </c>
      <c r="F179" s="5">
        <v>119320.17467760001</v>
      </c>
      <c r="G179" s="5">
        <v>142124.844542651</v>
      </c>
      <c r="H179" s="6">
        <v>-0.160455196545229</v>
      </c>
      <c r="I179" s="5">
        <v>-22804.669865051201</v>
      </c>
      <c r="J179" s="5">
        <v>237.47671345924999</v>
      </c>
      <c r="K179" s="5">
        <v>282.86365716519299</v>
      </c>
      <c r="L179" s="55" t="s">
        <v>4283</v>
      </c>
      <c r="M179" s="60" t="s">
        <v>4364</v>
      </c>
    </row>
    <row r="180" spans="1:13" ht="18" customHeight="1" x14ac:dyDescent="0.25">
      <c r="A180" s="4" t="s">
        <v>4819</v>
      </c>
      <c r="B180" s="4">
        <v>1205</v>
      </c>
      <c r="C180" s="4" t="s">
        <v>896</v>
      </c>
      <c r="D180" s="4" t="s">
        <v>897</v>
      </c>
      <c r="E180" s="5">
        <v>61.28</v>
      </c>
      <c r="F180" s="5">
        <v>49819.426444080003</v>
      </c>
      <c r="G180" s="5">
        <v>138018.182722014</v>
      </c>
      <c r="H180" s="6">
        <v>-0.63903722349088798</v>
      </c>
      <c r="I180" s="5">
        <v>-88198.756277933498</v>
      </c>
      <c r="J180" s="5">
        <v>812.98019654177494</v>
      </c>
      <c r="K180" s="5">
        <v>2252.2549399806398</v>
      </c>
      <c r="L180" s="55" t="s">
        <v>4283</v>
      </c>
      <c r="M180" s="60" t="s">
        <v>4359</v>
      </c>
    </row>
    <row r="181" spans="1:13" ht="18" customHeight="1" x14ac:dyDescent="0.25">
      <c r="A181" s="4" t="s">
        <v>4828</v>
      </c>
      <c r="B181" s="4">
        <v>1214</v>
      </c>
      <c r="C181" s="4" t="s">
        <v>914</v>
      </c>
      <c r="D181" s="4" t="s">
        <v>915</v>
      </c>
      <c r="E181" s="5">
        <v>2778.91</v>
      </c>
      <c r="F181" s="5">
        <v>3289655.12673186</v>
      </c>
      <c r="G181" s="5">
        <v>3876454.68036291</v>
      </c>
      <c r="H181" s="6">
        <v>-0.15137531636926299</v>
      </c>
      <c r="I181" s="5">
        <v>-586799.55363104504</v>
      </c>
      <c r="J181" s="5">
        <v>1183.79333146157</v>
      </c>
      <c r="K181" s="5">
        <v>1394.95510123138</v>
      </c>
      <c r="L181" s="55" t="s">
        <v>4284</v>
      </c>
      <c r="M181" s="60" t="s">
        <v>4364</v>
      </c>
    </row>
    <row r="182" spans="1:13" ht="18" customHeight="1" x14ac:dyDescent="0.25">
      <c r="A182" s="4" t="s">
        <v>4829</v>
      </c>
      <c r="B182" s="4">
        <v>1215</v>
      </c>
      <c r="C182" s="4" t="s">
        <v>916</v>
      </c>
      <c r="D182" s="4" t="s">
        <v>917</v>
      </c>
      <c r="E182" s="5">
        <v>3769.49</v>
      </c>
      <c r="F182" s="5">
        <v>7002388.6085525397</v>
      </c>
      <c r="G182" s="5">
        <v>8528371.7259706296</v>
      </c>
      <c r="H182" s="6">
        <v>-0.178930183445353</v>
      </c>
      <c r="I182" s="5">
        <v>-1525983.1174180901</v>
      </c>
      <c r="J182" s="5">
        <v>1857.64880887137</v>
      </c>
      <c r="K182" s="5">
        <v>2262.4736306425102</v>
      </c>
      <c r="L182" s="55" t="s">
        <v>4281</v>
      </c>
      <c r="M182" s="60" t="s">
        <v>4361</v>
      </c>
    </row>
    <row r="183" spans="1:13" ht="18" customHeight="1" x14ac:dyDescent="0.25">
      <c r="A183" s="4" t="s">
        <v>4830</v>
      </c>
      <c r="B183" s="4">
        <v>1216</v>
      </c>
      <c r="C183" s="4" t="s">
        <v>918</v>
      </c>
      <c r="D183" s="4" t="s">
        <v>919</v>
      </c>
      <c r="E183" s="5">
        <v>2859.67</v>
      </c>
      <c r="F183" s="5">
        <v>5802334.0142918397</v>
      </c>
      <c r="G183" s="5">
        <v>6652987.13501151</v>
      </c>
      <c r="H183" s="6">
        <v>-0.127860328519664</v>
      </c>
      <c r="I183" s="5">
        <v>-850653.12071967195</v>
      </c>
      <c r="J183" s="5">
        <v>2029.02223483543</v>
      </c>
      <c r="K183" s="5">
        <v>2326.4877188666901</v>
      </c>
      <c r="L183" s="55" t="s">
        <v>4284</v>
      </c>
      <c r="M183" s="60" t="s">
        <v>4282</v>
      </c>
    </row>
    <row r="184" spans="1:13" ht="18" customHeight="1" x14ac:dyDescent="0.25">
      <c r="A184" s="4" t="s">
        <v>4831</v>
      </c>
      <c r="B184" s="4">
        <v>1217</v>
      </c>
      <c r="C184" s="4" t="s">
        <v>920</v>
      </c>
      <c r="D184" s="4" t="s">
        <v>921</v>
      </c>
      <c r="E184" s="5">
        <v>794.52</v>
      </c>
      <c r="F184" s="5">
        <v>2530934.6717622001</v>
      </c>
      <c r="G184" s="5">
        <v>2604444.9757937398</v>
      </c>
      <c r="H184" s="6">
        <v>-2.82249403288461E-2</v>
      </c>
      <c r="I184" s="5">
        <v>-73510.3040315416</v>
      </c>
      <c r="J184" s="5">
        <v>3185.4889389344498</v>
      </c>
      <c r="K184" s="5">
        <v>3278.0105922994298</v>
      </c>
      <c r="L184" s="55" t="s">
        <v>4283</v>
      </c>
      <c r="M184" s="60" t="s">
        <v>4364</v>
      </c>
    </row>
    <row r="185" spans="1:13" ht="18" customHeight="1" x14ac:dyDescent="0.25">
      <c r="A185" s="4" t="s">
        <v>4835</v>
      </c>
      <c r="B185" s="4">
        <v>1223</v>
      </c>
      <c r="C185" s="4" t="s">
        <v>928</v>
      </c>
      <c r="D185" s="4" t="s">
        <v>929</v>
      </c>
      <c r="E185" s="5">
        <v>1891.44</v>
      </c>
      <c r="F185" s="5">
        <v>1172387.7120370499</v>
      </c>
      <c r="G185" s="5">
        <v>1408409.97254994</v>
      </c>
      <c r="H185" s="6">
        <v>-0.16758065131104399</v>
      </c>
      <c r="I185" s="5">
        <v>-236022.26051288799</v>
      </c>
      <c r="J185" s="5">
        <v>619.83870069209195</v>
      </c>
      <c r="K185" s="5">
        <v>744.62312975824705</v>
      </c>
      <c r="L185" s="55" t="s">
        <v>4283</v>
      </c>
      <c r="M185" s="60" t="s">
        <v>4364</v>
      </c>
    </row>
    <row r="186" spans="1:13" ht="18" customHeight="1" x14ac:dyDescent="0.25">
      <c r="A186" s="4" t="s">
        <v>4837</v>
      </c>
      <c r="B186" s="4">
        <v>1225</v>
      </c>
      <c r="C186" s="4" t="s">
        <v>932</v>
      </c>
      <c r="D186" s="4" t="s">
        <v>933</v>
      </c>
      <c r="E186" s="5">
        <v>1069.32</v>
      </c>
      <c r="F186" s="5">
        <v>791860.87219218002</v>
      </c>
      <c r="G186" s="5">
        <v>809430.96220297005</v>
      </c>
      <c r="H186" s="6">
        <v>-2.1706718461782699E-2</v>
      </c>
      <c r="I186" s="5">
        <v>-17570.090010789801</v>
      </c>
      <c r="J186" s="5">
        <v>740.52750551021199</v>
      </c>
      <c r="K186" s="5">
        <v>756.95859256627602</v>
      </c>
      <c r="L186" s="55" t="s">
        <v>4283</v>
      </c>
      <c r="M186" s="61" t="s">
        <v>4364</v>
      </c>
    </row>
    <row r="187" spans="1:13" ht="18" customHeight="1" x14ac:dyDescent="0.25">
      <c r="A187" s="4" t="s">
        <v>4838</v>
      </c>
      <c r="B187" s="4">
        <v>1226</v>
      </c>
      <c r="C187" s="4" t="s">
        <v>934</v>
      </c>
      <c r="D187" s="4" t="s">
        <v>935</v>
      </c>
      <c r="E187" s="5">
        <v>919.38</v>
      </c>
      <c r="F187" s="5">
        <v>378520.68160263001</v>
      </c>
      <c r="G187" s="5">
        <v>245440.17312167599</v>
      </c>
      <c r="H187" s="6">
        <v>0.54221159799695695</v>
      </c>
      <c r="I187" s="5">
        <v>133080.50848095401</v>
      </c>
      <c r="J187" s="5">
        <v>411.71298223001401</v>
      </c>
      <c r="K187" s="5">
        <v>266.96270652143397</v>
      </c>
      <c r="L187" s="55" t="s">
        <v>4281</v>
      </c>
      <c r="M187" s="60" t="s">
        <v>4282</v>
      </c>
    </row>
    <row r="188" spans="1:13" ht="18" customHeight="1" x14ac:dyDescent="0.25">
      <c r="A188" s="4" t="s">
        <v>4848</v>
      </c>
      <c r="B188" s="4">
        <v>1237</v>
      </c>
      <c r="C188" s="4" t="s">
        <v>956</v>
      </c>
      <c r="D188" s="4" t="s">
        <v>957</v>
      </c>
      <c r="E188" s="5">
        <v>233.55</v>
      </c>
      <c r="F188" s="5">
        <v>44387.060503499997</v>
      </c>
      <c r="G188" s="5">
        <v>119200.410800463</v>
      </c>
      <c r="H188" s="6">
        <v>-0.62762661466156999</v>
      </c>
      <c r="I188" s="5">
        <v>-74813.350296963094</v>
      </c>
      <c r="J188" s="5">
        <v>190.053780789981</v>
      </c>
      <c r="K188" s="5">
        <v>510.384974525639</v>
      </c>
      <c r="L188" s="55" t="s">
        <v>4283</v>
      </c>
      <c r="M188" s="60" t="s">
        <v>4359</v>
      </c>
    </row>
    <row r="189" spans="1:13" ht="18" customHeight="1" x14ac:dyDescent="0.25">
      <c r="A189" s="4" t="s">
        <v>4849</v>
      </c>
      <c r="B189" s="4">
        <v>1238</v>
      </c>
      <c r="C189" s="4" t="s">
        <v>958</v>
      </c>
      <c r="D189" s="4" t="s">
        <v>959</v>
      </c>
      <c r="E189" s="5">
        <v>2383.17</v>
      </c>
      <c r="F189" s="5">
        <v>753242.09048649005</v>
      </c>
      <c r="G189" s="5">
        <v>816464.08914627705</v>
      </c>
      <c r="H189" s="6">
        <v>-7.7433900033367004E-2</v>
      </c>
      <c r="I189" s="5">
        <v>-63221.998659786899</v>
      </c>
      <c r="J189" s="5">
        <v>316.06729292769302</v>
      </c>
      <c r="K189" s="5">
        <v>342.59582369125002</v>
      </c>
      <c r="L189" s="55" t="s">
        <v>4281</v>
      </c>
      <c r="M189" s="60" t="s">
        <v>4381</v>
      </c>
    </row>
    <row r="190" spans="1:13" ht="18" customHeight="1" x14ac:dyDescent="0.25">
      <c r="A190" s="4" t="s">
        <v>4850</v>
      </c>
      <c r="B190" s="4">
        <v>1239</v>
      </c>
      <c r="C190" s="4" t="s">
        <v>960</v>
      </c>
      <c r="D190" s="4" t="s">
        <v>961</v>
      </c>
      <c r="E190" s="5">
        <v>2839.45</v>
      </c>
      <c r="F190" s="5">
        <v>845290.50083450996</v>
      </c>
      <c r="G190" s="5">
        <v>1035965.05866139</v>
      </c>
      <c r="H190" s="6">
        <v>-0.18405500864407501</v>
      </c>
      <c r="I190" s="5">
        <v>-190674.557826882</v>
      </c>
      <c r="J190" s="5">
        <v>297.69515252408399</v>
      </c>
      <c r="K190" s="5">
        <v>364.84708611223698</v>
      </c>
      <c r="L190" s="55" t="s">
        <v>4283</v>
      </c>
      <c r="M190" s="60" t="s">
        <v>4364</v>
      </c>
    </row>
    <row r="191" spans="1:13" ht="18" customHeight="1" x14ac:dyDescent="0.25">
      <c r="A191" s="4" t="s">
        <v>4851</v>
      </c>
      <c r="B191" s="4">
        <v>1240</v>
      </c>
      <c r="C191" s="4" t="s">
        <v>962</v>
      </c>
      <c r="D191" s="4" t="s">
        <v>963</v>
      </c>
      <c r="E191" s="5">
        <v>167.39</v>
      </c>
      <c r="F191" s="5">
        <v>50502.467193900004</v>
      </c>
      <c r="G191" s="5">
        <v>117678.770960291</v>
      </c>
      <c r="H191" s="6">
        <v>-0.57084470901772599</v>
      </c>
      <c r="I191" s="5">
        <v>-67176.303766390905</v>
      </c>
      <c r="J191" s="5">
        <v>301.70540171993503</v>
      </c>
      <c r="K191" s="5">
        <v>703.02151239793795</v>
      </c>
      <c r="L191" s="55" t="s">
        <v>4283</v>
      </c>
      <c r="M191" s="60" t="s">
        <v>4359</v>
      </c>
    </row>
    <row r="192" spans="1:13" ht="18" customHeight="1" x14ac:dyDescent="0.25">
      <c r="A192" s="4" t="s">
        <v>4856</v>
      </c>
      <c r="B192" s="4">
        <v>1431</v>
      </c>
      <c r="C192" s="4" t="s">
        <v>974</v>
      </c>
      <c r="D192" s="4" t="s">
        <v>975</v>
      </c>
      <c r="E192" s="5">
        <v>685.1</v>
      </c>
      <c r="F192" s="5">
        <v>8077591.9061594997</v>
      </c>
      <c r="G192" s="5">
        <v>7317461.66031167</v>
      </c>
      <c r="H192" s="6">
        <v>0.10387895162753</v>
      </c>
      <c r="I192" s="5">
        <v>760130.24584782496</v>
      </c>
      <c r="J192" s="5">
        <v>11790.383748590701</v>
      </c>
      <c r="K192" s="5">
        <v>10680.866530888399</v>
      </c>
      <c r="L192" s="55" t="s">
        <v>4283</v>
      </c>
      <c r="M192" s="61" t="s">
        <v>4364</v>
      </c>
    </row>
    <row r="193" spans="1:13" ht="18" customHeight="1" x14ac:dyDescent="0.25">
      <c r="A193" s="4" t="s">
        <v>4857</v>
      </c>
      <c r="B193" s="4">
        <v>1432</v>
      </c>
      <c r="C193" s="4" t="s">
        <v>976</v>
      </c>
      <c r="D193" s="4" t="s">
        <v>977</v>
      </c>
      <c r="E193" s="5">
        <v>260.93</v>
      </c>
      <c r="F193" s="5">
        <v>4278507.4054738497</v>
      </c>
      <c r="G193" s="5">
        <v>3660784.2272796701</v>
      </c>
      <c r="H193" s="6">
        <v>0.16874066862258399</v>
      </c>
      <c r="I193" s="5">
        <v>617723.17819418001</v>
      </c>
      <c r="J193" s="5">
        <v>16397.146382071202</v>
      </c>
      <c r="K193" s="5">
        <v>14029.755977770599</v>
      </c>
      <c r="L193" s="55" t="s">
        <v>4283</v>
      </c>
      <c r="M193" s="60" t="s">
        <v>4317</v>
      </c>
    </row>
    <row r="194" spans="1:13" ht="18" customHeight="1" x14ac:dyDescent="0.25">
      <c r="A194" s="4" t="s">
        <v>4859</v>
      </c>
      <c r="B194" s="4">
        <v>1434</v>
      </c>
      <c r="C194" s="4" t="s">
        <v>980</v>
      </c>
      <c r="D194" s="4" t="s">
        <v>981</v>
      </c>
      <c r="E194" s="5">
        <v>451.06</v>
      </c>
      <c r="F194" s="5">
        <v>3919853.3488472998</v>
      </c>
      <c r="G194" s="5">
        <v>3624472.7312720399</v>
      </c>
      <c r="H194" s="6">
        <v>8.1496162193941804E-2</v>
      </c>
      <c r="I194" s="5">
        <v>295380.617575265</v>
      </c>
      <c r="J194" s="5">
        <v>8690.3147005881692</v>
      </c>
      <c r="K194" s="5">
        <v>8035.4558845209804</v>
      </c>
      <c r="L194" s="55" t="s">
        <v>4281</v>
      </c>
      <c r="M194" s="60" t="s">
        <v>4282</v>
      </c>
    </row>
    <row r="195" spans="1:13" ht="18" customHeight="1" x14ac:dyDescent="0.25">
      <c r="A195" s="4" t="s">
        <v>4860</v>
      </c>
      <c r="B195" s="4">
        <v>1435</v>
      </c>
      <c r="C195" s="4" t="s">
        <v>982</v>
      </c>
      <c r="D195" s="4" t="s">
        <v>983</v>
      </c>
      <c r="E195" s="5">
        <v>3015.53</v>
      </c>
      <c r="F195" s="5">
        <v>30953602.457940001</v>
      </c>
      <c r="G195" s="5">
        <v>26232639.0140814</v>
      </c>
      <c r="H195" s="6">
        <v>0.17996525021079501</v>
      </c>
      <c r="I195" s="5">
        <v>4720963.44385863</v>
      </c>
      <c r="J195" s="5">
        <v>10264.730398284901</v>
      </c>
      <c r="K195" s="5">
        <v>8699.1802482752191</v>
      </c>
      <c r="L195" s="55" t="s">
        <v>4281</v>
      </c>
      <c r="M195" s="60" t="s">
        <v>4364</v>
      </c>
    </row>
    <row r="196" spans="1:13" ht="18" customHeight="1" x14ac:dyDescent="0.25">
      <c r="A196" s="4" t="s">
        <v>4861</v>
      </c>
      <c r="B196" s="4">
        <v>1436</v>
      </c>
      <c r="C196" s="4" t="s">
        <v>984</v>
      </c>
      <c r="D196" s="4" t="s">
        <v>985</v>
      </c>
      <c r="E196" s="5">
        <v>994.07</v>
      </c>
      <c r="F196" s="5">
        <v>12195738.867620001</v>
      </c>
      <c r="G196" s="5">
        <v>10767910.4241913</v>
      </c>
      <c r="H196" s="6">
        <v>0.13260032700689101</v>
      </c>
      <c r="I196" s="5">
        <v>1427828.4434286701</v>
      </c>
      <c r="J196" s="5">
        <v>12268.491019364799</v>
      </c>
      <c r="K196" s="5">
        <v>10832.145044303999</v>
      </c>
      <c r="L196" s="55" t="s">
        <v>4281</v>
      </c>
      <c r="M196" s="60" t="s">
        <v>4364</v>
      </c>
    </row>
    <row r="197" spans="1:13" ht="18" customHeight="1" x14ac:dyDescent="0.25">
      <c r="A197" s="4" t="s">
        <v>4862</v>
      </c>
      <c r="B197" s="4">
        <v>1437</v>
      </c>
      <c r="C197" s="4" t="s">
        <v>986</v>
      </c>
      <c r="D197" s="4" t="s">
        <v>987</v>
      </c>
      <c r="E197" s="5">
        <v>504.76</v>
      </c>
      <c r="F197" s="5">
        <v>8246545.4420640003</v>
      </c>
      <c r="G197" s="5">
        <v>8219487.1461987896</v>
      </c>
      <c r="H197" s="6">
        <v>3.2919688763941601E-3</v>
      </c>
      <c r="I197" s="5">
        <v>27058.2958652079</v>
      </c>
      <c r="J197" s="5">
        <v>16337.557338267699</v>
      </c>
      <c r="K197" s="5">
        <v>16283.951078133799</v>
      </c>
      <c r="L197" s="55" t="s">
        <v>4283</v>
      </c>
      <c r="M197" s="61" t="s">
        <v>4364</v>
      </c>
    </row>
    <row r="198" spans="1:13" ht="18" customHeight="1" x14ac:dyDescent="0.25">
      <c r="A198" s="4" t="s">
        <v>4864</v>
      </c>
      <c r="B198" s="4">
        <v>1439</v>
      </c>
      <c r="C198" s="4" t="s">
        <v>990</v>
      </c>
      <c r="D198" s="4" t="s">
        <v>991</v>
      </c>
      <c r="E198" s="5">
        <v>683.11</v>
      </c>
      <c r="F198" s="5">
        <v>6065365.9235980501</v>
      </c>
      <c r="G198" s="5">
        <v>5101272.9861377804</v>
      </c>
      <c r="H198" s="6">
        <v>0.18899065783777799</v>
      </c>
      <c r="I198" s="5">
        <v>964092.93746026501</v>
      </c>
      <c r="J198" s="5">
        <v>8879.04718654104</v>
      </c>
      <c r="K198" s="5">
        <v>7467.7182095676899</v>
      </c>
      <c r="L198" s="55" t="s">
        <v>4283</v>
      </c>
      <c r="M198" s="60" t="s">
        <v>4364</v>
      </c>
    </row>
    <row r="199" spans="1:13" ht="18" customHeight="1" x14ac:dyDescent="0.25">
      <c r="A199" s="4" t="s">
        <v>4865</v>
      </c>
      <c r="B199" s="4">
        <v>1440</v>
      </c>
      <c r="C199" s="4" t="s">
        <v>992</v>
      </c>
      <c r="D199" s="4" t="s">
        <v>993</v>
      </c>
      <c r="E199" s="5">
        <v>231.34</v>
      </c>
      <c r="F199" s="5">
        <v>3174797.5818536999</v>
      </c>
      <c r="G199" s="5">
        <v>2380182.5747090601</v>
      </c>
      <c r="H199" s="6">
        <v>0.33384624170764099</v>
      </c>
      <c r="I199" s="5">
        <v>794615.00714463706</v>
      </c>
      <c r="J199" s="5">
        <v>13723.513364976699</v>
      </c>
      <c r="K199" s="5">
        <v>10288.6771622247</v>
      </c>
      <c r="L199" s="55" t="s">
        <v>4283</v>
      </c>
      <c r="M199" s="61" t="s">
        <v>4317</v>
      </c>
    </row>
    <row r="200" spans="1:13" ht="18" customHeight="1" x14ac:dyDescent="0.25">
      <c r="A200" s="4" t="s">
        <v>4867</v>
      </c>
      <c r="B200" s="4">
        <v>1442</v>
      </c>
      <c r="C200" s="4" t="s">
        <v>996</v>
      </c>
      <c r="D200" s="4" t="s">
        <v>997</v>
      </c>
      <c r="E200" s="5">
        <v>441.04</v>
      </c>
      <c r="F200" s="5">
        <v>3034969.9921216499</v>
      </c>
      <c r="G200" s="5">
        <v>2371296.3330275398</v>
      </c>
      <c r="H200" s="6">
        <v>0.27987799325222801</v>
      </c>
      <c r="I200" s="5">
        <v>663673.65909411304</v>
      </c>
      <c r="J200" s="5">
        <v>6881.39396000737</v>
      </c>
      <c r="K200" s="5">
        <v>5376.6015169316597</v>
      </c>
      <c r="L200" s="55" t="s">
        <v>4283</v>
      </c>
      <c r="M200" s="60" t="s">
        <v>4364</v>
      </c>
    </row>
    <row r="201" spans="1:13" ht="18" customHeight="1" x14ac:dyDescent="0.25">
      <c r="A201" s="4" t="s">
        <v>4868</v>
      </c>
      <c r="B201" s="4">
        <v>1443</v>
      </c>
      <c r="C201" s="4" t="s">
        <v>998</v>
      </c>
      <c r="D201" s="4" t="s">
        <v>999</v>
      </c>
      <c r="E201" s="5">
        <v>2768.39</v>
      </c>
      <c r="F201" s="5">
        <v>21989384.0799256</v>
      </c>
      <c r="G201" s="5">
        <v>17104034.247154702</v>
      </c>
      <c r="H201" s="6">
        <v>0.28562558763489498</v>
      </c>
      <c r="I201" s="5">
        <v>4885349.8327709399</v>
      </c>
      <c r="J201" s="5">
        <v>7943.0225076400502</v>
      </c>
      <c r="K201" s="5">
        <v>6178.3326219046803</v>
      </c>
      <c r="L201" s="55" t="s">
        <v>4281</v>
      </c>
      <c r="M201" s="61" t="s">
        <v>4364</v>
      </c>
    </row>
    <row r="202" spans="1:13" ht="18" customHeight="1" x14ac:dyDescent="0.25">
      <c r="A202" s="4" t="s">
        <v>4869</v>
      </c>
      <c r="B202" s="4">
        <v>1444</v>
      </c>
      <c r="C202" s="4" t="s">
        <v>1000</v>
      </c>
      <c r="D202" s="4" t="s">
        <v>1001</v>
      </c>
      <c r="E202" s="5">
        <v>834.48</v>
      </c>
      <c r="F202" s="5">
        <v>8686056.0307135507</v>
      </c>
      <c r="G202" s="5">
        <v>6396999.7372551598</v>
      </c>
      <c r="H202" s="6">
        <v>0.35783279466579798</v>
      </c>
      <c r="I202" s="5">
        <v>2289056.29345839</v>
      </c>
      <c r="J202" s="5">
        <v>10408.9445291841</v>
      </c>
      <c r="K202" s="5">
        <v>7665.8514730792303</v>
      </c>
      <c r="L202" s="55" t="s">
        <v>4283</v>
      </c>
      <c r="M202" s="60" t="s">
        <v>4364</v>
      </c>
    </row>
    <row r="203" spans="1:13" ht="18" customHeight="1" x14ac:dyDescent="0.25">
      <c r="A203" s="4" t="s">
        <v>4870</v>
      </c>
      <c r="B203" s="4">
        <v>1445</v>
      </c>
      <c r="C203" s="4" t="s">
        <v>1002</v>
      </c>
      <c r="D203" s="4" t="s">
        <v>1003</v>
      </c>
      <c r="E203" s="5">
        <v>270.95999999999998</v>
      </c>
      <c r="F203" s="5">
        <v>4545659.9219846996</v>
      </c>
      <c r="G203" s="5">
        <v>3896577.1834485098</v>
      </c>
      <c r="H203" s="6">
        <v>0.16657766752146</v>
      </c>
      <c r="I203" s="5">
        <v>649082.73853619106</v>
      </c>
      <c r="J203" s="5">
        <v>16776.129030058699</v>
      </c>
      <c r="K203" s="5">
        <v>14380.6361951894</v>
      </c>
      <c r="L203" s="55" t="s">
        <v>4283</v>
      </c>
      <c r="M203" s="60" t="s">
        <v>4282</v>
      </c>
    </row>
    <row r="204" spans="1:13" ht="18" customHeight="1" x14ac:dyDescent="0.25">
      <c r="A204" s="4" t="s">
        <v>4871</v>
      </c>
      <c r="B204" s="4">
        <v>1446</v>
      </c>
      <c r="C204" s="4" t="s">
        <v>1004</v>
      </c>
      <c r="D204" s="4" t="s">
        <v>1005</v>
      </c>
      <c r="E204" s="5">
        <v>211.12</v>
      </c>
      <c r="F204" s="5">
        <v>1326090.1531740001</v>
      </c>
      <c r="G204" s="5">
        <v>1388383.7222068501</v>
      </c>
      <c r="H204" s="6">
        <v>-4.4867688979982299E-2</v>
      </c>
      <c r="I204" s="5">
        <v>-62293.569032847001</v>
      </c>
      <c r="J204" s="5">
        <v>6281.2152007104996</v>
      </c>
      <c r="K204" s="5">
        <v>6576.2775777133702</v>
      </c>
      <c r="L204" s="55" t="s">
        <v>4283</v>
      </c>
      <c r="M204" s="60" t="s">
        <v>4361</v>
      </c>
    </row>
    <row r="205" spans="1:13" ht="18" customHeight="1" x14ac:dyDescent="0.25">
      <c r="A205" s="4" t="s">
        <v>4872</v>
      </c>
      <c r="B205" s="4">
        <v>1447</v>
      </c>
      <c r="C205" s="4" t="s">
        <v>1006</v>
      </c>
      <c r="D205" s="4" t="s">
        <v>1007</v>
      </c>
      <c r="E205" s="5">
        <v>797.35</v>
      </c>
      <c r="F205" s="5">
        <v>7629124.3276987504</v>
      </c>
      <c r="G205" s="5">
        <v>6281789.8015061496</v>
      </c>
      <c r="H205" s="6">
        <v>0.214482586773209</v>
      </c>
      <c r="I205" s="5">
        <v>1347334.5261925999</v>
      </c>
      <c r="J205" s="5">
        <v>9568.0997400122305</v>
      </c>
      <c r="K205" s="5">
        <v>7878.33423403292</v>
      </c>
      <c r="L205" s="55" t="s">
        <v>4281</v>
      </c>
      <c r="M205" s="60" t="s">
        <v>4364</v>
      </c>
    </row>
    <row r="206" spans="1:13" ht="18" customHeight="1" x14ac:dyDescent="0.25">
      <c r="A206" s="4" t="s">
        <v>4873</v>
      </c>
      <c r="B206" s="4">
        <v>1448</v>
      </c>
      <c r="C206" s="4" t="s">
        <v>1008</v>
      </c>
      <c r="D206" s="4" t="s">
        <v>1009</v>
      </c>
      <c r="E206" s="5">
        <v>235.67</v>
      </c>
      <c r="F206" s="5">
        <v>3495012.2869063499</v>
      </c>
      <c r="G206" s="5">
        <v>2327318.4288541102</v>
      </c>
      <c r="H206" s="6">
        <v>0.50173360188926597</v>
      </c>
      <c r="I206" s="5">
        <v>1167693.85805224</v>
      </c>
      <c r="J206" s="5">
        <v>14830.1111168428</v>
      </c>
      <c r="K206" s="5">
        <v>9875.3274869695397</v>
      </c>
      <c r="L206" s="55" t="s">
        <v>4283</v>
      </c>
      <c r="M206" s="60" t="s">
        <v>4361</v>
      </c>
    </row>
    <row r="207" spans="1:13" ht="18" customHeight="1" x14ac:dyDescent="0.25">
      <c r="A207" s="4" t="s">
        <v>4880</v>
      </c>
      <c r="B207" s="4">
        <v>1455</v>
      </c>
      <c r="C207" s="4" t="s">
        <v>1022</v>
      </c>
      <c r="D207" s="4" t="s">
        <v>1023</v>
      </c>
      <c r="E207" s="5">
        <v>462.6</v>
      </c>
      <c r="F207" s="5">
        <v>1121184.4273938001</v>
      </c>
      <c r="G207" s="5">
        <v>1308209.65647195</v>
      </c>
      <c r="H207" s="6">
        <v>-0.14296273395697601</v>
      </c>
      <c r="I207" s="5">
        <v>-187025.22907814599</v>
      </c>
      <c r="J207" s="5">
        <v>2423.6585114435802</v>
      </c>
      <c r="K207" s="5">
        <v>2827.9499707564801</v>
      </c>
      <c r="L207" s="55" t="s">
        <v>4283</v>
      </c>
      <c r="M207" s="60" t="s">
        <v>4364</v>
      </c>
    </row>
    <row r="208" spans="1:13" ht="18" customHeight="1" x14ac:dyDescent="0.25">
      <c r="A208" s="4" t="s">
        <v>4881</v>
      </c>
      <c r="B208" s="4">
        <v>1456</v>
      </c>
      <c r="C208" s="4" t="s">
        <v>1024</v>
      </c>
      <c r="D208" s="4" t="s">
        <v>1025</v>
      </c>
      <c r="E208" s="5">
        <v>212.04</v>
      </c>
      <c r="F208" s="5">
        <v>778452.95953394996</v>
      </c>
      <c r="G208" s="5">
        <v>816412.98400332395</v>
      </c>
      <c r="H208" s="6">
        <v>-4.6496105786112497E-2</v>
      </c>
      <c r="I208" s="5">
        <v>-37960.024469374301</v>
      </c>
      <c r="J208" s="5">
        <v>3671.25523266341</v>
      </c>
      <c r="K208" s="5">
        <v>3850.2781739451302</v>
      </c>
      <c r="L208" s="55" t="s">
        <v>4283</v>
      </c>
      <c r="M208" s="60" t="s">
        <v>4316</v>
      </c>
    </row>
    <row r="209" spans="1:13" ht="18" customHeight="1" x14ac:dyDescent="0.25">
      <c r="A209" s="4" t="s">
        <v>4886</v>
      </c>
      <c r="B209" s="4">
        <v>1462</v>
      </c>
      <c r="C209" s="4" t="s">
        <v>1034</v>
      </c>
      <c r="D209" s="4" t="s">
        <v>1035</v>
      </c>
      <c r="E209" s="5">
        <v>6805.25</v>
      </c>
      <c r="F209" s="5">
        <v>24404594.8934009</v>
      </c>
      <c r="G209" s="5">
        <v>23760067.681141298</v>
      </c>
      <c r="H209" s="6">
        <v>2.71264889018481E-2</v>
      </c>
      <c r="I209" s="5">
        <v>644527.21225963905</v>
      </c>
      <c r="J209" s="5">
        <v>3586.14230092957</v>
      </c>
      <c r="K209" s="5">
        <v>3491.43200927832</v>
      </c>
      <c r="L209" s="55" t="s">
        <v>4284</v>
      </c>
      <c r="M209" s="60" t="s">
        <v>4364</v>
      </c>
    </row>
    <row r="210" spans="1:13" ht="18" customHeight="1" x14ac:dyDescent="0.25">
      <c r="A210" s="4" t="s">
        <v>4887</v>
      </c>
      <c r="B210" s="4">
        <v>1463</v>
      </c>
      <c r="C210" s="4" t="s">
        <v>1036</v>
      </c>
      <c r="D210" s="4" t="s">
        <v>1037</v>
      </c>
      <c r="E210" s="5">
        <v>4307.8500000000004</v>
      </c>
      <c r="F210" s="5">
        <v>20326859.533475399</v>
      </c>
      <c r="G210" s="5">
        <v>20574408.321825501</v>
      </c>
      <c r="H210" s="6">
        <v>-1.20318788505583E-2</v>
      </c>
      <c r="I210" s="5">
        <v>-247548.788350124</v>
      </c>
      <c r="J210" s="5">
        <v>4718.5625157504101</v>
      </c>
      <c r="K210" s="5">
        <v>4776.0270951461998</v>
      </c>
      <c r="L210" s="55" t="s">
        <v>4284</v>
      </c>
      <c r="M210" s="60" t="s">
        <v>4364</v>
      </c>
    </row>
    <row r="211" spans="1:13" ht="18" customHeight="1" x14ac:dyDescent="0.25">
      <c r="A211" s="4" t="s">
        <v>4888</v>
      </c>
      <c r="B211" s="4">
        <v>1464</v>
      </c>
      <c r="C211" s="4" t="s">
        <v>1038</v>
      </c>
      <c r="D211" s="4" t="s">
        <v>1039</v>
      </c>
      <c r="E211" s="5">
        <v>2411.17</v>
      </c>
      <c r="F211" s="5">
        <v>15685407.5146272</v>
      </c>
      <c r="G211" s="5">
        <v>15253081.747379299</v>
      </c>
      <c r="H211" s="6">
        <v>2.8343502933243898E-2</v>
      </c>
      <c r="I211" s="5">
        <v>432325.76724785799</v>
      </c>
      <c r="J211" s="5">
        <v>6505.3096690101502</v>
      </c>
      <c r="K211" s="5">
        <v>6326.0084305044202</v>
      </c>
      <c r="L211" s="55" t="s">
        <v>4284</v>
      </c>
      <c r="M211" s="60" t="s">
        <v>4364</v>
      </c>
    </row>
    <row r="212" spans="1:13" ht="18" customHeight="1" x14ac:dyDescent="0.25">
      <c r="A212" s="4" t="s">
        <v>4889</v>
      </c>
      <c r="B212" s="4">
        <v>1465</v>
      </c>
      <c r="C212" s="4" t="s">
        <v>1040</v>
      </c>
      <c r="D212" s="4" t="s">
        <v>1041</v>
      </c>
      <c r="E212" s="5">
        <v>1045.68</v>
      </c>
      <c r="F212" s="5">
        <v>9572284.5848381706</v>
      </c>
      <c r="G212" s="5">
        <v>10946879.0332413</v>
      </c>
      <c r="H212" s="6">
        <v>-0.125569529381755</v>
      </c>
      <c r="I212" s="5">
        <v>-1374594.44840311</v>
      </c>
      <c r="J212" s="5">
        <v>9154.1241917586394</v>
      </c>
      <c r="K212" s="5">
        <v>10468.6701794443</v>
      </c>
      <c r="L212" s="55" t="s">
        <v>4281</v>
      </c>
      <c r="M212" s="60" t="s">
        <v>4381</v>
      </c>
    </row>
    <row r="213" spans="1:13" ht="18" customHeight="1" x14ac:dyDescent="0.25">
      <c r="A213" s="4" t="s">
        <v>4890</v>
      </c>
      <c r="B213" s="4">
        <v>1466</v>
      </c>
      <c r="C213" s="4" t="s">
        <v>1042</v>
      </c>
      <c r="D213" s="4" t="s">
        <v>1043</v>
      </c>
      <c r="E213" s="5">
        <v>2611.37</v>
      </c>
      <c r="F213" s="5">
        <v>6163907.6577297598</v>
      </c>
      <c r="G213" s="5">
        <v>6686759.1594072096</v>
      </c>
      <c r="H213" s="6">
        <v>-7.8192064229182998E-2</v>
      </c>
      <c r="I213" s="5">
        <v>-522851.50167744601</v>
      </c>
      <c r="J213" s="5">
        <v>2360.4114536544998</v>
      </c>
      <c r="K213" s="5">
        <v>2560.6326025830099</v>
      </c>
      <c r="L213" s="55" t="s">
        <v>4284</v>
      </c>
      <c r="M213" s="60" t="s">
        <v>4364</v>
      </c>
    </row>
    <row r="214" spans="1:13" ht="18" customHeight="1" x14ac:dyDescent="0.25">
      <c r="A214" s="4" t="s">
        <v>4891</v>
      </c>
      <c r="B214" s="4">
        <v>1467</v>
      </c>
      <c r="C214" s="4" t="s">
        <v>1044</v>
      </c>
      <c r="D214" s="4" t="s">
        <v>1045</v>
      </c>
      <c r="E214" s="5">
        <v>1548.5</v>
      </c>
      <c r="F214" s="5">
        <v>4879237.5728184003</v>
      </c>
      <c r="G214" s="5">
        <v>5783552.8400477599</v>
      </c>
      <c r="H214" s="6">
        <v>-0.15635981761375001</v>
      </c>
      <c r="I214" s="5">
        <v>-904315.26722935506</v>
      </c>
      <c r="J214" s="5">
        <v>3150.9445094080702</v>
      </c>
      <c r="K214" s="5">
        <v>3734.93886990491</v>
      </c>
      <c r="L214" s="55" t="s">
        <v>4284</v>
      </c>
      <c r="M214" s="60" t="s">
        <v>4364</v>
      </c>
    </row>
    <row r="215" spans="1:13" ht="18" customHeight="1" x14ac:dyDescent="0.25">
      <c r="A215" s="4" t="s">
        <v>4892</v>
      </c>
      <c r="B215" s="4">
        <v>1468</v>
      </c>
      <c r="C215" s="4" t="s">
        <v>1046</v>
      </c>
      <c r="D215" s="4" t="s">
        <v>1047</v>
      </c>
      <c r="E215" s="5">
        <v>728.2</v>
      </c>
      <c r="F215" s="5">
        <v>3425402.6324399998</v>
      </c>
      <c r="G215" s="5">
        <v>3824565.6690671002</v>
      </c>
      <c r="H215" s="6">
        <v>-0.104368200513724</v>
      </c>
      <c r="I215" s="5">
        <v>-399163.03662709898</v>
      </c>
      <c r="J215" s="5">
        <v>4703.9311074430098</v>
      </c>
      <c r="K215" s="5">
        <v>5252.0813911934902</v>
      </c>
      <c r="L215" s="55" t="s">
        <v>4281</v>
      </c>
      <c r="M215" s="60" t="s">
        <v>4381</v>
      </c>
    </row>
    <row r="216" spans="1:13" ht="18" customHeight="1" x14ac:dyDescent="0.25">
      <c r="A216" s="4" t="s">
        <v>4893</v>
      </c>
      <c r="B216" s="4">
        <v>1469</v>
      </c>
      <c r="C216" s="4" t="s">
        <v>1048</v>
      </c>
      <c r="D216" s="4" t="s">
        <v>1049</v>
      </c>
      <c r="E216" s="5">
        <v>335.39</v>
      </c>
      <c r="F216" s="5">
        <v>2423756.8281463501</v>
      </c>
      <c r="G216" s="5">
        <v>2695727.5218429202</v>
      </c>
      <c r="H216" s="6">
        <v>-0.100889534084157</v>
      </c>
      <c r="I216" s="5">
        <v>-271970.69369657198</v>
      </c>
      <c r="J216" s="5">
        <v>7226.6818573790197</v>
      </c>
      <c r="K216" s="5">
        <v>8037.5906313334399</v>
      </c>
      <c r="L216" s="55" t="s">
        <v>4283</v>
      </c>
      <c r="M216" s="60" t="s">
        <v>4317</v>
      </c>
    </row>
    <row r="217" spans="1:13" ht="18" customHeight="1" x14ac:dyDescent="0.25">
      <c r="A217" s="4" t="s">
        <v>4896</v>
      </c>
      <c r="B217" s="4">
        <v>1473</v>
      </c>
      <c r="C217" s="4" t="s">
        <v>1054</v>
      </c>
      <c r="D217" s="4" t="s">
        <v>1055</v>
      </c>
      <c r="E217" s="5">
        <v>683.41</v>
      </c>
      <c r="F217" s="5">
        <v>3186094.4790569399</v>
      </c>
      <c r="G217" s="5">
        <v>3882067.9213479301</v>
      </c>
      <c r="H217" s="6">
        <v>-0.17927904827830399</v>
      </c>
      <c r="I217" s="5">
        <v>-695973.44229099003</v>
      </c>
      <c r="J217" s="5">
        <v>4662.0542266822804</v>
      </c>
      <c r="K217" s="5">
        <v>5680.4376894513298</v>
      </c>
      <c r="L217" s="55" t="s">
        <v>4281</v>
      </c>
      <c r="M217" s="60" t="s">
        <v>4282</v>
      </c>
    </row>
    <row r="218" spans="1:13" ht="18" customHeight="1" x14ac:dyDescent="0.25">
      <c r="A218" s="4" t="s">
        <v>4897</v>
      </c>
      <c r="B218" s="4">
        <v>1474</v>
      </c>
      <c r="C218" s="4" t="s">
        <v>1056</v>
      </c>
      <c r="D218" s="4" t="s">
        <v>1057</v>
      </c>
      <c r="E218" s="5">
        <v>659.4</v>
      </c>
      <c r="F218" s="5">
        <v>3935550.5385468001</v>
      </c>
      <c r="G218" s="5">
        <v>5631580.3580177203</v>
      </c>
      <c r="H218" s="6">
        <v>-0.30116409811257899</v>
      </c>
      <c r="I218" s="5">
        <v>-1696029.8194709199</v>
      </c>
      <c r="J218" s="5">
        <v>5968.3811624913596</v>
      </c>
      <c r="K218" s="5">
        <v>8540.4615681190808</v>
      </c>
      <c r="L218" s="55" t="s">
        <v>4281</v>
      </c>
      <c r="M218" s="60" t="s">
        <v>4282</v>
      </c>
    </row>
    <row r="219" spans="1:13" ht="18" customHeight="1" x14ac:dyDescent="0.25">
      <c r="A219" s="4" t="s">
        <v>4898</v>
      </c>
      <c r="B219" s="4">
        <v>1475</v>
      </c>
      <c r="C219" s="4" t="s">
        <v>1058</v>
      </c>
      <c r="D219" s="4" t="s">
        <v>1059</v>
      </c>
      <c r="E219" s="5">
        <v>619.61</v>
      </c>
      <c r="F219" s="5">
        <v>536692.25935178995</v>
      </c>
      <c r="G219" s="5">
        <v>795876.51221993903</v>
      </c>
      <c r="H219" s="6">
        <v>-0.32565887909571001</v>
      </c>
      <c r="I219" s="5">
        <v>-259184.25286814899</v>
      </c>
      <c r="J219" s="5">
        <v>866.17752998142396</v>
      </c>
      <c r="K219" s="5">
        <v>1284.4797731152501</v>
      </c>
      <c r="L219" s="55" t="s">
        <v>4281</v>
      </c>
      <c r="M219" s="60" t="s">
        <v>4282</v>
      </c>
    </row>
    <row r="220" spans="1:13" ht="18" customHeight="1" x14ac:dyDescent="0.25">
      <c r="A220" s="4" t="s">
        <v>4900</v>
      </c>
      <c r="B220" s="4">
        <v>1477</v>
      </c>
      <c r="C220" s="4" t="s">
        <v>1062</v>
      </c>
      <c r="D220" s="4" t="s">
        <v>1063</v>
      </c>
      <c r="E220" s="5">
        <v>643.82000000000005</v>
      </c>
      <c r="F220" s="5">
        <v>2018893.573239</v>
      </c>
      <c r="G220" s="5">
        <v>2358037.5423995401</v>
      </c>
      <c r="H220" s="6">
        <v>-0.14382466905740099</v>
      </c>
      <c r="I220" s="5">
        <v>-339143.96916054201</v>
      </c>
      <c r="J220" s="5">
        <v>3135.8043758177701</v>
      </c>
      <c r="K220" s="5">
        <v>3662.5726793196</v>
      </c>
      <c r="L220" s="55" t="s">
        <v>4281</v>
      </c>
      <c r="M220" s="60" t="s">
        <v>4282</v>
      </c>
    </row>
    <row r="221" spans="1:13" ht="18" customHeight="1" x14ac:dyDescent="0.25">
      <c r="A221" s="4" t="s">
        <v>4902</v>
      </c>
      <c r="B221" s="4">
        <v>1479</v>
      </c>
      <c r="C221" s="4" t="s">
        <v>1066</v>
      </c>
      <c r="D221" s="4" t="s">
        <v>1067</v>
      </c>
      <c r="E221" s="5">
        <v>1153</v>
      </c>
      <c r="F221" s="5">
        <v>1792435.2051828599</v>
      </c>
      <c r="G221" s="5">
        <v>2023735.5490232301</v>
      </c>
      <c r="H221" s="6">
        <v>-0.11429375935606299</v>
      </c>
      <c r="I221" s="5">
        <v>-231300.34384037199</v>
      </c>
      <c r="J221" s="5">
        <v>1554.5838726651</v>
      </c>
      <c r="K221" s="5">
        <v>1755.1912827608301</v>
      </c>
      <c r="L221" s="55" t="s">
        <v>4281</v>
      </c>
      <c r="M221" s="61" t="s">
        <v>4364</v>
      </c>
    </row>
    <row r="222" spans="1:13" ht="18" customHeight="1" x14ac:dyDescent="0.25">
      <c r="A222" s="4" t="s">
        <v>4903</v>
      </c>
      <c r="B222" s="4">
        <v>1480</v>
      </c>
      <c r="C222" s="4" t="s">
        <v>1068</v>
      </c>
      <c r="D222" s="4" t="s">
        <v>1069</v>
      </c>
      <c r="E222" s="5">
        <v>876.65</v>
      </c>
      <c r="F222" s="5">
        <v>2123323.83563889</v>
      </c>
      <c r="G222" s="5">
        <v>2375914.4870382198</v>
      </c>
      <c r="H222" s="6">
        <v>-0.106313022954882</v>
      </c>
      <c r="I222" s="5">
        <v>-252590.65139933099</v>
      </c>
      <c r="J222" s="5">
        <v>2422.08844537602</v>
      </c>
      <c r="K222" s="5">
        <v>2710.2201414911601</v>
      </c>
      <c r="L222" s="55" t="s">
        <v>4283</v>
      </c>
      <c r="M222" s="60" t="s">
        <v>4364</v>
      </c>
    </row>
    <row r="223" spans="1:13" ht="18" customHeight="1" x14ac:dyDescent="0.25">
      <c r="A223" s="4" t="s">
        <v>4904</v>
      </c>
      <c r="B223" s="4">
        <v>1481</v>
      </c>
      <c r="C223" s="4" t="s">
        <v>1070</v>
      </c>
      <c r="D223" s="4" t="s">
        <v>1071</v>
      </c>
      <c r="E223" s="5">
        <v>389.7</v>
      </c>
      <c r="F223" s="5">
        <v>1411919.5579358099</v>
      </c>
      <c r="G223" s="5">
        <v>1475026.63193461</v>
      </c>
      <c r="H223" s="6">
        <v>-4.2783684465433097E-2</v>
      </c>
      <c r="I223" s="5">
        <v>-63107.073998800901</v>
      </c>
      <c r="J223" s="5">
        <v>3623.0935538511899</v>
      </c>
      <c r="K223" s="5">
        <v>3785.0311314719302</v>
      </c>
      <c r="L223" s="55" t="s">
        <v>4283</v>
      </c>
      <c r="M223" s="60" t="s">
        <v>4359</v>
      </c>
    </row>
    <row r="224" spans="1:13" ht="18" customHeight="1" x14ac:dyDescent="0.25">
      <c r="A224" s="4" t="s">
        <v>4906</v>
      </c>
      <c r="B224" s="4">
        <v>1484</v>
      </c>
      <c r="C224" s="4" t="s">
        <v>1074</v>
      </c>
      <c r="D224" s="4" t="s">
        <v>1075</v>
      </c>
      <c r="E224" s="5">
        <v>13034.49</v>
      </c>
      <c r="F224" s="5">
        <v>17063880.3734372</v>
      </c>
      <c r="G224" s="5">
        <v>18925416.303286299</v>
      </c>
      <c r="H224" s="6">
        <v>-9.8361689910405906E-2</v>
      </c>
      <c r="I224" s="5">
        <v>-1861535.9298491899</v>
      </c>
      <c r="J224" s="5">
        <v>1309.13295214751</v>
      </c>
      <c r="K224" s="5">
        <v>1451.9491213915001</v>
      </c>
      <c r="L224" s="55" t="s">
        <v>4284</v>
      </c>
      <c r="M224" s="60" t="s">
        <v>4364</v>
      </c>
    </row>
    <row r="225" spans="1:13" ht="18" customHeight="1" x14ac:dyDescent="0.25">
      <c r="A225" s="4" t="s">
        <v>4907</v>
      </c>
      <c r="B225" s="4">
        <v>1485</v>
      </c>
      <c r="C225" s="4" t="s">
        <v>1076</v>
      </c>
      <c r="D225" s="4" t="s">
        <v>1077</v>
      </c>
      <c r="E225" s="5">
        <v>3106.29</v>
      </c>
      <c r="F225" s="5">
        <v>5826433.1702716202</v>
      </c>
      <c r="G225" s="5">
        <v>6808488.7713223202</v>
      </c>
      <c r="H225" s="6">
        <v>-0.14423987966127799</v>
      </c>
      <c r="I225" s="5">
        <v>-982055.60105069506</v>
      </c>
      <c r="J225" s="5">
        <v>1875.68873809967</v>
      </c>
      <c r="K225" s="5">
        <v>2191.8393876046098</v>
      </c>
      <c r="L225" s="55" t="s">
        <v>4283</v>
      </c>
      <c r="M225" s="60" t="s">
        <v>4364</v>
      </c>
    </row>
    <row r="226" spans="1:13" ht="18" customHeight="1" x14ac:dyDescent="0.25">
      <c r="A226" s="4" t="s">
        <v>4908</v>
      </c>
      <c r="B226" s="4">
        <v>1486</v>
      </c>
      <c r="C226" s="4" t="s">
        <v>1078</v>
      </c>
      <c r="D226" s="4" t="s">
        <v>1079</v>
      </c>
      <c r="E226" s="5">
        <v>558.95000000000005</v>
      </c>
      <c r="F226" s="5">
        <v>1576552.38112395</v>
      </c>
      <c r="G226" s="5">
        <v>1795674.3032577301</v>
      </c>
      <c r="H226" s="6">
        <v>-0.12202765375449801</v>
      </c>
      <c r="I226" s="5">
        <v>-219121.92213378299</v>
      </c>
      <c r="J226" s="5">
        <v>2820.5606603881401</v>
      </c>
      <c r="K226" s="5">
        <v>3212.58485241566</v>
      </c>
      <c r="L226" s="55" t="s">
        <v>4283</v>
      </c>
      <c r="M226" s="60" t="s">
        <v>4364</v>
      </c>
    </row>
    <row r="227" spans="1:13" ht="18" customHeight="1" x14ac:dyDescent="0.25">
      <c r="A227" s="4" t="s">
        <v>4910</v>
      </c>
      <c r="B227" s="4">
        <v>1488</v>
      </c>
      <c r="C227" s="4" t="s">
        <v>1082</v>
      </c>
      <c r="D227" s="4" t="s">
        <v>1083</v>
      </c>
      <c r="E227" s="5">
        <v>914.15</v>
      </c>
      <c r="F227" s="5">
        <v>711996.55360650003</v>
      </c>
      <c r="G227" s="5">
        <v>796766.85364822205</v>
      </c>
      <c r="H227" s="6">
        <v>-0.10639285463944299</v>
      </c>
      <c r="I227" s="5">
        <v>-84770.300041721697</v>
      </c>
      <c r="J227" s="5">
        <v>778.86184281190197</v>
      </c>
      <c r="K227" s="5">
        <v>871.59312328197996</v>
      </c>
      <c r="L227" s="55" t="s">
        <v>4283</v>
      </c>
      <c r="M227" s="60" t="s">
        <v>4361</v>
      </c>
    </row>
    <row r="228" spans="1:13" ht="18" customHeight="1" x14ac:dyDescent="0.25">
      <c r="A228" s="4" t="s">
        <v>4911</v>
      </c>
      <c r="B228" s="4">
        <v>1489</v>
      </c>
      <c r="C228" s="4" t="s">
        <v>1084</v>
      </c>
      <c r="D228" s="4" t="s">
        <v>1085</v>
      </c>
      <c r="E228" s="5">
        <v>7324.36</v>
      </c>
      <c r="F228" s="5">
        <v>4446819.4986758996</v>
      </c>
      <c r="G228" s="5">
        <v>5637208.74382756</v>
      </c>
      <c r="H228" s="6">
        <v>-0.211166429920671</v>
      </c>
      <c r="I228" s="5">
        <v>-1190389.2451516599</v>
      </c>
      <c r="J228" s="5">
        <v>607.12738023198006</v>
      </c>
      <c r="K228" s="5">
        <v>769.65205749410995</v>
      </c>
      <c r="L228" s="55" t="s">
        <v>4283</v>
      </c>
      <c r="M228" s="60" t="s">
        <v>4364</v>
      </c>
    </row>
    <row r="229" spans="1:13" ht="18" customHeight="1" x14ac:dyDescent="0.25">
      <c r="A229" s="4" t="s">
        <v>4913</v>
      </c>
      <c r="B229" s="4">
        <v>1493</v>
      </c>
      <c r="C229" s="4" t="s">
        <v>1088</v>
      </c>
      <c r="D229" s="4" t="s">
        <v>1089</v>
      </c>
      <c r="E229" s="5">
        <v>65484.02</v>
      </c>
      <c r="F229" s="5">
        <v>39664482.728036202</v>
      </c>
      <c r="G229" s="5">
        <v>40257602.773086399</v>
      </c>
      <c r="H229" s="6">
        <v>-1.4733118819649799E-2</v>
      </c>
      <c r="I229" s="5">
        <v>-593120.04505014396</v>
      </c>
      <c r="J229" s="5">
        <v>605.71239713194495</v>
      </c>
      <c r="K229" s="5">
        <v>614.76987474327905</v>
      </c>
      <c r="L229" s="55" t="s">
        <v>4283</v>
      </c>
      <c r="M229" s="60" t="s">
        <v>4364</v>
      </c>
    </row>
    <row r="230" spans="1:13" ht="18" customHeight="1" x14ac:dyDescent="0.25">
      <c r="A230" s="4" t="s">
        <v>4914</v>
      </c>
      <c r="B230" s="4">
        <v>1494</v>
      </c>
      <c r="C230" s="4" t="s">
        <v>1090</v>
      </c>
      <c r="D230" s="4" t="s">
        <v>1091</v>
      </c>
      <c r="E230" s="5">
        <v>965.93</v>
      </c>
      <c r="F230" s="5">
        <v>875901.42936278996</v>
      </c>
      <c r="G230" s="5">
        <v>1558701.31992326</v>
      </c>
      <c r="H230" s="6">
        <v>-0.43805691432537502</v>
      </c>
      <c r="I230" s="5">
        <v>-682799.89056047401</v>
      </c>
      <c r="J230" s="5">
        <v>906.79596799228705</v>
      </c>
      <c r="K230" s="5">
        <v>1613.6793762728801</v>
      </c>
      <c r="L230" s="55" t="s">
        <v>4283</v>
      </c>
      <c r="M230" s="61" t="s">
        <v>4364</v>
      </c>
    </row>
    <row r="231" spans="1:13" ht="18" customHeight="1" x14ac:dyDescent="0.25">
      <c r="A231" s="4" t="s">
        <v>4915</v>
      </c>
      <c r="B231" s="4">
        <v>1495</v>
      </c>
      <c r="C231" s="4" t="s">
        <v>1092</v>
      </c>
      <c r="D231" s="4" t="s">
        <v>1093</v>
      </c>
      <c r="E231" s="5">
        <v>516.78</v>
      </c>
      <c r="F231" s="5">
        <v>1292258.7487071001</v>
      </c>
      <c r="G231" s="5">
        <v>1544421.8898801501</v>
      </c>
      <c r="H231" s="6">
        <v>-0.16327348299409</v>
      </c>
      <c r="I231" s="5">
        <v>-252163.14117304701</v>
      </c>
      <c r="J231" s="5">
        <v>2500.59744708987</v>
      </c>
      <c r="K231" s="5">
        <v>2988.5481053449198</v>
      </c>
      <c r="L231" s="55" t="s">
        <v>4283</v>
      </c>
      <c r="M231" s="60" t="s">
        <v>4364</v>
      </c>
    </row>
    <row r="232" spans="1:13" ht="18" customHeight="1" x14ac:dyDescent="0.25">
      <c r="A232" s="4" t="s">
        <v>4918</v>
      </c>
      <c r="B232" s="4">
        <v>1498</v>
      </c>
      <c r="C232" s="4" t="s">
        <v>1098</v>
      </c>
      <c r="D232" s="4" t="s">
        <v>1099</v>
      </c>
      <c r="E232" s="5">
        <v>1189.6199999999999</v>
      </c>
      <c r="F232" s="5">
        <v>1060160.8785641401</v>
      </c>
      <c r="G232" s="5">
        <v>691267.77677311096</v>
      </c>
      <c r="H232" s="6">
        <v>0.53364718302515102</v>
      </c>
      <c r="I232" s="5">
        <v>368893.10179103003</v>
      </c>
      <c r="J232" s="5">
        <v>891.17607182473398</v>
      </c>
      <c r="K232" s="5">
        <v>581.08284727317198</v>
      </c>
      <c r="L232" s="55" t="s">
        <v>4281</v>
      </c>
      <c r="M232" s="60" t="s">
        <v>4364</v>
      </c>
    </row>
    <row r="233" spans="1:13" ht="18" customHeight="1" x14ac:dyDescent="0.25">
      <c r="A233" s="4" t="s">
        <v>4919</v>
      </c>
      <c r="B233" s="4">
        <v>1499</v>
      </c>
      <c r="C233" s="4" t="s">
        <v>1100</v>
      </c>
      <c r="D233" s="4" t="s">
        <v>1101</v>
      </c>
      <c r="E233" s="5">
        <v>2689.61</v>
      </c>
      <c r="F233" s="5">
        <v>38067463.610988602</v>
      </c>
      <c r="G233" s="5">
        <v>35041218.195862897</v>
      </c>
      <c r="H233" s="6">
        <v>8.6362448879789194E-2</v>
      </c>
      <c r="I233" s="5">
        <v>3026245.4151257402</v>
      </c>
      <c r="J233" s="5">
        <v>14153.525459449</v>
      </c>
      <c r="K233" s="5">
        <v>13028.3640363706</v>
      </c>
      <c r="L233" s="55" t="s">
        <v>4281</v>
      </c>
      <c r="M233" s="60" t="s">
        <v>4282</v>
      </c>
    </row>
    <row r="234" spans="1:13" ht="18" customHeight="1" x14ac:dyDescent="0.25">
      <c r="A234" s="4" t="s">
        <v>4920</v>
      </c>
      <c r="B234" s="4">
        <v>1500</v>
      </c>
      <c r="C234" s="4" t="s">
        <v>1102</v>
      </c>
      <c r="D234" s="4" t="s">
        <v>1103</v>
      </c>
      <c r="E234" s="5">
        <v>1011.4</v>
      </c>
      <c r="F234" s="5">
        <v>15797197.9273134</v>
      </c>
      <c r="G234" s="5">
        <v>14394725.597364901</v>
      </c>
      <c r="H234" s="6">
        <v>9.7429598116497207E-2</v>
      </c>
      <c r="I234" s="5">
        <v>1402472.3299485201</v>
      </c>
      <c r="J234" s="5">
        <v>15619.139734341899</v>
      </c>
      <c r="K234" s="5">
        <v>14232.4753780551</v>
      </c>
      <c r="L234" s="55" t="s">
        <v>4281</v>
      </c>
      <c r="M234" s="60" t="s">
        <v>4282</v>
      </c>
    </row>
    <row r="235" spans="1:13" ht="18" customHeight="1" x14ac:dyDescent="0.25">
      <c r="A235" s="4" t="s">
        <v>4923</v>
      </c>
      <c r="B235" s="4">
        <v>1503</v>
      </c>
      <c r="C235" s="4" t="s">
        <v>1108</v>
      </c>
      <c r="D235" s="4" t="s">
        <v>1109</v>
      </c>
      <c r="E235" s="5">
        <v>221.27</v>
      </c>
      <c r="F235" s="5">
        <v>2869389.1253779498</v>
      </c>
      <c r="G235" s="5">
        <v>2631985.2017376502</v>
      </c>
      <c r="H235" s="6">
        <v>9.0199566275513302E-2</v>
      </c>
      <c r="I235" s="5">
        <v>237403.923640305</v>
      </c>
      <c r="J235" s="5">
        <v>12967.818165037999</v>
      </c>
      <c r="K235" s="5">
        <v>11894.9030674635</v>
      </c>
      <c r="L235" s="55" t="s">
        <v>4283</v>
      </c>
      <c r="M235" s="60" t="s">
        <v>4359</v>
      </c>
    </row>
    <row r="236" spans="1:13" ht="18" customHeight="1" x14ac:dyDescent="0.25">
      <c r="A236" s="4" t="s">
        <v>4925</v>
      </c>
      <c r="B236" s="4">
        <v>1513</v>
      </c>
      <c r="C236" s="4" t="s">
        <v>1112</v>
      </c>
      <c r="D236" s="4" t="s">
        <v>1113</v>
      </c>
      <c r="E236" s="5">
        <v>5379.85</v>
      </c>
      <c r="F236" s="5">
        <v>6000385.5898461305</v>
      </c>
      <c r="G236" s="5">
        <v>5998371.58364747</v>
      </c>
      <c r="H236" s="6">
        <v>3.3575882563674497E-4</v>
      </c>
      <c r="I236" s="5">
        <v>2014.00619865768</v>
      </c>
      <c r="J236" s="5">
        <v>1115.3444036257799</v>
      </c>
      <c r="K236" s="5">
        <v>1114.9700425936501</v>
      </c>
      <c r="L236" s="55" t="s">
        <v>4284</v>
      </c>
      <c r="M236" s="60" t="s">
        <v>4364</v>
      </c>
    </row>
    <row r="237" spans="1:13" ht="18" customHeight="1" x14ac:dyDescent="0.25">
      <c r="A237" s="4" t="s">
        <v>4930</v>
      </c>
      <c r="B237" s="4">
        <v>1517</v>
      </c>
      <c r="C237" s="4" t="s">
        <v>1116</v>
      </c>
      <c r="D237" s="4" t="s">
        <v>1117</v>
      </c>
      <c r="E237" s="5">
        <v>2240.63</v>
      </c>
      <c r="F237" s="5">
        <v>1808959.50269811</v>
      </c>
      <c r="G237" s="5">
        <v>1544584.9695899501</v>
      </c>
      <c r="H237" s="6">
        <v>0.17116218163015401</v>
      </c>
      <c r="I237" s="5">
        <v>264374.53310816101</v>
      </c>
      <c r="J237" s="5">
        <v>807.34414102199401</v>
      </c>
      <c r="K237" s="5">
        <v>689.35298089820697</v>
      </c>
      <c r="L237" s="55" t="s">
        <v>4281</v>
      </c>
      <c r="M237" s="60" t="s">
        <v>4361</v>
      </c>
    </row>
    <row r="238" spans="1:13" ht="18" customHeight="1" x14ac:dyDescent="0.25">
      <c r="A238" s="4" t="s">
        <v>4937</v>
      </c>
      <c r="B238" s="4">
        <v>1532</v>
      </c>
      <c r="C238" s="4" t="s">
        <v>4270</v>
      </c>
      <c r="D238" s="4" t="s">
        <v>4271</v>
      </c>
      <c r="E238" s="5">
        <v>274.42</v>
      </c>
      <c r="F238" s="5">
        <v>232614.32722944001</v>
      </c>
      <c r="G238" s="5">
        <v>82426.501864344405</v>
      </c>
      <c r="H238" s="6">
        <v>1.8220817573002399</v>
      </c>
      <c r="I238" s="5">
        <v>150187.82536509601</v>
      </c>
      <c r="J238" s="5">
        <v>847.65806876116903</v>
      </c>
      <c r="K238" s="5">
        <v>300.36623374515102</v>
      </c>
      <c r="L238" s="55" t="s">
        <v>4283</v>
      </c>
      <c r="M238" s="60" t="s">
        <v>4361</v>
      </c>
    </row>
    <row r="239" spans="1:13" ht="18" customHeight="1" x14ac:dyDescent="0.25">
      <c r="A239" s="4" t="s">
        <v>4938</v>
      </c>
      <c r="B239" s="4">
        <v>1693</v>
      </c>
      <c r="C239" s="4" t="s">
        <v>1120</v>
      </c>
      <c r="D239" s="4" t="s">
        <v>1121</v>
      </c>
      <c r="E239" s="5">
        <v>9326.01</v>
      </c>
      <c r="F239" s="5">
        <v>17726902.4242949</v>
      </c>
      <c r="G239" s="5">
        <v>16937833.0713914</v>
      </c>
      <c r="H239" s="6">
        <v>4.6586204361424501E-2</v>
      </c>
      <c r="I239" s="5">
        <v>789069.35290353396</v>
      </c>
      <c r="J239" s="5">
        <v>1900.8024250772701</v>
      </c>
      <c r="K239" s="5">
        <v>1816.1928918574399</v>
      </c>
      <c r="L239" s="55" t="s">
        <v>4281</v>
      </c>
      <c r="M239" s="60" t="s">
        <v>4364</v>
      </c>
    </row>
    <row r="240" spans="1:13" ht="18" customHeight="1" x14ac:dyDescent="0.25">
      <c r="A240" s="4" t="s">
        <v>4939</v>
      </c>
      <c r="B240" s="4">
        <v>1694</v>
      </c>
      <c r="C240" s="4" t="s">
        <v>1122</v>
      </c>
      <c r="D240" s="4" t="s">
        <v>1123</v>
      </c>
      <c r="E240" s="5">
        <v>4512.07</v>
      </c>
      <c r="F240" s="5">
        <v>12300893.958908699</v>
      </c>
      <c r="G240" s="5">
        <v>11208335.6603576</v>
      </c>
      <c r="H240" s="6">
        <v>9.7477300079027204E-2</v>
      </c>
      <c r="I240" s="5">
        <v>1092558.2985511399</v>
      </c>
      <c r="J240" s="5">
        <v>2726.21966390342</v>
      </c>
      <c r="K240" s="5">
        <v>2484.0784075507599</v>
      </c>
      <c r="L240" s="55" t="s">
        <v>4281</v>
      </c>
      <c r="M240" s="60" t="s">
        <v>4364</v>
      </c>
    </row>
    <row r="241" spans="1:13" ht="18" customHeight="1" x14ac:dyDescent="0.25">
      <c r="A241" s="4" t="s">
        <v>4940</v>
      </c>
      <c r="B241" s="4">
        <v>1695</v>
      </c>
      <c r="C241" s="4" t="s">
        <v>1124</v>
      </c>
      <c r="D241" s="4" t="s">
        <v>1125</v>
      </c>
      <c r="E241" s="5">
        <v>751.74</v>
      </c>
      <c r="F241" s="5">
        <v>3170026.6200139499</v>
      </c>
      <c r="G241" s="5">
        <v>2880655.43167791</v>
      </c>
      <c r="H241" s="6">
        <v>0.100453245866858</v>
      </c>
      <c r="I241" s="5">
        <v>289371.188336041</v>
      </c>
      <c r="J241" s="5">
        <v>4216.9189081516897</v>
      </c>
      <c r="K241" s="5">
        <v>3831.98370670432</v>
      </c>
      <c r="L241" s="55" t="s">
        <v>4283</v>
      </c>
      <c r="M241" s="60" t="s">
        <v>4282</v>
      </c>
    </row>
    <row r="242" spans="1:13" ht="18" customHeight="1" x14ac:dyDescent="0.25">
      <c r="A242" s="4" t="s">
        <v>4942</v>
      </c>
      <c r="B242" s="4">
        <v>1697</v>
      </c>
      <c r="C242" s="4" t="s">
        <v>1128</v>
      </c>
      <c r="D242" s="4" t="s">
        <v>1129</v>
      </c>
      <c r="E242" s="5">
        <v>49902.52</v>
      </c>
      <c r="F242" s="5">
        <v>91601288.257503703</v>
      </c>
      <c r="G242" s="5">
        <v>80890822.311464101</v>
      </c>
      <c r="H242" s="6">
        <v>0.132406441670227</v>
      </c>
      <c r="I242" s="5">
        <v>10710465.9460396</v>
      </c>
      <c r="J242" s="5">
        <v>1835.6044596045199</v>
      </c>
      <c r="K242" s="5">
        <v>1620.9767024083001</v>
      </c>
      <c r="L242" s="55" t="s">
        <v>4281</v>
      </c>
      <c r="M242" s="60" t="s">
        <v>4364</v>
      </c>
    </row>
    <row r="243" spans="1:13" ht="18" customHeight="1" x14ac:dyDescent="0.25">
      <c r="A243" s="4" t="s">
        <v>4943</v>
      </c>
      <c r="B243" s="4">
        <v>1698</v>
      </c>
      <c r="C243" s="4" t="s">
        <v>1130</v>
      </c>
      <c r="D243" s="4" t="s">
        <v>1131</v>
      </c>
      <c r="E243" s="5">
        <v>8361.11</v>
      </c>
      <c r="F243" s="5">
        <v>22288441.771313999</v>
      </c>
      <c r="G243" s="5">
        <v>21142711.6216067</v>
      </c>
      <c r="H243" s="6">
        <v>5.4190312492201402E-2</v>
      </c>
      <c r="I243" s="5">
        <v>1145730.14970736</v>
      </c>
      <c r="J243" s="5">
        <v>2665.7276092903999</v>
      </c>
      <c r="K243" s="5">
        <v>2528.6967426103301</v>
      </c>
      <c r="L243" s="55" t="s">
        <v>4281</v>
      </c>
      <c r="M243" s="60" t="s">
        <v>4364</v>
      </c>
    </row>
    <row r="244" spans="1:13" ht="18" customHeight="1" x14ac:dyDescent="0.25">
      <c r="A244" s="4" t="s">
        <v>4944</v>
      </c>
      <c r="B244" s="4">
        <v>1699</v>
      </c>
      <c r="C244" s="4" t="s">
        <v>1132</v>
      </c>
      <c r="D244" s="4" t="s">
        <v>1133</v>
      </c>
      <c r="E244" s="5">
        <v>2067.1799999999998</v>
      </c>
      <c r="F244" s="5">
        <v>8653350.9219472501</v>
      </c>
      <c r="G244" s="5">
        <v>8211879.8537957296</v>
      </c>
      <c r="H244" s="6">
        <v>5.3760049588092801E-2</v>
      </c>
      <c r="I244" s="5">
        <v>441471.068151518</v>
      </c>
      <c r="J244" s="5">
        <v>4186.0655201517302</v>
      </c>
      <c r="K244" s="5">
        <v>3972.5035332171001</v>
      </c>
      <c r="L244" s="55" t="s">
        <v>4281</v>
      </c>
      <c r="M244" s="60" t="s">
        <v>4364</v>
      </c>
    </row>
    <row r="245" spans="1:13" ht="18" customHeight="1" x14ac:dyDescent="0.25">
      <c r="A245" s="4" t="s">
        <v>4945</v>
      </c>
      <c r="B245" s="4">
        <v>1700</v>
      </c>
      <c r="C245" s="4" t="s">
        <v>1134</v>
      </c>
      <c r="D245" s="4" t="s">
        <v>1135</v>
      </c>
      <c r="E245" s="5">
        <v>483.49</v>
      </c>
      <c r="F245" s="5">
        <v>2767779.8628189</v>
      </c>
      <c r="G245" s="5">
        <v>2766333.7671192698</v>
      </c>
      <c r="H245" s="6">
        <v>5.2274809237395903E-4</v>
      </c>
      <c r="I245" s="5">
        <v>1446.09569963114</v>
      </c>
      <c r="J245" s="5">
        <v>5724.5855401743602</v>
      </c>
      <c r="K245" s="5">
        <v>5721.5945875183997</v>
      </c>
      <c r="L245" s="55" t="s">
        <v>4283</v>
      </c>
      <c r="M245" s="60" t="s">
        <v>4361</v>
      </c>
    </row>
    <row r="246" spans="1:13" ht="18" customHeight="1" x14ac:dyDescent="0.25">
      <c r="A246" s="4" t="s">
        <v>4946</v>
      </c>
      <c r="B246" s="4">
        <v>1701</v>
      </c>
      <c r="C246" s="4" t="s">
        <v>1136</v>
      </c>
      <c r="D246" s="4" t="s">
        <v>1137</v>
      </c>
      <c r="E246" s="5">
        <v>18669</v>
      </c>
      <c r="F246" s="5">
        <v>24235705.809404299</v>
      </c>
      <c r="G246" s="5">
        <v>23563581.793563802</v>
      </c>
      <c r="H246" s="6">
        <v>2.8523847593666E-2</v>
      </c>
      <c r="I246" s="5">
        <v>672124.01584049698</v>
      </c>
      <c r="J246" s="5">
        <v>1298.17911025787</v>
      </c>
      <c r="K246" s="5">
        <v>1262.17696682006</v>
      </c>
      <c r="L246" s="55" t="s">
        <v>4283</v>
      </c>
      <c r="M246" s="60" t="s">
        <v>4364</v>
      </c>
    </row>
    <row r="247" spans="1:13" ht="18" customHeight="1" x14ac:dyDescent="0.25">
      <c r="A247" s="4" t="s">
        <v>4947</v>
      </c>
      <c r="B247" s="4">
        <v>1702</v>
      </c>
      <c r="C247" s="4" t="s">
        <v>1138</v>
      </c>
      <c r="D247" s="4" t="s">
        <v>1139</v>
      </c>
      <c r="E247" s="5">
        <v>54595.29</v>
      </c>
      <c r="F247" s="5">
        <v>51565897.450745098</v>
      </c>
      <c r="G247" s="5">
        <v>55557939.2152697</v>
      </c>
      <c r="H247" s="6">
        <v>-7.1853668816920499E-2</v>
      </c>
      <c r="I247" s="5">
        <v>-3992041.7645245902</v>
      </c>
      <c r="J247" s="5">
        <v>944.51183336044403</v>
      </c>
      <c r="K247" s="5">
        <v>1017.6324590504</v>
      </c>
      <c r="L247" s="55" t="s">
        <v>4283</v>
      </c>
      <c r="M247" s="60" t="s">
        <v>4364</v>
      </c>
    </row>
    <row r="248" spans="1:13" ht="18" customHeight="1" x14ac:dyDescent="0.25">
      <c r="A248" s="4" t="s">
        <v>4948</v>
      </c>
      <c r="B248" s="4">
        <v>1703</v>
      </c>
      <c r="C248" s="4" t="s">
        <v>1140</v>
      </c>
      <c r="D248" s="4" t="s">
        <v>1141</v>
      </c>
      <c r="E248" s="5">
        <v>6152.35</v>
      </c>
      <c r="F248" s="5">
        <v>10258276.3248813</v>
      </c>
      <c r="G248" s="5">
        <v>12096443.8494877</v>
      </c>
      <c r="H248" s="6">
        <v>-0.151959331806784</v>
      </c>
      <c r="I248" s="5">
        <v>-1838167.52460645</v>
      </c>
      <c r="J248" s="5">
        <v>1667.3752834089901</v>
      </c>
      <c r="K248" s="5">
        <v>1966.15014579596</v>
      </c>
      <c r="L248" s="55" t="s">
        <v>4281</v>
      </c>
      <c r="M248" s="60" t="s">
        <v>4364</v>
      </c>
    </row>
    <row r="249" spans="1:13" ht="18" customHeight="1" x14ac:dyDescent="0.25">
      <c r="A249" s="4" t="s">
        <v>4949</v>
      </c>
      <c r="B249" s="4">
        <v>1704</v>
      </c>
      <c r="C249" s="4" t="s">
        <v>1142</v>
      </c>
      <c r="D249" s="4" t="s">
        <v>1143</v>
      </c>
      <c r="E249" s="5">
        <v>1313.07</v>
      </c>
      <c r="F249" s="5">
        <v>2889280.7790145199</v>
      </c>
      <c r="G249" s="5">
        <v>3409783.9668763401</v>
      </c>
      <c r="H249" s="6">
        <v>-0.15264990184661101</v>
      </c>
      <c r="I249" s="5">
        <v>-520503.18786182097</v>
      </c>
      <c r="J249" s="5">
        <v>2200.4011812123599</v>
      </c>
      <c r="K249" s="5">
        <v>2596.8028870329399</v>
      </c>
      <c r="L249" s="55" t="s">
        <v>4281</v>
      </c>
      <c r="M249" s="60" t="s">
        <v>4364</v>
      </c>
    </row>
    <row r="250" spans="1:13" ht="18" customHeight="1" x14ac:dyDescent="0.25">
      <c r="A250" s="4" t="s">
        <v>4951</v>
      </c>
      <c r="B250" s="4">
        <v>1706</v>
      </c>
      <c r="C250" s="4" t="s">
        <v>1146</v>
      </c>
      <c r="D250" s="4" t="s">
        <v>1147</v>
      </c>
      <c r="E250" s="5">
        <v>25066.26</v>
      </c>
      <c r="F250" s="5">
        <v>20016552.499488</v>
      </c>
      <c r="G250" s="5">
        <v>19260646.984758601</v>
      </c>
      <c r="H250" s="6">
        <v>3.9246112310119097E-2</v>
      </c>
      <c r="I250" s="5">
        <v>755905.51472939202</v>
      </c>
      <c r="J250" s="5">
        <v>798.54563462949795</v>
      </c>
      <c r="K250" s="5">
        <v>768.38934028285905</v>
      </c>
      <c r="L250" s="55" t="s">
        <v>4283</v>
      </c>
      <c r="M250" s="60" t="s">
        <v>4364</v>
      </c>
    </row>
    <row r="251" spans="1:13" ht="18" customHeight="1" x14ac:dyDescent="0.25">
      <c r="A251" s="4" t="s">
        <v>4954</v>
      </c>
      <c r="B251" s="4">
        <v>1721</v>
      </c>
      <c r="C251" s="4" t="s">
        <v>1152</v>
      </c>
      <c r="D251" s="4" t="s">
        <v>1153</v>
      </c>
      <c r="E251" s="5">
        <v>41479.1</v>
      </c>
      <c r="F251" s="5">
        <v>22505302.230041999</v>
      </c>
      <c r="G251" s="5">
        <v>20128243.1604027</v>
      </c>
      <c r="H251" s="6">
        <v>0.118095705158987</v>
      </c>
      <c r="I251" s="5">
        <v>2377059.06963932</v>
      </c>
      <c r="J251" s="5">
        <v>542.56968521597605</v>
      </c>
      <c r="K251" s="5">
        <v>485.26229258596902</v>
      </c>
      <c r="L251" s="55" t="s">
        <v>4284</v>
      </c>
      <c r="M251" s="60" t="s">
        <v>4361</v>
      </c>
    </row>
    <row r="252" spans="1:13" ht="18" customHeight="1" x14ac:dyDescent="0.25">
      <c r="A252" s="4" t="s">
        <v>4957</v>
      </c>
      <c r="B252" s="4">
        <v>1727</v>
      </c>
      <c r="C252" s="4" t="s">
        <v>1158</v>
      </c>
      <c r="D252" s="4" t="s">
        <v>1159</v>
      </c>
      <c r="E252" s="5">
        <v>17242.060000000001</v>
      </c>
      <c r="F252" s="5">
        <v>6729953.9618480401</v>
      </c>
      <c r="G252" s="5">
        <v>6402952.1354408003</v>
      </c>
      <c r="H252" s="6">
        <v>5.10704780373505E-2</v>
      </c>
      <c r="I252" s="5">
        <v>327001.82640723698</v>
      </c>
      <c r="J252" s="5">
        <v>390.32191987778998</v>
      </c>
      <c r="K252" s="5">
        <v>371.35656269847101</v>
      </c>
      <c r="L252" s="55" t="s">
        <v>4283</v>
      </c>
      <c r="M252" s="61" t="s">
        <v>4364</v>
      </c>
    </row>
    <row r="253" spans="1:13" ht="18" customHeight="1" x14ac:dyDescent="0.25">
      <c r="A253" s="4" t="s">
        <v>4958</v>
      </c>
      <c r="B253" s="4">
        <v>1729</v>
      </c>
      <c r="C253" s="4" t="s">
        <v>1160</v>
      </c>
      <c r="D253" s="4" t="s">
        <v>1161</v>
      </c>
      <c r="E253" s="5">
        <v>2367.75</v>
      </c>
      <c r="F253" s="5">
        <v>2770702.016082</v>
      </c>
      <c r="G253" s="5">
        <v>3013553.29241161</v>
      </c>
      <c r="H253" s="6">
        <v>-8.0586355297294396E-2</v>
      </c>
      <c r="I253" s="5">
        <v>-242851.27632961399</v>
      </c>
      <c r="J253" s="5">
        <v>1170.1835143414601</v>
      </c>
      <c r="K253" s="5">
        <v>1272.74978034489</v>
      </c>
      <c r="L253" s="55" t="s">
        <v>4281</v>
      </c>
      <c r="M253" s="61" t="s">
        <v>4364</v>
      </c>
    </row>
    <row r="254" spans="1:13" ht="18" customHeight="1" x14ac:dyDescent="0.25">
      <c r="A254" s="4" t="s">
        <v>4959</v>
      </c>
      <c r="B254" s="4">
        <v>1730</v>
      </c>
      <c r="C254" s="4" t="s">
        <v>1162</v>
      </c>
      <c r="D254" s="4" t="s">
        <v>1163</v>
      </c>
      <c r="E254" s="5">
        <v>1761.99</v>
      </c>
      <c r="F254" s="5">
        <v>2570803.4687566799</v>
      </c>
      <c r="G254" s="5">
        <v>3042792.54012792</v>
      </c>
      <c r="H254" s="6">
        <v>-0.155117072605745</v>
      </c>
      <c r="I254" s="5">
        <v>-471989.071371242</v>
      </c>
      <c r="J254" s="5">
        <v>1459.03408575343</v>
      </c>
      <c r="K254" s="5">
        <v>1726.90681566179</v>
      </c>
      <c r="L254" s="55" t="s">
        <v>4281</v>
      </c>
      <c r="M254" s="60" t="s">
        <v>4364</v>
      </c>
    </row>
    <row r="255" spans="1:13" ht="18" customHeight="1" x14ac:dyDescent="0.25">
      <c r="A255" s="4" t="s">
        <v>4963</v>
      </c>
      <c r="B255" s="4">
        <v>1734</v>
      </c>
      <c r="C255" s="4" t="s">
        <v>1170</v>
      </c>
      <c r="D255" s="4" t="s">
        <v>1171</v>
      </c>
      <c r="E255" s="5">
        <v>1063.57</v>
      </c>
      <c r="F255" s="5">
        <v>701101.28930111998</v>
      </c>
      <c r="G255" s="5">
        <v>916061.91679940198</v>
      </c>
      <c r="H255" s="6">
        <v>-0.234657312520234</v>
      </c>
      <c r="I255" s="5">
        <v>-214960.62749828101</v>
      </c>
      <c r="J255" s="5">
        <v>659.19618765207804</v>
      </c>
      <c r="K255" s="5">
        <v>861.30853333527796</v>
      </c>
      <c r="L255" s="55" t="s">
        <v>4281</v>
      </c>
      <c r="M255" s="60" t="s">
        <v>4282</v>
      </c>
    </row>
    <row r="256" spans="1:13" ht="18" customHeight="1" x14ac:dyDescent="0.25">
      <c r="A256" s="4" t="s">
        <v>4964</v>
      </c>
      <c r="B256" s="4">
        <v>1735</v>
      </c>
      <c r="C256" s="4" t="s">
        <v>1172</v>
      </c>
      <c r="D256" s="4" t="s">
        <v>1173</v>
      </c>
      <c r="E256" s="5">
        <v>806.11</v>
      </c>
      <c r="F256" s="5">
        <v>991999.95983261999</v>
      </c>
      <c r="G256" s="5">
        <v>1151089.3712799901</v>
      </c>
      <c r="H256" s="6">
        <v>-0.138207697348875</v>
      </c>
      <c r="I256" s="5">
        <v>-159089.411447372</v>
      </c>
      <c r="J256" s="5">
        <v>1230.6012328746899</v>
      </c>
      <c r="K256" s="5">
        <v>1427.9557024227399</v>
      </c>
      <c r="L256" s="55" t="s">
        <v>4281</v>
      </c>
      <c r="M256" s="60" t="s">
        <v>4364</v>
      </c>
    </row>
    <row r="257" spans="1:13" ht="18" customHeight="1" x14ac:dyDescent="0.25">
      <c r="A257" s="4" t="s">
        <v>4965</v>
      </c>
      <c r="B257" s="4">
        <v>1736</v>
      </c>
      <c r="C257" s="4" t="s">
        <v>1174</v>
      </c>
      <c r="D257" s="4" t="s">
        <v>1175</v>
      </c>
      <c r="E257" s="5">
        <v>607.76</v>
      </c>
      <c r="F257" s="5">
        <v>943297.31229659996</v>
      </c>
      <c r="G257" s="5">
        <v>1221178.2126825801</v>
      </c>
      <c r="H257" s="6">
        <v>-0.22755147242231799</v>
      </c>
      <c r="I257" s="5">
        <v>-277880.90038597502</v>
      </c>
      <c r="J257" s="5">
        <v>1552.0885091098501</v>
      </c>
      <c r="K257" s="5">
        <v>2009.30994583812</v>
      </c>
      <c r="L257" s="55" t="s">
        <v>4281</v>
      </c>
      <c r="M257" s="60" t="s">
        <v>4282</v>
      </c>
    </row>
    <row r="258" spans="1:13" ht="18" customHeight="1" x14ac:dyDescent="0.25">
      <c r="A258" s="4" t="s">
        <v>4967</v>
      </c>
      <c r="B258" s="4">
        <v>1738</v>
      </c>
      <c r="C258" s="4" t="s">
        <v>1178</v>
      </c>
      <c r="D258" s="4" t="s">
        <v>1179</v>
      </c>
      <c r="E258" s="5">
        <v>1097.1600000000001</v>
      </c>
      <c r="F258" s="5">
        <v>462350.87256029999</v>
      </c>
      <c r="G258" s="5">
        <v>570382.51584982499</v>
      </c>
      <c r="H258" s="6">
        <v>-0.18940209471281899</v>
      </c>
      <c r="I258" s="5">
        <v>-108031.643289525</v>
      </c>
      <c r="J258" s="5">
        <v>421.40697123509801</v>
      </c>
      <c r="K258" s="5">
        <v>519.87177426248195</v>
      </c>
      <c r="L258" s="55" t="s">
        <v>4283</v>
      </c>
      <c r="M258" s="60" t="s">
        <v>4364</v>
      </c>
    </row>
    <row r="259" spans="1:13" ht="18" customHeight="1" x14ac:dyDescent="0.25">
      <c r="A259" s="4" t="s">
        <v>4968</v>
      </c>
      <c r="B259" s="4">
        <v>1739</v>
      </c>
      <c r="C259" s="4" t="s">
        <v>1180</v>
      </c>
      <c r="D259" s="4" t="s">
        <v>1181</v>
      </c>
      <c r="E259" s="5">
        <v>329.03</v>
      </c>
      <c r="F259" s="5">
        <v>328848.00197804999</v>
      </c>
      <c r="G259" s="5">
        <v>353562.87823342503</v>
      </c>
      <c r="H259" s="6">
        <v>-6.9902350548969303E-2</v>
      </c>
      <c r="I259" s="5">
        <v>-24714.8762553755</v>
      </c>
      <c r="J259" s="5">
        <v>999.44686496079396</v>
      </c>
      <c r="K259" s="5">
        <v>1074.56122005114</v>
      </c>
      <c r="L259" s="55" t="s">
        <v>4281</v>
      </c>
      <c r="M259" s="60" t="s">
        <v>4282</v>
      </c>
    </row>
    <row r="260" spans="1:13" ht="18" customHeight="1" x14ac:dyDescent="0.25">
      <c r="A260" s="4" t="s">
        <v>4969</v>
      </c>
      <c r="B260" s="4">
        <v>1740</v>
      </c>
      <c r="C260" s="4" t="s">
        <v>1182</v>
      </c>
      <c r="D260" s="4" t="s">
        <v>1183</v>
      </c>
      <c r="E260" s="5">
        <v>191.08</v>
      </c>
      <c r="F260" s="5">
        <v>301854.17374140001</v>
      </c>
      <c r="G260" s="5">
        <v>318463.404618898</v>
      </c>
      <c r="H260" s="6">
        <v>-5.21542840923103E-2</v>
      </c>
      <c r="I260" s="5">
        <v>-16609.230877498401</v>
      </c>
      <c r="J260" s="5">
        <v>1579.72667857128</v>
      </c>
      <c r="K260" s="5">
        <v>1666.64959503296</v>
      </c>
      <c r="L260" s="55" t="s">
        <v>4283</v>
      </c>
      <c r="M260" s="60" t="s">
        <v>4317</v>
      </c>
    </row>
    <row r="261" spans="1:13" ht="18" customHeight="1" x14ac:dyDescent="0.25">
      <c r="A261" s="4" t="s">
        <v>4973</v>
      </c>
      <c r="B261" s="4">
        <v>1744</v>
      </c>
      <c r="C261" s="4" t="s">
        <v>1190</v>
      </c>
      <c r="D261" s="4" t="s">
        <v>1191</v>
      </c>
      <c r="E261" s="5">
        <v>551.08000000000004</v>
      </c>
      <c r="F261" s="5">
        <v>842508.49058508</v>
      </c>
      <c r="G261" s="5">
        <v>850027.30698083795</v>
      </c>
      <c r="H261" s="6">
        <v>-8.8453821824421297E-3</v>
      </c>
      <c r="I261" s="5">
        <v>-7518.8163957575998</v>
      </c>
      <c r="J261" s="5">
        <v>1528.8315500201099</v>
      </c>
      <c r="K261" s="5">
        <v>1542.4753338550399</v>
      </c>
      <c r="L261" s="55" t="s">
        <v>4283</v>
      </c>
      <c r="M261" s="60" t="s">
        <v>4317</v>
      </c>
    </row>
    <row r="262" spans="1:13" ht="18" customHeight="1" x14ac:dyDescent="0.25">
      <c r="A262" s="4" t="s">
        <v>4974</v>
      </c>
      <c r="B262" s="4">
        <v>1745</v>
      </c>
      <c r="C262" s="4" t="s">
        <v>1192</v>
      </c>
      <c r="D262" s="4" t="s">
        <v>1193</v>
      </c>
      <c r="E262" s="5">
        <v>1136.3900000000001</v>
      </c>
      <c r="F262" s="5">
        <v>2410601.2547043902</v>
      </c>
      <c r="G262" s="5">
        <v>2550074.2440787698</v>
      </c>
      <c r="H262" s="6">
        <v>-5.4693697525957798E-2</v>
      </c>
      <c r="I262" s="5">
        <v>-139472.98937438001</v>
      </c>
      <c r="J262" s="5">
        <v>2121.2798904464098</v>
      </c>
      <c r="K262" s="5">
        <v>2244.0132736813698</v>
      </c>
      <c r="L262" s="55" t="s">
        <v>4281</v>
      </c>
      <c r="M262" s="60" t="s">
        <v>4364</v>
      </c>
    </row>
    <row r="263" spans="1:13" ht="18" customHeight="1" x14ac:dyDescent="0.25">
      <c r="A263" s="4" t="s">
        <v>4976</v>
      </c>
      <c r="B263" s="4">
        <v>1747</v>
      </c>
      <c r="C263" s="4" t="s">
        <v>1196</v>
      </c>
      <c r="D263" s="4" t="s">
        <v>1197</v>
      </c>
      <c r="E263" s="5">
        <v>730.49</v>
      </c>
      <c r="F263" s="5">
        <v>275765.36291352002</v>
      </c>
      <c r="G263" s="5">
        <v>315068.68783553399</v>
      </c>
      <c r="H263" s="6">
        <v>-0.12474525854035499</v>
      </c>
      <c r="I263" s="5">
        <v>-39303.324922014297</v>
      </c>
      <c r="J263" s="5">
        <v>377.50737575260399</v>
      </c>
      <c r="K263" s="5">
        <v>431.31143182731302</v>
      </c>
      <c r="L263" s="55" t="s">
        <v>4281</v>
      </c>
      <c r="M263" s="60" t="s">
        <v>4364</v>
      </c>
    </row>
    <row r="264" spans="1:13" ht="18" customHeight="1" x14ac:dyDescent="0.25">
      <c r="A264" s="4" t="s">
        <v>4977</v>
      </c>
      <c r="B264" s="4">
        <v>1748</v>
      </c>
      <c r="C264" s="4" t="s">
        <v>1198</v>
      </c>
      <c r="D264" s="4" t="s">
        <v>1199</v>
      </c>
      <c r="E264" s="5">
        <v>8115.93</v>
      </c>
      <c r="F264" s="5">
        <v>5817595.8308164803</v>
      </c>
      <c r="G264" s="5">
        <v>6741705.7851650501</v>
      </c>
      <c r="H264" s="6">
        <v>-0.137073610714673</v>
      </c>
      <c r="I264" s="5">
        <v>-924109.95434857102</v>
      </c>
      <c r="J264" s="5">
        <v>716.811977286211</v>
      </c>
      <c r="K264" s="5">
        <v>830.67569399502599</v>
      </c>
      <c r="L264" s="55" t="s">
        <v>4284</v>
      </c>
      <c r="M264" s="60" t="s">
        <v>4364</v>
      </c>
    </row>
    <row r="265" spans="1:13" ht="18" customHeight="1" x14ac:dyDescent="0.25">
      <c r="A265" s="4" t="s">
        <v>4978</v>
      </c>
      <c r="B265" s="4">
        <v>1749</v>
      </c>
      <c r="C265" s="4" t="s">
        <v>1200</v>
      </c>
      <c r="D265" s="4" t="s">
        <v>1201</v>
      </c>
      <c r="E265" s="5">
        <v>3637.19</v>
      </c>
      <c r="F265" s="5">
        <v>4359110.3400681</v>
      </c>
      <c r="G265" s="5">
        <v>5213168.8168808501</v>
      </c>
      <c r="H265" s="6">
        <v>-0.16382712833837301</v>
      </c>
      <c r="I265" s="5">
        <v>-854058.47681274498</v>
      </c>
      <c r="J265" s="5">
        <v>1198.48298825965</v>
      </c>
      <c r="K265" s="5">
        <v>1433.2957081925499</v>
      </c>
      <c r="L265" s="55" t="s">
        <v>4284</v>
      </c>
      <c r="M265" s="60" t="s">
        <v>4364</v>
      </c>
    </row>
    <row r="266" spans="1:13" ht="18" customHeight="1" x14ac:dyDescent="0.25">
      <c r="A266" s="4" t="s">
        <v>4979</v>
      </c>
      <c r="B266" s="4">
        <v>1750</v>
      </c>
      <c r="C266" s="4" t="s">
        <v>1202</v>
      </c>
      <c r="D266" s="4" t="s">
        <v>1203</v>
      </c>
      <c r="E266" s="5">
        <v>1819.54</v>
      </c>
      <c r="F266" s="5">
        <v>3158844.3267075</v>
      </c>
      <c r="G266" s="5">
        <v>3725574.8830093299</v>
      </c>
      <c r="H266" s="6">
        <v>-0.152118954550192</v>
      </c>
      <c r="I266" s="5">
        <v>-566730.55630183301</v>
      </c>
      <c r="J266" s="5">
        <v>1736.06753723881</v>
      </c>
      <c r="K266" s="5">
        <v>2047.5366757583399</v>
      </c>
      <c r="L266" s="55" t="s">
        <v>4281</v>
      </c>
      <c r="M266" s="61" t="s">
        <v>4364</v>
      </c>
    </row>
    <row r="267" spans="1:13" ht="18" customHeight="1" x14ac:dyDescent="0.25">
      <c r="A267" s="4" t="s">
        <v>4980</v>
      </c>
      <c r="B267" s="4">
        <v>1751</v>
      </c>
      <c r="C267" s="4" t="s">
        <v>1204</v>
      </c>
      <c r="D267" s="4" t="s">
        <v>1205</v>
      </c>
      <c r="E267" s="5">
        <v>946.51</v>
      </c>
      <c r="F267" s="5">
        <v>2328404.57105964</v>
      </c>
      <c r="G267" s="5">
        <v>3008561.2856612899</v>
      </c>
      <c r="H267" s="6">
        <v>-0.22607374423225299</v>
      </c>
      <c r="I267" s="5">
        <v>-680156.71460165002</v>
      </c>
      <c r="J267" s="5">
        <v>2459.9894042954002</v>
      </c>
      <c r="K267" s="5">
        <v>3178.5837293438999</v>
      </c>
      <c r="L267" s="55" t="s">
        <v>4281</v>
      </c>
      <c r="M267" s="61" t="s">
        <v>4282</v>
      </c>
    </row>
    <row r="268" spans="1:13" ht="18" customHeight="1" x14ac:dyDescent="0.25">
      <c r="A268" s="4" t="s">
        <v>4981</v>
      </c>
      <c r="B268" s="4">
        <v>1752</v>
      </c>
      <c r="C268" s="4" t="s">
        <v>1206</v>
      </c>
      <c r="D268" s="4" t="s">
        <v>1207</v>
      </c>
      <c r="E268" s="5">
        <v>10282.370000000001</v>
      </c>
      <c r="F268" s="5">
        <v>2896596.8409842099</v>
      </c>
      <c r="G268" s="5">
        <v>3556830.0906381002</v>
      </c>
      <c r="H268" s="6">
        <v>-0.18562406210847299</v>
      </c>
      <c r="I268" s="5">
        <v>-660233.24965389399</v>
      </c>
      <c r="J268" s="5">
        <v>281.70517506996998</v>
      </c>
      <c r="K268" s="5">
        <v>345.91539602621799</v>
      </c>
      <c r="L268" s="55" t="s">
        <v>4283</v>
      </c>
      <c r="M268" s="60" t="s">
        <v>4381</v>
      </c>
    </row>
    <row r="269" spans="1:13" ht="18" customHeight="1" x14ac:dyDescent="0.25">
      <c r="A269" s="4" t="s">
        <v>4982</v>
      </c>
      <c r="B269" s="4">
        <v>1753</v>
      </c>
      <c r="C269" s="4" t="s">
        <v>1208</v>
      </c>
      <c r="D269" s="4" t="s">
        <v>1209</v>
      </c>
      <c r="E269" s="5">
        <v>5376.91</v>
      </c>
      <c r="F269" s="5">
        <v>7025783.5089722099</v>
      </c>
      <c r="G269" s="5">
        <v>8432840.7135306504</v>
      </c>
      <c r="H269" s="6">
        <v>-0.16685447435296499</v>
      </c>
      <c r="I269" s="5">
        <v>-1407057.20455844</v>
      </c>
      <c r="J269" s="5">
        <v>1306.65819382735</v>
      </c>
      <c r="K269" s="5">
        <v>1568.3432889021101</v>
      </c>
      <c r="L269" s="55" t="s">
        <v>4284</v>
      </c>
      <c r="M269" s="60" t="s">
        <v>4364</v>
      </c>
    </row>
    <row r="270" spans="1:13" ht="18" customHeight="1" x14ac:dyDescent="0.25">
      <c r="A270" s="4" t="s">
        <v>4983</v>
      </c>
      <c r="B270" s="4">
        <v>1754</v>
      </c>
      <c r="C270" s="4" t="s">
        <v>1210</v>
      </c>
      <c r="D270" s="4" t="s">
        <v>1211</v>
      </c>
      <c r="E270" s="5">
        <v>11620.41</v>
      </c>
      <c r="F270" s="5">
        <v>21111917.294396099</v>
      </c>
      <c r="G270" s="5">
        <v>23770932.824402999</v>
      </c>
      <c r="H270" s="6">
        <v>-0.11185995727004799</v>
      </c>
      <c r="I270" s="5">
        <v>-2659015.5300069</v>
      </c>
      <c r="J270" s="5">
        <v>1816.7962485313401</v>
      </c>
      <c r="K270" s="5">
        <v>2045.6191153671</v>
      </c>
      <c r="L270" s="55" t="s">
        <v>4284</v>
      </c>
      <c r="M270" s="60" t="s">
        <v>4364</v>
      </c>
    </row>
    <row r="271" spans="1:13" ht="18" customHeight="1" x14ac:dyDescent="0.25">
      <c r="A271" s="4" t="s">
        <v>4984</v>
      </c>
      <c r="B271" s="4">
        <v>1755</v>
      </c>
      <c r="C271" s="4" t="s">
        <v>1212</v>
      </c>
      <c r="D271" s="4" t="s">
        <v>1213</v>
      </c>
      <c r="E271" s="5">
        <v>7974.49</v>
      </c>
      <c r="F271" s="5">
        <v>17261639.6394163</v>
      </c>
      <c r="G271" s="5">
        <v>20913064.285709601</v>
      </c>
      <c r="H271" s="6">
        <v>-0.17460017319357901</v>
      </c>
      <c r="I271" s="5">
        <v>-3651424.64629335</v>
      </c>
      <c r="J271" s="5">
        <v>2164.60734660351</v>
      </c>
      <c r="K271" s="5">
        <v>2622.4955182976701</v>
      </c>
      <c r="L271" s="55" t="s">
        <v>4284</v>
      </c>
      <c r="M271" s="60" t="s">
        <v>4364</v>
      </c>
    </row>
    <row r="272" spans="1:13" ht="18" customHeight="1" x14ac:dyDescent="0.25">
      <c r="A272" s="4" t="s">
        <v>4985</v>
      </c>
      <c r="B272" s="4">
        <v>1756</v>
      </c>
      <c r="C272" s="4" t="s">
        <v>1214</v>
      </c>
      <c r="D272" s="4" t="s">
        <v>1215</v>
      </c>
      <c r="E272" s="5">
        <v>1850.5</v>
      </c>
      <c r="F272" s="5">
        <v>4839152.1437983196</v>
      </c>
      <c r="G272" s="5">
        <v>5768083.8907838902</v>
      </c>
      <c r="H272" s="6">
        <v>-0.16104685101230901</v>
      </c>
      <c r="I272" s="5">
        <v>-928931.74698557297</v>
      </c>
      <c r="J272" s="5">
        <v>2615.05114498693</v>
      </c>
      <c r="K272" s="5">
        <v>3117.04074076406</v>
      </c>
      <c r="L272" s="55" t="s">
        <v>4283</v>
      </c>
      <c r="M272" s="60" t="s">
        <v>4381</v>
      </c>
    </row>
    <row r="273" spans="1:13" ht="18" customHeight="1" x14ac:dyDescent="0.25">
      <c r="A273" s="4" t="s">
        <v>4986</v>
      </c>
      <c r="B273" s="4">
        <v>1757</v>
      </c>
      <c r="C273" s="4" t="s">
        <v>1216</v>
      </c>
      <c r="D273" s="4" t="s">
        <v>1217</v>
      </c>
      <c r="E273" s="5">
        <v>3876.59</v>
      </c>
      <c r="F273" s="5">
        <v>1431377.40654168</v>
      </c>
      <c r="G273" s="5">
        <v>1543022.9608608501</v>
      </c>
      <c r="H273" s="6">
        <v>-7.2355082945025698E-2</v>
      </c>
      <c r="I273" s="5">
        <v>-111645.554319166</v>
      </c>
      <c r="J273" s="5">
        <v>369.23621186188899</v>
      </c>
      <c r="K273" s="5">
        <v>398.03615055005702</v>
      </c>
      <c r="L273" s="55" t="s">
        <v>4281</v>
      </c>
      <c r="M273" s="60" t="s">
        <v>4364</v>
      </c>
    </row>
    <row r="274" spans="1:13" ht="18" customHeight="1" x14ac:dyDescent="0.25">
      <c r="A274" s="4" t="s">
        <v>4990</v>
      </c>
      <c r="B274" s="4">
        <v>1762</v>
      </c>
      <c r="C274" s="4" t="s">
        <v>1224</v>
      </c>
      <c r="D274" s="4" t="s">
        <v>1225</v>
      </c>
      <c r="E274" s="5">
        <v>465.09</v>
      </c>
      <c r="F274" s="5">
        <v>442925.61922980001</v>
      </c>
      <c r="G274" s="5">
        <v>414629.55917295697</v>
      </c>
      <c r="H274" s="6">
        <v>6.8244193957816196E-2</v>
      </c>
      <c r="I274" s="5">
        <v>28296.0600568431</v>
      </c>
      <c r="J274" s="5">
        <v>952.34388877378603</v>
      </c>
      <c r="K274" s="5">
        <v>891.50392219346099</v>
      </c>
      <c r="L274" s="55" t="s">
        <v>4283</v>
      </c>
      <c r="M274" s="60" t="s">
        <v>4317</v>
      </c>
    </row>
    <row r="275" spans="1:13" ht="18" customHeight="1" x14ac:dyDescent="0.25">
      <c r="A275" s="4" t="s">
        <v>4994</v>
      </c>
      <c r="B275" s="4">
        <v>1766</v>
      </c>
      <c r="C275" s="4" t="s">
        <v>1232</v>
      </c>
      <c r="D275" s="4" t="s">
        <v>1233</v>
      </c>
      <c r="E275" s="5">
        <v>456.35</v>
      </c>
      <c r="F275" s="5">
        <v>123340.52697825</v>
      </c>
      <c r="G275" s="5">
        <v>190640.48341435401</v>
      </c>
      <c r="H275" s="6">
        <v>-0.35302027791142598</v>
      </c>
      <c r="I275" s="5">
        <v>-67299.956436103705</v>
      </c>
      <c r="J275" s="5">
        <v>270.27616298509901</v>
      </c>
      <c r="K275" s="5">
        <v>417.75059365476898</v>
      </c>
      <c r="L275" s="55" t="s">
        <v>4283</v>
      </c>
      <c r="M275" s="60" t="s">
        <v>4317</v>
      </c>
    </row>
    <row r="276" spans="1:13" ht="18" customHeight="1" x14ac:dyDescent="0.25">
      <c r="A276" s="4" t="s">
        <v>4995</v>
      </c>
      <c r="B276" s="4">
        <v>1767</v>
      </c>
      <c r="C276" s="4" t="s">
        <v>1234</v>
      </c>
      <c r="D276" s="4" t="s">
        <v>1235</v>
      </c>
      <c r="E276" s="5">
        <v>4550.6899999999996</v>
      </c>
      <c r="F276" s="5">
        <v>3896084.1032989202</v>
      </c>
      <c r="G276" s="5">
        <v>4433671.2455850802</v>
      </c>
      <c r="H276" s="6">
        <v>-0.121251015808055</v>
      </c>
      <c r="I276" s="5">
        <v>-537587.14228615502</v>
      </c>
      <c r="J276" s="5">
        <v>856.15238640709902</v>
      </c>
      <c r="K276" s="5">
        <v>974.28549199903205</v>
      </c>
      <c r="L276" s="55" t="s">
        <v>4284</v>
      </c>
      <c r="M276" s="60" t="s">
        <v>4364</v>
      </c>
    </row>
    <row r="277" spans="1:13" ht="18" customHeight="1" x14ac:dyDescent="0.25">
      <c r="A277" s="4" t="s">
        <v>4996</v>
      </c>
      <c r="B277" s="4">
        <v>1768</v>
      </c>
      <c r="C277" s="4" t="s">
        <v>1236</v>
      </c>
      <c r="D277" s="4" t="s">
        <v>1237</v>
      </c>
      <c r="E277" s="5">
        <v>1391.32</v>
      </c>
      <c r="F277" s="5">
        <v>2283786.1441432801</v>
      </c>
      <c r="G277" s="5">
        <v>2695275.5404135101</v>
      </c>
      <c r="H277" s="6">
        <v>-0.15267062313306001</v>
      </c>
      <c r="I277" s="5">
        <v>-411489.396270225</v>
      </c>
      <c r="J277" s="5">
        <v>1641.4528247587</v>
      </c>
      <c r="K277" s="5">
        <v>1937.20750108782</v>
      </c>
      <c r="L277" s="55" t="s">
        <v>4284</v>
      </c>
      <c r="M277" s="61" t="s">
        <v>4282</v>
      </c>
    </row>
    <row r="278" spans="1:13" ht="18" customHeight="1" x14ac:dyDescent="0.25">
      <c r="A278" s="4" t="s">
        <v>4997</v>
      </c>
      <c r="B278" s="4">
        <v>1769</v>
      </c>
      <c r="C278" s="4" t="s">
        <v>1238</v>
      </c>
      <c r="D278" s="4" t="s">
        <v>1239</v>
      </c>
      <c r="E278" s="5">
        <v>1048.82</v>
      </c>
      <c r="F278" s="5">
        <v>2386204.3355832002</v>
      </c>
      <c r="G278" s="5">
        <v>2758384.3537664702</v>
      </c>
      <c r="H278" s="6">
        <v>-0.13492681600918799</v>
      </c>
      <c r="I278" s="5">
        <v>-372180.01818327198</v>
      </c>
      <c r="J278" s="5">
        <v>2275.13237312713</v>
      </c>
      <c r="K278" s="5">
        <v>2629.9883237986201</v>
      </c>
      <c r="L278" s="55" t="s">
        <v>4281</v>
      </c>
      <c r="M278" s="60" t="s">
        <v>4282</v>
      </c>
    </row>
    <row r="279" spans="1:13" ht="18" customHeight="1" x14ac:dyDescent="0.25">
      <c r="A279" s="4" t="s">
        <v>4999</v>
      </c>
      <c r="B279" s="4">
        <v>1771</v>
      </c>
      <c r="C279" s="4" t="s">
        <v>1242</v>
      </c>
      <c r="D279" s="4" t="s">
        <v>1243</v>
      </c>
      <c r="E279" s="5">
        <v>3726.02</v>
      </c>
      <c r="F279" s="5">
        <v>1695350.5403068799</v>
      </c>
      <c r="G279" s="5">
        <v>1812775.55931976</v>
      </c>
      <c r="H279" s="6">
        <v>-6.4776369258279606E-2</v>
      </c>
      <c r="I279" s="5">
        <v>-117425.01901288101</v>
      </c>
      <c r="J279" s="5">
        <v>455.00307038257398</v>
      </c>
      <c r="K279" s="5">
        <v>486.517935845691</v>
      </c>
      <c r="L279" s="55" t="s">
        <v>4283</v>
      </c>
      <c r="M279" s="60" t="s">
        <v>4364</v>
      </c>
    </row>
    <row r="280" spans="1:13" ht="18" customHeight="1" x14ac:dyDescent="0.25">
      <c r="A280" s="4" t="s">
        <v>5000</v>
      </c>
      <c r="B280" s="4">
        <v>1772</v>
      </c>
      <c r="C280" s="4" t="s">
        <v>1244</v>
      </c>
      <c r="D280" s="4" t="s">
        <v>1245</v>
      </c>
      <c r="E280" s="5">
        <v>2075.11</v>
      </c>
      <c r="F280" s="5">
        <v>1183979.38270821</v>
      </c>
      <c r="G280" s="5">
        <v>1590613.60422093</v>
      </c>
      <c r="H280" s="6">
        <v>-0.25564613582686402</v>
      </c>
      <c r="I280" s="5">
        <v>-406634.22151272302</v>
      </c>
      <c r="J280" s="5">
        <v>570.56222692204801</v>
      </c>
      <c r="K280" s="5">
        <v>766.52013831600902</v>
      </c>
      <c r="L280" s="55" t="s">
        <v>4281</v>
      </c>
      <c r="M280" s="60" t="s">
        <v>4361</v>
      </c>
    </row>
    <row r="281" spans="1:13" ht="18" customHeight="1" x14ac:dyDescent="0.25">
      <c r="A281" s="4" t="s">
        <v>5001</v>
      </c>
      <c r="B281" s="4">
        <v>1773</v>
      </c>
      <c r="C281" s="4" t="s">
        <v>1246</v>
      </c>
      <c r="D281" s="4" t="s">
        <v>1247</v>
      </c>
      <c r="E281" s="5">
        <v>942.77</v>
      </c>
      <c r="F281" s="5">
        <v>1078974.57666591</v>
      </c>
      <c r="G281" s="5">
        <v>1247337.3468070701</v>
      </c>
      <c r="H281" s="6">
        <v>-0.13497773523107701</v>
      </c>
      <c r="I281" s="5">
        <v>-168362.77014115799</v>
      </c>
      <c r="J281" s="5">
        <v>1144.4727522788301</v>
      </c>
      <c r="K281" s="5">
        <v>1323.05583207683</v>
      </c>
      <c r="L281" s="55" t="s">
        <v>4281</v>
      </c>
      <c r="M281" s="60" t="s">
        <v>4381</v>
      </c>
    </row>
    <row r="282" spans="1:13" ht="18" customHeight="1" x14ac:dyDescent="0.25">
      <c r="A282" s="4" t="s">
        <v>5006</v>
      </c>
      <c r="B282" s="4">
        <v>1780</v>
      </c>
      <c r="C282" s="4" t="s">
        <v>1256</v>
      </c>
      <c r="D282" s="4" t="s">
        <v>1257</v>
      </c>
      <c r="E282" s="5">
        <v>1286.02</v>
      </c>
      <c r="F282" s="5">
        <v>1119188.3899359</v>
      </c>
      <c r="G282" s="5">
        <v>1301658.9540408801</v>
      </c>
      <c r="H282" s="6">
        <v>-0.140183082164894</v>
      </c>
      <c r="I282" s="5">
        <v>-182470.56410498201</v>
      </c>
      <c r="J282" s="5">
        <v>870.27292727632505</v>
      </c>
      <c r="K282" s="5">
        <v>1012.1607393670999</v>
      </c>
      <c r="L282" s="55" t="s">
        <v>4281</v>
      </c>
      <c r="M282" s="61" t="s">
        <v>4364</v>
      </c>
    </row>
    <row r="283" spans="1:13" ht="18" customHeight="1" x14ac:dyDescent="0.25">
      <c r="A283" s="4" t="s">
        <v>5007</v>
      </c>
      <c r="B283" s="4">
        <v>1781</v>
      </c>
      <c r="C283" s="4" t="s">
        <v>1258</v>
      </c>
      <c r="D283" s="4" t="s">
        <v>1259</v>
      </c>
      <c r="E283" s="5">
        <v>1037.27</v>
      </c>
      <c r="F283" s="5">
        <v>1276711.14461511</v>
      </c>
      <c r="G283" s="5">
        <v>1493106.93137585</v>
      </c>
      <c r="H283" s="6">
        <v>-0.14492986551294201</v>
      </c>
      <c r="I283" s="5">
        <v>-216395.786760744</v>
      </c>
      <c r="J283" s="5">
        <v>1230.8378190973499</v>
      </c>
      <c r="K283" s="5">
        <v>1439.4583197970201</v>
      </c>
      <c r="L283" s="55" t="s">
        <v>4281</v>
      </c>
      <c r="M283" s="60" t="s">
        <v>4282</v>
      </c>
    </row>
    <row r="284" spans="1:13" ht="18" customHeight="1" x14ac:dyDescent="0.25">
      <c r="A284" s="4" t="s">
        <v>5008</v>
      </c>
      <c r="B284" s="4">
        <v>1782</v>
      </c>
      <c r="C284" s="4" t="s">
        <v>1260</v>
      </c>
      <c r="D284" s="4" t="s">
        <v>1261</v>
      </c>
      <c r="E284" s="5">
        <v>561.54999999999995</v>
      </c>
      <c r="F284" s="5">
        <v>913830.77699028002</v>
      </c>
      <c r="G284" s="5">
        <v>1181832.60366016</v>
      </c>
      <c r="H284" s="6">
        <v>-0.22676800914095199</v>
      </c>
      <c r="I284" s="5">
        <v>-268001.82666988397</v>
      </c>
      <c r="J284" s="5">
        <v>1627.33643841204</v>
      </c>
      <c r="K284" s="5">
        <v>2104.59015877511</v>
      </c>
      <c r="L284" s="55" t="s">
        <v>4283</v>
      </c>
      <c r="M284" s="60" t="s">
        <v>4282</v>
      </c>
    </row>
    <row r="285" spans="1:13" ht="18" customHeight="1" x14ac:dyDescent="0.25">
      <c r="A285" s="4" t="s">
        <v>5009</v>
      </c>
      <c r="B285" s="4">
        <v>1783</v>
      </c>
      <c r="C285" s="4" t="s">
        <v>1262</v>
      </c>
      <c r="D285" s="4" t="s">
        <v>1263</v>
      </c>
      <c r="E285" s="5">
        <v>238.92</v>
      </c>
      <c r="F285" s="5">
        <v>571469.60344125004</v>
      </c>
      <c r="G285" s="5">
        <v>687508.83534493204</v>
      </c>
      <c r="H285" s="6">
        <v>-0.16878216822546499</v>
      </c>
      <c r="I285" s="5">
        <v>-116039.231903682</v>
      </c>
      <c r="J285" s="5">
        <v>2391.8868384448801</v>
      </c>
      <c r="K285" s="5">
        <v>2877.56920870974</v>
      </c>
      <c r="L285" s="55" t="s">
        <v>4283</v>
      </c>
      <c r="M285" s="60" t="s">
        <v>4317</v>
      </c>
    </row>
    <row r="286" spans="1:13" ht="18" customHeight="1" x14ac:dyDescent="0.25">
      <c r="A286" s="4" t="s">
        <v>5010</v>
      </c>
      <c r="B286" s="4">
        <v>1784</v>
      </c>
      <c r="C286" s="4" t="s">
        <v>1264</v>
      </c>
      <c r="D286" s="4" t="s">
        <v>1265</v>
      </c>
      <c r="E286" s="5">
        <v>1852.18</v>
      </c>
      <c r="F286" s="5">
        <v>548784.85152984003</v>
      </c>
      <c r="G286" s="5">
        <v>693072.92178998701</v>
      </c>
      <c r="H286" s="6">
        <v>-0.20818598696295501</v>
      </c>
      <c r="I286" s="5">
        <v>-144288.07026014701</v>
      </c>
      <c r="J286" s="5">
        <v>296.29131700473999</v>
      </c>
      <c r="K286" s="5">
        <v>374.19307075445499</v>
      </c>
      <c r="L286" s="55" t="s">
        <v>4283</v>
      </c>
      <c r="M286" s="60" t="s">
        <v>4282</v>
      </c>
    </row>
    <row r="287" spans="1:13" ht="18" customHeight="1" x14ac:dyDescent="0.25">
      <c r="A287" s="4" t="s">
        <v>5011</v>
      </c>
      <c r="B287" s="4">
        <v>1785</v>
      </c>
      <c r="C287" s="4" t="s">
        <v>1266</v>
      </c>
      <c r="D287" s="4" t="s">
        <v>1267</v>
      </c>
      <c r="E287" s="5">
        <v>1292.7</v>
      </c>
      <c r="F287" s="5">
        <v>714168.13640516996</v>
      </c>
      <c r="G287" s="5">
        <v>742595.91924610001</v>
      </c>
      <c r="H287" s="6">
        <v>-3.8281630836040997E-2</v>
      </c>
      <c r="I287" s="5">
        <v>-28427.7828409297</v>
      </c>
      <c r="J287" s="5">
        <v>552.46239375351604</v>
      </c>
      <c r="K287" s="5">
        <v>574.45340701330497</v>
      </c>
      <c r="L287" s="55" t="s">
        <v>4283</v>
      </c>
      <c r="M287" s="60" t="s">
        <v>4364</v>
      </c>
    </row>
    <row r="288" spans="1:13" ht="18" customHeight="1" x14ac:dyDescent="0.25">
      <c r="A288" s="4" t="s">
        <v>5016</v>
      </c>
      <c r="B288" s="4">
        <v>1790</v>
      </c>
      <c r="C288" s="4" t="s">
        <v>1276</v>
      </c>
      <c r="D288" s="4" t="s">
        <v>1277</v>
      </c>
      <c r="E288" s="5">
        <v>2524.56</v>
      </c>
      <c r="F288" s="5">
        <v>2245281.52626321</v>
      </c>
      <c r="G288" s="5">
        <v>2560973.8959764</v>
      </c>
      <c r="H288" s="6">
        <v>-0.123270436379373</v>
      </c>
      <c r="I288" s="5">
        <v>-315692.36971319403</v>
      </c>
      <c r="J288" s="5">
        <v>889.37538670628101</v>
      </c>
      <c r="K288" s="5">
        <v>1014.42385840559</v>
      </c>
      <c r="L288" s="55" t="s">
        <v>4284</v>
      </c>
      <c r="M288" s="60" t="s">
        <v>4364</v>
      </c>
    </row>
    <row r="289" spans="1:13" ht="18" customHeight="1" x14ac:dyDescent="0.25">
      <c r="A289" s="4" t="s">
        <v>5017</v>
      </c>
      <c r="B289" s="4">
        <v>1791</v>
      </c>
      <c r="C289" s="4" t="s">
        <v>1278</v>
      </c>
      <c r="D289" s="4" t="s">
        <v>1279</v>
      </c>
      <c r="E289" s="5">
        <v>1729.41</v>
      </c>
      <c r="F289" s="5">
        <v>2777400.0674056802</v>
      </c>
      <c r="G289" s="5">
        <v>3359198.4199476</v>
      </c>
      <c r="H289" s="6">
        <v>-0.17319559008097901</v>
      </c>
      <c r="I289" s="5">
        <v>-581798.352541917</v>
      </c>
      <c r="J289" s="5">
        <v>1605.9812695692101</v>
      </c>
      <c r="K289" s="5">
        <v>1942.39562622374</v>
      </c>
      <c r="L289" s="55" t="s">
        <v>4284</v>
      </c>
      <c r="M289" s="60" t="s">
        <v>4381</v>
      </c>
    </row>
    <row r="290" spans="1:13" ht="18" customHeight="1" x14ac:dyDescent="0.25">
      <c r="A290" s="4" t="s">
        <v>5018</v>
      </c>
      <c r="B290" s="4">
        <v>1792</v>
      </c>
      <c r="C290" s="4" t="s">
        <v>1280</v>
      </c>
      <c r="D290" s="4" t="s">
        <v>1281</v>
      </c>
      <c r="E290" s="5">
        <v>489.99</v>
      </c>
      <c r="F290" s="5">
        <v>1037899.66241685</v>
      </c>
      <c r="G290" s="5">
        <v>1360941.27433797</v>
      </c>
      <c r="H290" s="6">
        <v>-0.23736631257528901</v>
      </c>
      <c r="I290" s="5">
        <v>-323041.61192111799</v>
      </c>
      <c r="J290" s="5">
        <v>2118.2058050508199</v>
      </c>
      <c r="K290" s="5">
        <v>2777.48785554393</v>
      </c>
      <c r="L290" s="55" t="s">
        <v>4283</v>
      </c>
      <c r="M290" s="60" t="s">
        <v>4317</v>
      </c>
    </row>
    <row r="291" spans="1:13" ht="18" customHeight="1" x14ac:dyDescent="0.25">
      <c r="A291" s="4" t="s">
        <v>5020</v>
      </c>
      <c r="B291" s="4">
        <v>1794</v>
      </c>
      <c r="C291" s="4" t="s">
        <v>1284</v>
      </c>
      <c r="D291" s="4" t="s">
        <v>1285</v>
      </c>
      <c r="E291" s="5">
        <v>4136.13</v>
      </c>
      <c r="F291" s="5">
        <v>1176137.0297467499</v>
      </c>
      <c r="G291" s="5">
        <v>1358833.4120115</v>
      </c>
      <c r="H291" s="6">
        <v>-0.13445090520279501</v>
      </c>
      <c r="I291" s="5">
        <v>-182696.38226474801</v>
      </c>
      <c r="J291" s="5">
        <v>284.356881854959</v>
      </c>
      <c r="K291" s="5">
        <v>328.52773293187101</v>
      </c>
      <c r="L291" s="55" t="s">
        <v>4281</v>
      </c>
      <c r="M291" s="60" t="s">
        <v>4364</v>
      </c>
    </row>
    <row r="292" spans="1:13" ht="18" customHeight="1" x14ac:dyDescent="0.25">
      <c r="A292" s="4" t="s">
        <v>5024</v>
      </c>
      <c r="B292" s="4">
        <v>1798</v>
      </c>
      <c r="C292" s="4" t="s">
        <v>1292</v>
      </c>
      <c r="D292" s="4" t="s">
        <v>1293</v>
      </c>
      <c r="E292" s="5">
        <v>246.1</v>
      </c>
      <c r="F292" s="5">
        <v>922870.69760654995</v>
      </c>
      <c r="G292" s="5">
        <v>1005776.66119688</v>
      </c>
      <c r="H292" s="6">
        <v>-8.2429794594431005E-2</v>
      </c>
      <c r="I292" s="5">
        <v>-82905.963590331594</v>
      </c>
      <c r="J292" s="5">
        <v>3749.9825177023599</v>
      </c>
      <c r="K292" s="5">
        <v>4086.86168710639</v>
      </c>
      <c r="L292" s="55" t="s">
        <v>4283</v>
      </c>
      <c r="M292" s="60" t="s">
        <v>4359</v>
      </c>
    </row>
    <row r="293" spans="1:13" ht="18" customHeight="1" x14ac:dyDescent="0.25">
      <c r="A293" s="4" t="s">
        <v>5026</v>
      </c>
      <c r="B293" s="4">
        <v>1803</v>
      </c>
      <c r="C293" s="4" t="s">
        <v>1296</v>
      </c>
      <c r="D293" s="4" t="s">
        <v>1297</v>
      </c>
      <c r="E293" s="5">
        <v>3322.84</v>
      </c>
      <c r="F293" s="5">
        <v>2444813.1324430201</v>
      </c>
      <c r="G293" s="5">
        <v>2295655.74528865</v>
      </c>
      <c r="H293" s="6">
        <v>6.4973760748093606E-2</v>
      </c>
      <c r="I293" s="5">
        <v>149157.38715437101</v>
      </c>
      <c r="J293" s="5">
        <v>735.76011256726804</v>
      </c>
      <c r="K293" s="5">
        <v>690.87158734355205</v>
      </c>
      <c r="L293" s="55" t="s">
        <v>4283</v>
      </c>
      <c r="M293" s="60" t="s">
        <v>4364</v>
      </c>
    </row>
    <row r="294" spans="1:13" ht="18" customHeight="1" x14ac:dyDescent="0.25">
      <c r="A294" s="4" t="s">
        <v>5028</v>
      </c>
      <c r="B294" s="4">
        <v>1805</v>
      </c>
      <c r="C294" s="4" t="s">
        <v>1300</v>
      </c>
      <c r="D294" s="4" t="s">
        <v>1301</v>
      </c>
      <c r="E294" s="5">
        <v>860.68</v>
      </c>
      <c r="F294" s="5">
        <v>312532.02716315998</v>
      </c>
      <c r="G294" s="5">
        <v>248056.69042218299</v>
      </c>
      <c r="H294" s="6">
        <v>0.25992178090920398</v>
      </c>
      <c r="I294" s="5">
        <v>64475.336740976898</v>
      </c>
      <c r="J294" s="5">
        <v>363.12221402049499</v>
      </c>
      <c r="K294" s="5">
        <v>288.21012504320203</v>
      </c>
      <c r="L294" s="55" t="s">
        <v>4283</v>
      </c>
      <c r="M294" s="61" t="s">
        <v>4364</v>
      </c>
    </row>
    <row r="295" spans="1:13" ht="18" customHeight="1" x14ac:dyDescent="0.25">
      <c r="A295" s="4" t="s">
        <v>5030</v>
      </c>
      <c r="B295" s="4">
        <v>1807</v>
      </c>
      <c r="C295" s="4" t="s">
        <v>1304</v>
      </c>
      <c r="D295" s="4" t="s">
        <v>1305</v>
      </c>
      <c r="E295" s="5">
        <v>1187.92</v>
      </c>
      <c r="F295" s="5">
        <v>994435.86169649998</v>
      </c>
      <c r="G295" s="5">
        <v>967838.44411358004</v>
      </c>
      <c r="H295" s="6">
        <v>2.7481257584554698E-2</v>
      </c>
      <c r="I295" s="5">
        <v>26597.417582919799</v>
      </c>
      <c r="J295" s="5">
        <v>837.12359560955304</v>
      </c>
      <c r="K295" s="5">
        <v>814.73368923292799</v>
      </c>
      <c r="L295" s="55" t="s">
        <v>4283</v>
      </c>
      <c r="M295" s="61" t="s">
        <v>4361</v>
      </c>
    </row>
    <row r="296" spans="1:13" ht="18" customHeight="1" x14ac:dyDescent="0.25">
      <c r="A296" s="4" t="s">
        <v>5031</v>
      </c>
      <c r="B296" s="4">
        <v>1813</v>
      </c>
      <c r="C296" s="4" t="s">
        <v>1306</v>
      </c>
      <c r="D296" s="4" t="s">
        <v>1307</v>
      </c>
      <c r="E296" s="5">
        <v>2983.92</v>
      </c>
      <c r="F296" s="5">
        <v>890074.48585584003</v>
      </c>
      <c r="G296" s="5">
        <v>995659.53589539998</v>
      </c>
      <c r="H296" s="6">
        <v>-0.10604533601398899</v>
      </c>
      <c r="I296" s="5">
        <v>-105585.05003956</v>
      </c>
      <c r="J296" s="5">
        <v>298.29033146191603</v>
      </c>
      <c r="K296" s="5">
        <v>333.67501001883397</v>
      </c>
      <c r="L296" s="55" t="s">
        <v>4281</v>
      </c>
      <c r="M296" s="61" t="s">
        <v>4282</v>
      </c>
    </row>
    <row r="297" spans="1:13" ht="18" customHeight="1" x14ac:dyDescent="0.25">
      <c r="A297" s="4" t="s">
        <v>5033</v>
      </c>
      <c r="B297" s="4">
        <v>1815</v>
      </c>
      <c r="C297" s="4" t="s">
        <v>1310</v>
      </c>
      <c r="D297" s="4" t="s">
        <v>1311</v>
      </c>
      <c r="E297" s="5">
        <v>19955.89</v>
      </c>
      <c r="F297" s="5">
        <v>6567889.5409882804</v>
      </c>
      <c r="G297" s="5">
        <v>7474041.0856842902</v>
      </c>
      <c r="H297" s="6">
        <v>-0.121239839908245</v>
      </c>
      <c r="I297" s="5">
        <v>-906151.54469601298</v>
      </c>
      <c r="J297" s="5">
        <v>329.120351985718</v>
      </c>
      <c r="K297" s="5">
        <v>374.52807595573501</v>
      </c>
      <c r="L297" s="55" t="s">
        <v>4283</v>
      </c>
      <c r="M297" s="61" t="s">
        <v>4381</v>
      </c>
    </row>
    <row r="298" spans="1:13" ht="18" customHeight="1" x14ac:dyDescent="0.25">
      <c r="A298" s="4" t="s">
        <v>5035</v>
      </c>
      <c r="B298" s="4">
        <v>1817</v>
      </c>
      <c r="C298" s="4" t="s">
        <v>1314</v>
      </c>
      <c r="D298" s="4" t="s">
        <v>1315</v>
      </c>
      <c r="E298" s="5">
        <v>7127.5</v>
      </c>
      <c r="F298" s="5">
        <v>40676907.206529602</v>
      </c>
      <c r="G298" s="5">
        <v>37800851.595491603</v>
      </c>
      <c r="H298" s="6">
        <v>7.6084413171820395E-2</v>
      </c>
      <c r="I298" s="5">
        <v>2876055.6110380399</v>
      </c>
      <c r="J298" s="5">
        <v>5707.03713876248</v>
      </c>
      <c r="K298" s="5">
        <v>5303.5217952285602</v>
      </c>
      <c r="L298" s="55" t="s">
        <v>4283</v>
      </c>
      <c r="M298" s="61" t="s">
        <v>4282</v>
      </c>
    </row>
    <row r="299" spans="1:13" ht="18" customHeight="1" x14ac:dyDescent="0.25">
      <c r="A299" s="4" t="s">
        <v>5036</v>
      </c>
      <c r="B299" s="4">
        <v>1818</v>
      </c>
      <c r="C299" s="4" t="s">
        <v>1316</v>
      </c>
      <c r="D299" s="4" t="s">
        <v>1317</v>
      </c>
      <c r="E299" s="5">
        <v>1214.54</v>
      </c>
      <c r="F299" s="5">
        <v>9147378.7630125005</v>
      </c>
      <c r="G299" s="5">
        <v>7607515.4249344403</v>
      </c>
      <c r="H299" s="6">
        <v>0.20241343619639501</v>
      </c>
      <c r="I299" s="5">
        <v>1539863.33807806</v>
      </c>
      <c r="J299" s="5">
        <v>7531.5582549874898</v>
      </c>
      <c r="K299" s="5">
        <v>6263.7010102050499</v>
      </c>
      <c r="L299" s="55" t="s">
        <v>4283</v>
      </c>
      <c r="M299" s="61" t="s">
        <v>4282</v>
      </c>
    </row>
    <row r="300" spans="1:13" ht="18" customHeight="1" x14ac:dyDescent="0.25">
      <c r="A300" s="4" t="s">
        <v>5038</v>
      </c>
      <c r="B300" s="4">
        <v>1821</v>
      </c>
      <c r="C300" s="4" t="s">
        <v>1320</v>
      </c>
      <c r="D300" s="4" t="s">
        <v>1321</v>
      </c>
      <c r="E300" s="5">
        <v>6366.77</v>
      </c>
      <c r="F300" s="5">
        <v>14635839.251427099</v>
      </c>
      <c r="G300" s="5">
        <v>14952750.8179623</v>
      </c>
      <c r="H300" s="6">
        <v>-2.1194198338035899E-2</v>
      </c>
      <c r="I300" s="5">
        <v>-316911.566535121</v>
      </c>
      <c r="J300" s="5">
        <v>2298.7856089394099</v>
      </c>
      <c r="K300" s="5">
        <v>2348.56148690188</v>
      </c>
      <c r="L300" s="55" t="s">
        <v>4283</v>
      </c>
      <c r="M300" s="60" t="s">
        <v>4364</v>
      </c>
    </row>
    <row r="301" spans="1:13" ht="18" customHeight="1" x14ac:dyDescent="0.25">
      <c r="A301" s="4" t="s">
        <v>5039</v>
      </c>
      <c r="B301" s="4">
        <v>1822</v>
      </c>
      <c r="C301" s="4" t="s">
        <v>1322</v>
      </c>
      <c r="D301" s="4" t="s">
        <v>1323</v>
      </c>
      <c r="E301" s="5">
        <v>578.73</v>
      </c>
      <c r="F301" s="5">
        <v>1865102.52990045</v>
      </c>
      <c r="G301" s="5">
        <v>1818180.13112551</v>
      </c>
      <c r="H301" s="6">
        <v>2.5807343272359801E-2</v>
      </c>
      <c r="I301" s="5">
        <v>46922.398774940302</v>
      </c>
      <c r="J301" s="5">
        <v>3222.7507298748101</v>
      </c>
      <c r="K301" s="5">
        <v>3141.6725089860702</v>
      </c>
      <c r="L301" s="55" t="s">
        <v>4283</v>
      </c>
      <c r="M301" s="60" t="s">
        <v>4364</v>
      </c>
    </row>
    <row r="302" spans="1:13" ht="18" customHeight="1" x14ac:dyDescent="0.25">
      <c r="A302" s="4" t="s">
        <v>5042</v>
      </c>
      <c r="B302" s="4">
        <v>1825</v>
      </c>
      <c r="C302" s="4" t="s">
        <v>1328</v>
      </c>
      <c r="D302" s="4" t="s">
        <v>1329</v>
      </c>
      <c r="E302" s="5">
        <v>2272.85</v>
      </c>
      <c r="F302" s="5">
        <v>3379449.2940787501</v>
      </c>
      <c r="G302" s="5">
        <v>5282558.1780501399</v>
      </c>
      <c r="H302" s="6">
        <v>-0.360262740101776</v>
      </c>
      <c r="I302" s="5">
        <v>-1903108.8839713901</v>
      </c>
      <c r="J302" s="5">
        <v>1486.87739801516</v>
      </c>
      <c r="K302" s="5">
        <v>2324.20009153712</v>
      </c>
      <c r="L302" s="55" t="s">
        <v>4283</v>
      </c>
      <c r="M302" s="60" t="s">
        <v>4364</v>
      </c>
    </row>
    <row r="303" spans="1:13" ht="18" customHeight="1" x14ac:dyDescent="0.25">
      <c r="A303" s="4" t="s">
        <v>5051</v>
      </c>
      <c r="B303" s="4">
        <v>1830</v>
      </c>
      <c r="C303" s="4" t="s">
        <v>1338</v>
      </c>
      <c r="D303" s="4" t="s">
        <v>1339</v>
      </c>
      <c r="E303" s="5">
        <v>695.27</v>
      </c>
      <c r="F303" s="5">
        <v>1302533.0534729999</v>
      </c>
      <c r="G303" s="5">
        <v>1314199.4724097301</v>
      </c>
      <c r="H303" s="6">
        <v>-8.87720561578287E-3</v>
      </c>
      <c r="I303" s="5">
        <v>-11666.418936734601</v>
      </c>
      <c r="J303" s="5">
        <v>1873.42047474075</v>
      </c>
      <c r="K303" s="5">
        <v>1890.20017030756</v>
      </c>
      <c r="L303" s="55" t="s">
        <v>4283</v>
      </c>
      <c r="M303" s="60" t="s">
        <v>4364</v>
      </c>
    </row>
    <row r="304" spans="1:13" ht="18" customHeight="1" x14ac:dyDescent="0.25">
      <c r="A304" s="4" t="s">
        <v>5052</v>
      </c>
      <c r="B304" s="4">
        <v>1831</v>
      </c>
      <c r="C304" s="4" t="s">
        <v>1340</v>
      </c>
      <c r="D304" s="4" t="s">
        <v>1341</v>
      </c>
      <c r="E304" s="5">
        <v>387.67</v>
      </c>
      <c r="F304" s="5">
        <v>1201144.3465525501</v>
      </c>
      <c r="G304" s="5">
        <v>1397856.2440015699</v>
      </c>
      <c r="H304" s="6">
        <v>-0.14072398237883099</v>
      </c>
      <c r="I304" s="5">
        <v>-196711.89744901599</v>
      </c>
      <c r="J304" s="5">
        <v>3098.3680618891099</v>
      </c>
      <c r="K304" s="5">
        <v>3605.7890577077601</v>
      </c>
      <c r="L304" s="55" t="s">
        <v>4283</v>
      </c>
      <c r="M304" s="60" t="s">
        <v>4364</v>
      </c>
    </row>
    <row r="305" spans="1:13" ht="18" customHeight="1" x14ac:dyDescent="0.25">
      <c r="A305" s="4" t="s">
        <v>5055</v>
      </c>
      <c r="B305" s="4">
        <v>1834</v>
      </c>
      <c r="C305" s="4" t="s">
        <v>1346</v>
      </c>
      <c r="D305" s="4" t="s">
        <v>1347</v>
      </c>
      <c r="E305" s="5">
        <v>558.67999999999995</v>
      </c>
      <c r="F305" s="5">
        <v>778429.29847829998</v>
      </c>
      <c r="G305" s="5">
        <v>832714.17482449301</v>
      </c>
      <c r="H305" s="6">
        <v>-6.5190287360766999E-2</v>
      </c>
      <c r="I305" s="5">
        <v>-54284.876346192701</v>
      </c>
      <c r="J305" s="5">
        <v>1393.3366121541801</v>
      </c>
      <c r="K305" s="5">
        <v>1490.50292622699</v>
      </c>
      <c r="L305" s="55" t="s">
        <v>4283</v>
      </c>
      <c r="M305" s="60" t="s">
        <v>4361</v>
      </c>
    </row>
    <row r="306" spans="1:13" ht="18" customHeight="1" x14ac:dyDescent="0.25">
      <c r="A306" s="4" t="s">
        <v>5056</v>
      </c>
      <c r="B306" s="4">
        <v>1835</v>
      </c>
      <c r="C306" s="4" t="s">
        <v>1348</v>
      </c>
      <c r="D306" s="4" t="s">
        <v>1349</v>
      </c>
      <c r="E306" s="5">
        <v>180.34</v>
      </c>
      <c r="F306" s="5">
        <v>461712.71099460003</v>
      </c>
      <c r="G306" s="5">
        <v>535339.769893763</v>
      </c>
      <c r="H306" s="6">
        <v>-0.13753332563686399</v>
      </c>
      <c r="I306" s="5">
        <v>-73627.058899162905</v>
      </c>
      <c r="J306" s="5">
        <v>2560.2346179139399</v>
      </c>
      <c r="K306" s="5">
        <v>2968.5026610500299</v>
      </c>
      <c r="L306" s="55" t="s">
        <v>4283</v>
      </c>
      <c r="M306" s="60" t="s">
        <v>4282</v>
      </c>
    </row>
    <row r="307" spans="1:13" ht="18" customHeight="1" x14ac:dyDescent="0.25">
      <c r="A307" s="4" t="s">
        <v>5060</v>
      </c>
      <c r="B307" s="4">
        <v>1839</v>
      </c>
      <c r="C307" s="4" t="s">
        <v>1356</v>
      </c>
      <c r="D307" s="4" t="s">
        <v>1357</v>
      </c>
      <c r="E307" s="5">
        <v>1764.8</v>
      </c>
      <c r="F307" s="5">
        <v>2194325.3373294901</v>
      </c>
      <c r="G307" s="5">
        <v>2647085.58439299</v>
      </c>
      <c r="H307" s="6">
        <v>-0.171041030835172</v>
      </c>
      <c r="I307" s="5">
        <v>-452760.247063499</v>
      </c>
      <c r="J307" s="5">
        <v>1243.3847106354799</v>
      </c>
      <c r="K307" s="5">
        <v>1499.9351679470701</v>
      </c>
      <c r="L307" s="55" t="s">
        <v>4283</v>
      </c>
      <c r="M307" s="60" t="s">
        <v>4361</v>
      </c>
    </row>
    <row r="308" spans="1:13" ht="18" customHeight="1" x14ac:dyDescent="0.25">
      <c r="A308" s="4" t="s">
        <v>5061</v>
      </c>
      <c r="B308" s="4">
        <v>1840</v>
      </c>
      <c r="C308" s="4" t="s">
        <v>1358</v>
      </c>
      <c r="D308" s="4" t="s">
        <v>1359</v>
      </c>
      <c r="E308" s="5">
        <v>263.86</v>
      </c>
      <c r="F308" s="5">
        <v>680824.25727900001</v>
      </c>
      <c r="G308" s="5">
        <v>623112.37580537004</v>
      </c>
      <c r="H308" s="6">
        <v>9.2618737349001695E-2</v>
      </c>
      <c r="I308" s="5">
        <v>57711.881473629997</v>
      </c>
      <c r="J308" s="5">
        <v>2580.2480757939802</v>
      </c>
      <c r="K308" s="5">
        <v>2361.5264754239802</v>
      </c>
      <c r="L308" s="55" t="s">
        <v>4283</v>
      </c>
      <c r="M308" s="60" t="s">
        <v>4364</v>
      </c>
    </row>
    <row r="309" spans="1:13" ht="18" customHeight="1" x14ac:dyDescent="0.25">
      <c r="A309" s="4" t="s">
        <v>5064</v>
      </c>
      <c r="B309" s="4">
        <v>1844</v>
      </c>
      <c r="C309" s="4" t="s">
        <v>1364</v>
      </c>
      <c r="D309" s="4" t="s">
        <v>1365</v>
      </c>
      <c r="E309" s="5">
        <v>6290.57</v>
      </c>
      <c r="F309" s="5">
        <v>10881568.5389731</v>
      </c>
      <c r="G309" s="5">
        <v>9585422.9650713205</v>
      </c>
      <c r="H309" s="6">
        <v>0.13522048830029401</v>
      </c>
      <c r="I309" s="5">
        <v>1296145.5739018</v>
      </c>
      <c r="J309" s="5">
        <v>1729.8223434399599</v>
      </c>
      <c r="K309" s="5">
        <v>1523.7765361598899</v>
      </c>
      <c r="L309" s="55" t="s">
        <v>4283</v>
      </c>
      <c r="M309" s="60" t="s">
        <v>4282</v>
      </c>
    </row>
    <row r="310" spans="1:13" ht="18" customHeight="1" x14ac:dyDescent="0.25">
      <c r="A310" s="4" t="s">
        <v>5065</v>
      </c>
      <c r="B310" s="4">
        <v>1845</v>
      </c>
      <c r="C310" s="4" t="s">
        <v>1366</v>
      </c>
      <c r="D310" s="4" t="s">
        <v>1367</v>
      </c>
      <c r="E310" s="5">
        <v>663.12</v>
      </c>
      <c r="F310" s="5">
        <v>1865544.2021933999</v>
      </c>
      <c r="G310" s="5">
        <v>1665383.40894699</v>
      </c>
      <c r="H310" s="6">
        <v>0.120189016037434</v>
      </c>
      <c r="I310" s="5">
        <v>200160.793246407</v>
      </c>
      <c r="J310" s="5">
        <v>2813.2829686834998</v>
      </c>
      <c r="K310" s="5">
        <v>2511.4359526887902</v>
      </c>
      <c r="L310" s="55" t="s">
        <v>4283</v>
      </c>
      <c r="M310" s="60" t="s">
        <v>4364</v>
      </c>
    </row>
    <row r="311" spans="1:13" ht="18" customHeight="1" x14ac:dyDescent="0.25">
      <c r="A311" s="4" t="s">
        <v>5066</v>
      </c>
      <c r="B311" s="4">
        <v>1846</v>
      </c>
      <c r="C311" s="4" t="s">
        <v>1368</v>
      </c>
      <c r="D311" s="4" t="s">
        <v>1369</v>
      </c>
      <c r="E311" s="5">
        <v>496.12</v>
      </c>
      <c r="F311" s="5">
        <v>2530374.86618505</v>
      </c>
      <c r="G311" s="5">
        <v>1822285.27722495</v>
      </c>
      <c r="H311" s="6">
        <v>0.38857230413363603</v>
      </c>
      <c r="I311" s="5">
        <v>708089.58896010101</v>
      </c>
      <c r="J311" s="5">
        <v>5100.3282798215196</v>
      </c>
      <c r="K311" s="5">
        <v>3673.07360562958</v>
      </c>
      <c r="L311" s="55" t="s">
        <v>4283</v>
      </c>
      <c r="M311" s="60" t="s">
        <v>4282</v>
      </c>
    </row>
    <row r="312" spans="1:13" ht="18" customHeight="1" x14ac:dyDescent="0.25">
      <c r="A312" s="4" t="s">
        <v>5068</v>
      </c>
      <c r="B312" s="4">
        <v>1848</v>
      </c>
      <c r="C312" s="4" t="s">
        <v>1372</v>
      </c>
      <c r="D312" s="4" t="s">
        <v>1373</v>
      </c>
      <c r="E312" s="5">
        <v>1354.21</v>
      </c>
      <c r="F312" s="5">
        <v>1495944.1197154799</v>
      </c>
      <c r="G312" s="5">
        <v>971813.10219667503</v>
      </c>
      <c r="H312" s="6">
        <v>0.53933314578087699</v>
      </c>
      <c r="I312" s="5">
        <v>524131.01751880598</v>
      </c>
      <c r="J312" s="5">
        <v>1104.66184691848</v>
      </c>
      <c r="K312" s="5">
        <v>717.62363458893003</v>
      </c>
      <c r="L312" s="55" t="s">
        <v>4283</v>
      </c>
      <c r="M312" s="60" t="s">
        <v>4359</v>
      </c>
    </row>
    <row r="313" spans="1:13" ht="18" customHeight="1" x14ac:dyDescent="0.25">
      <c r="A313" s="4" t="s">
        <v>5069</v>
      </c>
      <c r="B313" s="4">
        <v>1849</v>
      </c>
      <c r="C313" s="4" t="s">
        <v>1374</v>
      </c>
      <c r="D313" s="4" t="s">
        <v>1375</v>
      </c>
      <c r="E313" s="5">
        <v>1976.87</v>
      </c>
      <c r="F313" s="5">
        <v>2177310.0327741001</v>
      </c>
      <c r="G313" s="5">
        <v>5307199.1733251698</v>
      </c>
      <c r="H313" s="6">
        <v>-0.58974405111502004</v>
      </c>
      <c r="I313" s="5">
        <v>-3129889.1405510702</v>
      </c>
      <c r="J313" s="5">
        <v>1101.39262206119</v>
      </c>
      <c r="K313" s="5">
        <v>2684.6475354096001</v>
      </c>
      <c r="L313" s="55" t="s">
        <v>4283</v>
      </c>
      <c r="M313" s="60" t="s">
        <v>4282</v>
      </c>
    </row>
    <row r="314" spans="1:13" ht="18" customHeight="1" x14ac:dyDescent="0.25">
      <c r="A314" s="4" t="s">
        <v>5071</v>
      </c>
      <c r="B314" s="4">
        <v>1853</v>
      </c>
      <c r="C314" s="4" t="s">
        <v>1378</v>
      </c>
      <c r="D314" s="4" t="s">
        <v>1379</v>
      </c>
      <c r="E314" s="5">
        <v>19186.57</v>
      </c>
      <c r="F314" s="5">
        <v>19211316.1021723</v>
      </c>
      <c r="G314" s="5">
        <v>24258283.650137998</v>
      </c>
      <c r="H314" s="6">
        <v>-0.208051304072251</v>
      </c>
      <c r="I314" s="5">
        <v>-5046967.5479657799</v>
      </c>
      <c r="J314" s="5">
        <v>1001.28976164954</v>
      </c>
      <c r="K314" s="5">
        <v>1264.33665059143</v>
      </c>
      <c r="L314" s="55" t="s">
        <v>4283</v>
      </c>
      <c r="M314" s="60" t="s">
        <v>4361</v>
      </c>
    </row>
    <row r="315" spans="1:13" ht="18" customHeight="1" x14ac:dyDescent="0.25">
      <c r="A315" s="4" t="s">
        <v>5075</v>
      </c>
      <c r="B315" s="4">
        <v>1935</v>
      </c>
      <c r="C315" s="4" t="s">
        <v>1380</v>
      </c>
      <c r="D315" s="4" t="s">
        <v>1381</v>
      </c>
      <c r="E315" s="5">
        <v>3201.42</v>
      </c>
      <c r="F315" s="5">
        <v>12786236.7601016</v>
      </c>
      <c r="G315" s="5">
        <v>12123668.887106</v>
      </c>
      <c r="H315" s="6">
        <v>5.4650772729381701E-2</v>
      </c>
      <c r="I315" s="5">
        <v>662567.87299550895</v>
      </c>
      <c r="J315" s="5">
        <v>3993.9266825663499</v>
      </c>
      <c r="K315" s="5">
        <v>3786.9660610310598</v>
      </c>
      <c r="L315" s="55" t="s">
        <v>4284</v>
      </c>
      <c r="M315" s="60" t="s">
        <v>4364</v>
      </c>
    </row>
    <row r="316" spans="1:13" ht="18" customHeight="1" x14ac:dyDescent="0.25">
      <c r="A316" s="4" t="s">
        <v>5076</v>
      </c>
      <c r="B316" s="4">
        <v>1936</v>
      </c>
      <c r="C316" s="4" t="s">
        <v>1382</v>
      </c>
      <c r="D316" s="4" t="s">
        <v>1383</v>
      </c>
      <c r="E316" s="5">
        <v>2619.25</v>
      </c>
      <c r="F316" s="5">
        <v>12694233.641720399</v>
      </c>
      <c r="G316" s="5">
        <v>12602459.7267596</v>
      </c>
      <c r="H316" s="6">
        <v>7.2822224351949396E-3</v>
      </c>
      <c r="I316" s="5">
        <v>91773.914960848197</v>
      </c>
      <c r="J316" s="5">
        <v>4846.5147052478496</v>
      </c>
      <c r="K316" s="5">
        <v>4811.4764633996701</v>
      </c>
      <c r="L316" s="55" t="s">
        <v>4284</v>
      </c>
      <c r="M316" s="60" t="s">
        <v>4364</v>
      </c>
    </row>
    <row r="317" spans="1:13" ht="18" customHeight="1" x14ac:dyDescent="0.25">
      <c r="A317" s="4" t="s">
        <v>5077</v>
      </c>
      <c r="B317" s="4">
        <v>1937</v>
      </c>
      <c r="C317" s="4" t="s">
        <v>1384</v>
      </c>
      <c r="D317" s="4" t="s">
        <v>1385</v>
      </c>
      <c r="E317" s="5">
        <v>2264.58</v>
      </c>
      <c r="F317" s="5">
        <v>14257096.927055901</v>
      </c>
      <c r="G317" s="5">
        <v>13902134.1604227</v>
      </c>
      <c r="H317" s="6">
        <v>2.5532969437436898E-2</v>
      </c>
      <c r="I317" s="5">
        <v>354962.76663321798</v>
      </c>
      <c r="J317" s="5">
        <v>6295.6914425879804</v>
      </c>
      <c r="K317" s="5">
        <v>6138.9459239340904</v>
      </c>
      <c r="L317" s="55" t="s">
        <v>4284</v>
      </c>
      <c r="M317" s="60" t="s">
        <v>4364</v>
      </c>
    </row>
    <row r="318" spans="1:13" ht="18" customHeight="1" x14ac:dyDescent="0.25">
      <c r="A318" s="4" t="s">
        <v>5078</v>
      </c>
      <c r="B318" s="4">
        <v>1938</v>
      </c>
      <c r="C318" s="4" t="s">
        <v>1386</v>
      </c>
      <c r="D318" s="4" t="s">
        <v>1387</v>
      </c>
      <c r="E318" s="5">
        <v>1275.55</v>
      </c>
      <c r="F318" s="5">
        <v>10563731.7984774</v>
      </c>
      <c r="G318" s="5">
        <v>11852330.816605899</v>
      </c>
      <c r="H318" s="6">
        <v>-0.108721148444751</v>
      </c>
      <c r="I318" s="5">
        <v>-1288599.0181285101</v>
      </c>
      <c r="J318" s="5">
        <v>8281.70734073723</v>
      </c>
      <c r="K318" s="5">
        <v>9291.9374517705091</v>
      </c>
      <c r="L318" s="55" t="s">
        <v>4284</v>
      </c>
      <c r="M318" s="60" t="s">
        <v>4381</v>
      </c>
    </row>
    <row r="319" spans="1:13" ht="18" customHeight="1" x14ac:dyDescent="0.25">
      <c r="A319" s="4" t="s">
        <v>5079</v>
      </c>
      <c r="B319" s="4">
        <v>1939</v>
      </c>
      <c r="C319" s="4" t="s">
        <v>1388</v>
      </c>
      <c r="D319" s="4" t="s">
        <v>1389</v>
      </c>
      <c r="E319" s="5">
        <v>9253.7099999999991</v>
      </c>
      <c r="F319" s="5">
        <v>30917543.345522199</v>
      </c>
      <c r="G319" s="5">
        <v>29724885.307817299</v>
      </c>
      <c r="H319" s="6">
        <v>4.0123217477689502E-2</v>
      </c>
      <c r="I319" s="5">
        <v>1192658.0377049299</v>
      </c>
      <c r="J319" s="5">
        <v>3341.09706761096</v>
      </c>
      <c r="K319" s="5">
        <v>3212.2127565935498</v>
      </c>
      <c r="L319" s="55" t="s">
        <v>4284</v>
      </c>
      <c r="M319" s="60" t="s">
        <v>4364</v>
      </c>
    </row>
    <row r="320" spans="1:13" ht="18" customHeight="1" x14ac:dyDescent="0.25">
      <c r="A320" s="4" t="s">
        <v>5080</v>
      </c>
      <c r="B320" s="4">
        <v>1940</v>
      </c>
      <c r="C320" s="4" t="s">
        <v>1390</v>
      </c>
      <c r="D320" s="4" t="s">
        <v>1391</v>
      </c>
      <c r="E320" s="5">
        <v>6538.65</v>
      </c>
      <c r="F320" s="5">
        <v>28066778.335429002</v>
      </c>
      <c r="G320" s="5">
        <v>27606972.316752698</v>
      </c>
      <c r="H320" s="6">
        <v>1.6655430860027302E-2</v>
      </c>
      <c r="I320" s="5">
        <v>459806.01867636299</v>
      </c>
      <c r="J320" s="5">
        <v>4292.4423750206897</v>
      </c>
      <c r="K320" s="5">
        <v>4222.1211284825904</v>
      </c>
      <c r="L320" s="55" t="s">
        <v>4284</v>
      </c>
      <c r="M320" s="60" t="s">
        <v>4364</v>
      </c>
    </row>
    <row r="321" spans="1:13" ht="18" customHeight="1" x14ac:dyDescent="0.25">
      <c r="A321" s="4" t="s">
        <v>5081</v>
      </c>
      <c r="B321" s="4">
        <v>1941</v>
      </c>
      <c r="C321" s="4" t="s">
        <v>1392</v>
      </c>
      <c r="D321" s="4" t="s">
        <v>1393</v>
      </c>
      <c r="E321" s="5">
        <v>7793.18</v>
      </c>
      <c r="F321" s="5">
        <v>44629553.254399501</v>
      </c>
      <c r="G321" s="5">
        <v>43644155.412125103</v>
      </c>
      <c r="H321" s="6">
        <v>2.2578002322862799E-2</v>
      </c>
      <c r="I321" s="5">
        <v>985397.84227434499</v>
      </c>
      <c r="J321" s="5">
        <v>5726.74482745163</v>
      </c>
      <c r="K321" s="5">
        <v>5600.3012136412999</v>
      </c>
      <c r="L321" s="55" t="s">
        <v>4284</v>
      </c>
      <c r="M321" s="60" t="s">
        <v>4364</v>
      </c>
    </row>
    <row r="322" spans="1:13" ht="18" customHeight="1" x14ac:dyDescent="0.25">
      <c r="A322" s="4" t="s">
        <v>5082</v>
      </c>
      <c r="B322" s="4">
        <v>1942</v>
      </c>
      <c r="C322" s="4" t="s">
        <v>1394</v>
      </c>
      <c r="D322" s="4" t="s">
        <v>1395</v>
      </c>
      <c r="E322" s="5">
        <v>3265.72</v>
      </c>
      <c r="F322" s="5">
        <v>26170329.018731698</v>
      </c>
      <c r="G322" s="5">
        <v>27424231.3115566</v>
      </c>
      <c r="H322" s="6">
        <v>-4.5722422575121199E-2</v>
      </c>
      <c r="I322" s="5">
        <v>-1253902.29282486</v>
      </c>
      <c r="J322" s="5">
        <v>8013.64753216188</v>
      </c>
      <c r="K322" s="5">
        <v>8397.6064425475997</v>
      </c>
      <c r="L322" s="55" t="s">
        <v>4284</v>
      </c>
      <c r="M322" s="60" t="s">
        <v>4364</v>
      </c>
    </row>
    <row r="323" spans="1:13" ht="18" customHeight="1" x14ac:dyDescent="0.25">
      <c r="A323" s="4" t="s">
        <v>5087</v>
      </c>
      <c r="B323" s="4">
        <v>1947</v>
      </c>
      <c r="C323" s="4" t="s">
        <v>1404</v>
      </c>
      <c r="D323" s="4" t="s">
        <v>1405</v>
      </c>
      <c r="E323" s="5">
        <v>2131.16</v>
      </c>
      <c r="F323" s="5">
        <v>3779826.7684570202</v>
      </c>
      <c r="G323" s="5">
        <v>4376778.2213110495</v>
      </c>
      <c r="H323" s="6">
        <v>-0.136390610323228</v>
      </c>
      <c r="I323" s="5">
        <v>-596951.45285402797</v>
      </c>
      <c r="J323" s="5">
        <v>1773.60065337986</v>
      </c>
      <c r="K323" s="5">
        <v>2053.7070052511499</v>
      </c>
      <c r="L323" s="55" t="s">
        <v>4284</v>
      </c>
      <c r="M323" s="60" t="s">
        <v>4364</v>
      </c>
    </row>
    <row r="324" spans="1:13" ht="18" customHeight="1" x14ac:dyDescent="0.25">
      <c r="A324" s="4" t="s">
        <v>5088</v>
      </c>
      <c r="B324" s="4">
        <v>1948</v>
      </c>
      <c r="C324" s="4" t="s">
        <v>1406</v>
      </c>
      <c r="D324" s="4" t="s">
        <v>1407</v>
      </c>
      <c r="E324" s="5">
        <v>865.42</v>
      </c>
      <c r="F324" s="5">
        <v>2478552.5320330202</v>
      </c>
      <c r="G324" s="5">
        <v>2583247.7406780799</v>
      </c>
      <c r="H324" s="6">
        <v>-4.0528520356927097E-2</v>
      </c>
      <c r="I324" s="5">
        <v>-104695.20864505701</v>
      </c>
      <c r="J324" s="5">
        <v>2863.9880428381798</v>
      </c>
      <c r="K324" s="5">
        <v>2984.9642262463099</v>
      </c>
      <c r="L324" s="55" t="s">
        <v>4281</v>
      </c>
      <c r="M324" s="60" t="s">
        <v>4364</v>
      </c>
    </row>
    <row r="325" spans="1:13" ht="18" customHeight="1" x14ac:dyDescent="0.25">
      <c r="A325" s="4" t="s">
        <v>5089</v>
      </c>
      <c r="B325" s="4">
        <v>1949</v>
      </c>
      <c r="C325" s="4" t="s">
        <v>1408</v>
      </c>
      <c r="D325" s="4" t="s">
        <v>1409</v>
      </c>
      <c r="E325" s="5">
        <v>582.25</v>
      </c>
      <c r="F325" s="5">
        <v>2703211.1622214802</v>
      </c>
      <c r="G325" s="5">
        <v>2517237.6224380098</v>
      </c>
      <c r="H325" s="6">
        <v>7.3880009628708401E-2</v>
      </c>
      <c r="I325" s="5">
        <v>185973.539783468</v>
      </c>
      <c r="J325" s="5">
        <v>4642.6984323254301</v>
      </c>
      <c r="K325" s="5">
        <v>4323.2934691936698</v>
      </c>
      <c r="L325" s="55" t="s">
        <v>4281</v>
      </c>
      <c r="M325" s="60" t="s">
        <v>4381</v>
      </c>
    </row>
    <row r="326" spans="1:13" ht="18" customHeight="1" x14ac:dyDescent="0.25">
      <c r="A326" s="4" t="s">
        <v>5091</v>
      </c>
      <c r="B326" s="4">
        <v>1951</v>
      </c>
      <c r="C326" s="4" t="s">
        <v>1412</v>
      </c>
      <c r="D326" s="4" t="s">
        <v>1413</v>
      </c>
      <c r="E326" s="5">
        <v>5639.94</v>
      </c>
      <c r="F326" s="5">
        <v>6933062.8657787396</v>
      </c>
      <c r="G326" s="5">
        <v>7791455.3994369702</v>
      </c>
      <c r="H326" s="6">
        <v>-0.11017101294326299</v>
      </c>
      <c r="I326" s="5">
        <v>-858392.53365822905</v>
      </c>
      <c r="J326" s="5">
        <v>1229.2795430055501</v>
      </c>
      <c r="K326" s="5">
        <v>1381.4784198833599</v>
      </c>
      <c r="L326" s="55" t="s">
        <v>4284</v>
      </c>
      <c r="M326" s="60" t="s">
        <v>4364</v>
      </c>
    </row>
    <row r="327" spans="1:13" ht="18" customHeight="1" x14ac:dyDescent="0.25">
      <c r="A327" s="4" t="s">
        <v>5092</v>
      </c>
      <c r="B327" s="4">
        <v>1952</v>
      </c>
      <c r="C327" s="4" t="s">
        <v>1414</v>
      </c>
      <c r="D327" s="4" t="s">
        <v>1415</v>
      </c>
      <c r="E327" s="5">
        <v>1178.75</v>
      </c>
      <c r="F327" s="5">
        <v>2287611.2307386701</v>
      </c>
      <c r="G327" s="5">
        <v>2411915.7827463099</v>
      </c>
      <c r="H327" s="6">
        <v>-5.15376834037303E-2</v>
      </c>
      <c r="I327" s="5">
        <v>-124304.55200764</v>
      </c>
      <c r="J327" s="5">
        <v>1940.70942162347</v>
      </c>
      <c r="K327" s="5">
        <v>2046.1639726373801</v>
      </c>
      <c r="L327" s="55" t="s">
        <v>4284</v>
      </c>
      <c r="M327" s="60" t="s">
        <v>4364</v>
      </c>
    </row>
    <row r="328" spans="1:13" ht="18" customHeight="1" x14ac:dyDescent="0.25">
      <c r="A328" s="4" t="s">
        <v>5093</v>
      </c>
      <c r="B328" s="4">
        <v>1953</v>
      </c>
      <c r="C328" s="4" t="s">
        <v>1416</v>
      </c>
      <c r="D328" s="4" t="s">
        <v>1417</v>
      </c>
      <c r="E328" s="5">
        <v>451.16</v>
      </c>
      <c r="F328" s="5">
        <v>1331251.689456</v>
      </c>
      <c r="G328" s="5">
        <v>1451291.3686741099</v>
      </c>
      <c r="H328" s="6">
        <v>-8.2712322149190803E-2</v>
      </c>
      <c r="I328" s="5">
        <v>-120039.679218113</v>
      </c>
      <c r="J328" s="5">
        <v>2950.7307594999602</v>
      </c>
      <c r="K328" s="5">
        <v>3216.7997355131502</v>
      </c>
      <c r="L328" s="55" t="s">
        <v>4281</v>
      </c>
      <c r="M328" s="60" t="s">
        <v>4282</v>
      </c>
    </row>
    <row r="329" spans="1:13" ht="18" customHeight="1" x14ac:dyDescent="0.25">
      <c r="A329" s="4" t="s">
        <v>5095</v>
      </c>
      <c r="B329" s="4">
        <v>1955</v>
      </c>
      <c r="C329" s="4" t="s">
        <v>1420</v>
      </c>
      <c r="D329" s="4" t="s">
        <v>1421</v>
      </c>
      <c r="E329" s="5">
        <v>12033.97</v>
      </c>
      <c r="F329" s="5">
        <v>11708291.763528701</v>
      </c>
      <c r="G329" s="5">
        <v>12297411.623836899</v>
      </c>
      <c r="H329" s="6">
        <v>-4.7906004802364399E-2</v>
      </c>
      <c r="I329" s="5">
        <v>-589119.86030818301</v>
      </c>
      <c r="J329" s="5">
        <v>972.93675848691203</v>
      </c>
      <c r="K329" s="5">
        <v>1021.89149747232</v>
      </c>
      <c r="L329" s="55" t="s">
        <v>4284</v>
      </c>
      <c r="M329" s="60" t="s">
        <v>4364</v>
      </c>
    </row>
    <row r="330" spans="1:13" ht="18" customHeight="1" x14ac:dyDescent="0.25">
      <c r="A330" s="4" t="s">
        <v>5096</v>
      </c>
      <c r="B330" s="4">
        <v>1956</v>
      </c>
      <c r="C330" s="4" t="s">
        <v>1422</v>
      </c>
      <c r="D330" s="4" t="s">
        <v>1423</v>
      </c>
      <c r="E330" s="5">
        <v>649.59</v>
      </c>
      <c r="F330" s="5">
        <v>969795.33819389995</v>
      </c>
      <c r="G330" s="5">
        <v>1059446.88329973</v>
      </c>
      <c r="H330" s="6">
        <v>-8.4621085322000397E-2</v>
      </c>
      <c r="I330" s="5">
        <v>-89651.545105834302</v>
      </c>
      <c r="J330" s="5">
        <v>1492.9345251526299</v>
      </c>
      <c r="K330" s="5">
        <v>1630.9470332051501</v>
      </c>
      <c r="L330" s="55" t="s">
        <v>4281</v>
      </c>
      <c r="M330" s="60" t="s">
        <v>4364</v>
      </c>
    </row>
    <row r="331" spans="1:13" ht="18" customHeight="1" x14ac:dyDescent="0.25">
      <c r="A331" s="4" t="s">
        <v>5101</v>
      </c>
      <c r="B331" s="4">
        <v>1963</v>
      </c>
      <c r="C331" s="4" t="s">
        <v>1432</v>
      </c>
      <c r="D331" s="4" t="s">
        <v>1433</v>
      </c>
      <c r="E331" s="5">
        <v>2530.54</v>
      </c>
      <c r="F331" s="5">
        <v>1198089.6118210801</v>
      </c>
      <c r="G331" s="5">
        <v>1200059.33479696</v>
      </c>
      <c r="H331" s="6">
        <v>-1.64135465536608E-3</v>
      </c>
      <c r="I331" s="5">
        <v>-1969.7229758845599</v>
      </c>
      <c r="J331" s="5">
        <v>473.45215322464003</v>
      </c>
      <c r="K331" s="5">
        <v>474.23053371887602</v>
      </c>
      <c r="L331" s="55" t="s">
        <v>4281</v>
      </c>
      <c r="M331" s="60" t="s">
        <v>4364</v>
      </c>
    </row>
    <row r="332" spans="1:13" ht="18" customHeight="1" x14ac:dyDescent="0.25">
      <c r="A332" s="4" t="s">
        <v>5102</v>
      </c>
      <c r="B332" s="4">
        <v>1969</v>
      </c>
      <c r="C332" s="4" t="s">
        <v>1434</v>
      </c>
      <c r="D332" s="4" t="s">
        <v>1435</v>
      </c>
      <c r="E332" s="5">
        <v>16708.64</v>
      </c>
      <c r="F332" s="5">
        <v>13466980.939161399</v>
      </c>
      <c r="G332" s="5">
        <v>16806396.988790601</v>
      </c>
      <c r="H332" s="6">
        <v>-0.19869910557608</v>
      </c>
      <c r="I332" s="5">
        <v>-3339416.04962921</v>
      </c>
      <c r="J332" s="5">
        <v>805.98905351730502</v>
      </c>
      <c r="K332" s="5">
        <v>1005.85068496243</v>
      </c>
      <c r="L332" s="55" t="s">
        <v>4284</v>
      </c>
      <c r="M332" s="60" t="s">
        <v>4364</v>
      </c>
    </row>
    <row r="333" spans="1:13" ht="18" customHeight="1" x14ac:dyDescent="0.25">
      <c r="A333" s="4" t="s">
        <v>5103</v>
      </c>
      <c r="B333" s="4">
        <v>1970</v>
      </c>
      <c r="C333" s="4" t="s">
        <v>1436</v>
      </c>
      <c r="D333" s="4" t="s">
        <v>1437</v>
      </c>
      <c r="E333" s="5">
        <v>1852.64</v>
      </c>
      <c r="F333" s="5">
        <v>2913461.1983754602</v>
      </c>
      <c r="G333" s="5">
        <v>2943070.5461776801</v>
      </c>
      <c r="H333" s="6">
        <v>-1.00606993062654E-2</v>
      </c>
      <c r="I333" s="5">
        <v>-29609.347802219901</v>
      </c>
      <c r="J333" s="5">
        <v>1572.5997486697099</v>
      </c>
      <c r="K333" s="5">
        <v>1588.5819944391101</v>
      </c>
      <c r="L333" s="55" t="s">
        <v>4284</v>
      </c>
      <c r="M333" s="61" t="s">
        <v>4364</v>
      </c>
    </row>
    <row r="334" spans="1:13" ht="18" customHeight="1" x14ac:dyDescent="0.25">
      <c r="A334" s="4" t="s">
        <v>5104</v>
      </c>
      <c r="B334" s="4">
        <v>1971</v>
      </c>
      <c r="C334" s="4" t="s">
        <v>1438</v>
      </c>
      <c r="D334" s="4" t="s">
        <v>1439</v>
      </c>
      <c r="E334" s="5">
        <v>504.46</v>
      </c>
      <c r="F334" s="5">
        <v>1139282.5924849501</v>
      </c>
      <c r="G334" s="5">
        <v>1166762.48754448</v>
      </c>
      <c r="H334" s="6">
        <v>-2.3552261366718601E-2</v>
      </c>
      <c r="I334" s="5">
        <v>-27479.895059530401</v>
      </c>
      <c r="J334" s="5">
        <v>2258.4200778752502</v>
      </c>
      <c r="K334" s="5">
        <v>2312.8939609572199</v>
      </c>
      <c r="L334" s="55" t="s">
        <v>4281</v>
      </c>
      <c r="M334" s="60" t="s">
        <v>4364</v>
      </c>
    </row>
    <row r="335" spans="1:13" ht="18" customHeight="1" x14ac:dyDescent="0.25">
      <c r="A335" s="4" t="s">
        <v>5106</v>
      </c>
      <c r="B335" s="4">
        <v>1973</v>
      </c>
      <c r="C335" s="4" t="s">
        <v>1442</v>
      </c>
      <c r="D335" s="4" t="s">
        <v>1443</v>
      </c>
      <c r="E335" s="5">
        <v>49751.32</v>
      </c>
      <c r="F335" s="5">
        <v>39803227.027115203</v>
      </c>
      <c r="G335" s="5">
        <v>36951652.636686496</v>
      </c>
      <c r="H335" s="6">
        <v>7.7170415582375404E-2</v>
      </c>
      <c r="I335" s="5">
        <v>2851574.39042868</v>
      </c>
      <c r="J335" s="5">
        <v>800.04363757816304</v>
      </c>
      <c r="K335" s="5">
        <v>742.72708013951205</v>
      </c>
      <c r="L335" s="55" t="s">
        <v>4283</v>
      </c>
      <c r="M335" s="60" t="s">
        <v>4364</v>
      </c>
    </row>
    <row r="336" spans="1:13" ht="18" customHeight="1" x14ac:dyDescent="0.25">
      <c r="A336" s="4" t="s">
        <v>5107</v>
      </c>
      <c r="B336" s="4">
        <v>1974</v>
      </c>
      <c r="C336" s="4" t="s">
        <v>1444</v>
      </c>
      <c r="D336" s="4" t="s">
        <v>1445</v>
      </c>
      <c r="E336" s="5">
        <v>722.08</v>
      </c>
      <c r="F336" s="5">
        <v>979140.70510725002</v>
      </c>
      <c r="G336" s="5">
        <v>1095151.90514659</v>
      </c>
      <c r="H336" s="6">
        <v>-0.105931605920747</v>
      </c>
      <c r="I336" s="5">
        <v>-116011.200039344</v>
      </c>
      <c r="J336" s="5">
        <v>1356.00031174835</v>
      </c>
      <c r="K336" s="5">
        <v>1516.66284227038</v>
      </c>
      <c r="L336" s="55" t="s">
        <v>4281</v>
      </c>
      <c r="M336" s="60" t="s">
        <v>4364</v>
      </c>
    </row>
    <row r="337" spans="1:13" ht="18" customHeight="1" x14ac:dyDescent="0.25">
      <c r="A337" s="4" t="s">
        <v>5108</v>
      </c>
      <c r="B337" s="4">
        <v>1975</v>
      </c>
      <c r="C337" s="4" t="s">
        <v>1446</v>
      </c>
      <c r="D337" s="4" t="s">
        <v>1447</v>
      </c>
      <c r="E337" s="5">
        <v>351.03</v>
      </c>
      <c r="F337" s="5">
        <v>845463.31816377002</v>
      </c>
      <c r="G337" s="5">
        <v>850641.49639416102</v>
      </c>
      <c r="H337" s="6">
        <v>-6.0873802328495997E-3</v>
      </c>
      <c r="I337" s="5">
        <v>-5178.1782303914697</v>
      </c>
      <c r="J337" s="5">
        <v>2408.52154563362</v>
      </c>
      <c r="K337" s="5">
        <v>2423.2729293626198</v>
      </c>
      <c r="L337" s="55" t="s">
        <v>4281</v>
      </c>
      <c r="M337" s="60" t="s">
        <v>4381</v>
      </c>
    </row>
    <row r="338" spans="1:13" ht="18" customHeight="1" x14ac:dyDescent="0.25">
      <c r="A338" s="4" t="s">
        <v>5109</v>
      </c>
      <c r="B338" s="4">
        <v>1976</v>
      </c>
      <c r="C338" s="4" t="s">
        <v>1448</v>
      </c>
      <c r="D338" s="4" t="s">
        <v>1449</v>
      </c>
      <c r="E338" s="5">
        <v>277.48</v>
      </c>
      <c r="F338" s="5">
        <v>967087.47791628004</v>
      </c>
      <c r="G338" s="5">
        <v>1090368.8104486801</v>
      </c>
      <c r="H338" s="6">
        <v>-0.113063883844653</v>
      </c>
      <c r="I338" s="5">
        <v>-123281.332532403</v>
      </c>
      <c r="J338" s="5">
        <v>3485.2511096881899</v>
      </c>
      <c r="K338" s="5">
        <v>3929.54018469325</v>
      </c>
      <c r="L338" s="55" t="s">
        <v>4283</v>
      </c>
      <c r="M338" s="60" t="s">
        <v>4282</v>
      </c>
    </row>
    <row r="339" spans="1:13" ht="18" customHeight="1" x14ac:dyDescent="0.25">
      <c r="A339" s="4" t="s">
        <v>5111</v>
      </c>
      <c r="B339" s="4">
        <v>1978</v>
      </c>
      <c r="C339" s="4" t="s">
        <v>1452</v>
      </c>
      <c r="D339" s="4" t="s">
        <v>1453</v>
      </c>
      <c r="E339" s="5">
        <v>10776.26</v>
      </c>
      <c r="F339" s="5">
        <v>6063561.8370209699</v>
      </c>
      <c r="G339" s="5">
        <v>7887910.2476398302</v>
      </c>
      <c r="H339" s="6">
        <v>-0.23128412384823099</v>
      </c>
      <c r="I339" s="5">
        <v>-1824348.41061886</v>
      </c>
      <c r="J339" s="5">
        <v>562.67775991122801</v>
      </c>
      <c r="K339" s="5">
        <v>731.97104075438301</v>
      </c>
      <c r="L339" s="55" t="s">
        <v>4284</v>
      </c>
      <c r="M339" s="60" t="s">
        <v>4364</v>
      </c>
    </row>
    <row r="340" spans="1:13" ht="18" customHeight="1" x14ac:dyDescent="0.25">
      <c r="A340" s="4" t="s">
        <v>5112</v>
      </c>
      <c r="B340" s="4">
        <v>1979</v>
      </c>
      <c r="C340" s="4" t="s">
        <v>1454</v>
      </c>
      <c r="D340" s="4" t="s">
        <v>1455</v>
      </c>
      <c r="E340" s="5">
        <v>668.49</v>
      </c>
      <c r="F340" s="5">
        <v>1075133.74497312</v>
      </c>
      <c r="G340" s="5">
        <v>1123551.0611636499</v>
      </c>
      <c r="H340" s="6">
        <v>-4.3093115982090903E-2</v>
      </c>
      <c r="I340" s="5">
        <v>-48417.316190526399</v>
      </c>
      <c r="J340" s="5">
        <v>1608.3019117311001</v>
      </c>
      <c r="K340" s="5">
        <v>1680.72979575408</v>
      </c>
      <c r="L340" s="55" t="s">
        <v>4281</v>
      </c>
      <c r="M340" s="60" t="s">
        <v>4364</v>
      </c>
    </row>
    <row r="341" spans="1:13" ht="18" customHeight="1" x14ac:dyDescent="0.25">
      <c r="A341" s="4" t="s">
        <v>5115</v>
      </c>
      <c r="B341" s="4">
        <v>1982</v>
      </c>
      <c r="C341" s="4" t="s">
        <v>1460</v>
      </c>
      <c r="D341" s="4" t="s">
        <v>1461</v>
      </c>
      <c r="E341" s="5">
        <v>12809.79</v>
      </c>
      <c r="F341" s="5">
        <v>7112779.8921950404</v>
      </c>
      <c r="G341" s="5">
        <v>5966557.18158211</v>
      </c>
      <c r="H341" s="6">
        <v>0.19210788998237599</v>
      </c>
      <c r="I341" s="5">
        <v>1146222.7106129299</v>
      </c>
      <c r="J341" s="5">
        <v>555.26124098795003</v>
      </c>
      <c r="K341" s="5">
        <v>465.78103010136101</v>
      </c>
      <c r="L341" s="55" t="s">
        <v>4283</v>
      </c>
      <c r="M341" s="61" t="s">
        <v>4364</v>
      </c>
    </row>
    <row r="342" spans="1:13" ht="18" customHeight="1" x14ac:dyDescent="0.25">
      <c r="A342" s="4" t="s">
        <v>5116</v>
      </c>
      <c r="B342" s="4">
        <v>1983</v>
      </c>
      <c r="C342" s="4" t="s">
        <v>1462</v>
      </c>
      <c r="D342" s="4" t="s">
        <v>1463</v>
      </c>
      <c r="E342" s="5">
        <v>2270.64</v>
      </c>
      <c r="F342" s="5">
        <v>2761612.29504894</v>
      </c>
      <c r="G342" s="5">
        <v>2750978.1832806198</v>
      </c>
      <c r="H342" s="6">
        <v>3.86557473736016E-3</v>
      </c>
      <c r="I342" s="5">
        <v>10634.1117683183</v>
      </c>
      <c r="J342" s="5">
        <v>1216.22639214008</v>
      </c>
      <c r="K342" s="5">
        <v>1211.54308180981</v>
      </c>
      <c r="L342" s="55" t="s">
        <v>4284</v>
      </c>
      <c r="M342" s="60" t="s">
        <v>4364</v>
      </c>
    </row>
    <row r="343" spans="1:13" ht="18" customHeight="1" x14ac:dyDescent="0.25">
      <c r="A343" s="4" t="s">
        <v>5117</v>
      </c>
      <c r="B343" s="4">
        <v>1984</v>
      </c>
      <c r="C343" s="4" t="s">
        <v>1464</v>
      </c>
      <c r="D343" s="4" t="s">
        <v>1465</v>
      </c>
      <c r="E343" s="5">
        <v>631.53</v>
      </c>
      <c r="F343" s="5">
        <v>1474138.3532587199</v>
      </c>
      <c r="G343" s="5">
        <v>1525979.62572766</v>
      </c>
      <c r="H343" s="6">
        <v>-3.3972453887918398E-2</v>
      </c>
      <c r="I343" s="5">
        <v>-51841.272468935698</v>
      </c>
      <c r="J343" s="5">
        <v>2334.2332957400599</v>
      </c>
      <c r="K343" s="5">
        <v>2416.32167233173</v>
      </c>
      <c r="L343" s="55" t="s">
        <v>4281</v>
      </c>
      <c r="M343" s="60" t="s">
        <v>4381</v>
      </c>
    </row>
    <row r="344" spans="1:13" ht="18" customHeight="1" x14ac:dyDescent="0.25">
      <c r="A344" s="4" t="s">
        <v>5118</v>
      </c>
      <c r="B344" s="4">
        <v>1985</v>
      </c>
      <c r="C344" s="4" t="s">
        <v>1466</v>
      </c>
      <c r="D344" s="4" t="s">
        <v>1467</v>
      </c>
      <c r="E344" s="5">
        <v>511.49</v>
      </c>
      <c r="F344" s="5">
        <v>1766290.3618255199</v>
      </c>
      <c r="G344" s="5">
        <v>1826026.8746897499</v>
      </c>
      <c r="H344" s="6">
        <v>-3.2713928635019797E-2</v>
      </c>
      <c r="I344" s="5">
        <v>-59736.5128642286</v>
      </c>
      <c r="J344" s="5">
        <v>3453.2255993773501</v>
      </c>
      <c r="K344" s="5">
        <v>3570.01480906713</v>
      </c>
      <c r="L344" s="55" t="s">
        <v>4281</v>
      </c>
      <c r="M344" s="60" t="s">
        <v>4361</v>
      </c>
    </row>
    <row r="345" spans="1:13" ht="18" customHeight="1" x14ac:dyDescent="0.25">
      <c r="A345" s="4" t="s">
        <v>5120</v>
      </c>
      <c r="B345" s="4">
        <v>1987</v>
      </c>
      <c r="C345" s="4" t="s">
        <v>1470</v>
      </c>
      <c r="D345" s="4" t="s">
        <v>1471</v>
      </c>
      <c r="E345" s="5">
        <v>285.57</v>
      </c>
      <c r="F345" s="5">
        <v>1304103.1445529601</v>
      </c>
      <c r="G345" s="5">
        <v>1103040.1504647899</v>
      </c>
      <c r="H345" s="6">
        <v>0.182280757417074</v>
      </c>
      <c r="I345" s="5">
        <v>201062.99408816599</v>
      </c>
      <c r="J345" s="5">
        <v>4566.6671728576503</v>
      </c>
      <c r="K345" s="5">
        <v>3862.5911351500299</v>
      </c>
      <c r="L345" s="55" t="s">
        <v>4283</v>
      </c>
      <c r="M345" s="60" t="s">
        <v>4359</v>
      </c>
    </row>
    <row r="346" spans="1:13" ht="18" customHeight="1" x14ac:dyDescent="0.25">
      <c r="A346" s="4" t="s">
        <v>5121</v>
      </c>
      <c r="B346" s="4">
        <v>1988</v>
      </c>
      <c r="C346" s="4" t="s">
        <v>1472</v>
      </c>
      <c r="D346" s="4" t="s">
        <v>1473</v>
      </c>
      <c r="E346" s="5">
        <v>373.49</v>
      </c>
      <c r="F346" s="5">
        <v>2314050.3605118599</v>
      </c>
      <c r="G346" s="5">
        <v>2124264.3566729301</v>
      </c>
      <c r="H346" s="6">
        <v>8.9341989495211396E-2</v>
      </c>
      <c r="I346" s="5">
        <v>189786.003838926</v>
      </c>
      <c r="J346" s="5">
        <v>6195.74917805526</v>
      </c>
      <c r="K346" s="5">
        <v>5687.6070488445102</v>
      </c>
      <c r="L346" s="55" t="s">
        <v>4281</v>
      </c>
      <c r="M346" s="60" t="s">
        <v>4381</v>
      </c>
    </row>
    <row r="347" spans="1:13" ht="18" customHeight="1" x14ac:dyDescent="0.25">
      <c r="A347" s="4" t="s">
        <v>5122</v>
      </c>
      <c r="B347" s="4">
        <v>1989</v>
      </c>
      <c r="C347" s="4" t="s">
        <v>1474</v>
      </c>
      <c r="D347" s="4" t="s">
        <v>1475</v>
      </c>
      <c r="E347" s="5">
        <v>530.25</v>
      </c>
      <c r="F347" s="5">
        <v>4273395.2008384503</v>
      </c>
      <c r="G347" s="5">
        <v>3665044.26218076</v>
      </c>
      <c r="H347" s="6">
        <v>0.16598733743415001</v>
      </c>
      <c r="I347" s="5">
        <v>608350.93865769298</v>
      </c>
      <c r="J347" s="5">
        <v>8059.2082995538904</v>
      </c>
      <c r="K347" s="5">
        <v>6911.9175147208998</v>
      </c>
      <c r="L347" s="55" t="s">
        <v>4281</v>
      </c>
      <c r="M347" s="61" t="s">
        <v>4364</v>
      </c>
    </row>
    <row r="348" spans="1:13" ht="18" customHeight="1" x14ac:dyDescent="0.25">
      <c r="A348" s="4" t="s">
        <v>5123</v>
      </c>
      <c r="B348" s="4">
        <v>1990</v>
      </c>
      <c r="C348" s="4" t="s">
        <v>1476</v>
      </c>
      <c r="D348" s="4" t="s">
        <v>1477</v>
      </c>
      <c r="E348" s="5">
        <v>333</v>
      </c>
      <c r="F348" s="5">
        <v>3733004.38623846</v>
      </c>
      <c r="G348" s="5">
        <v>3430180.14494375</v>
      </c>
      <c r="H348" s="6">
        <v>8.8282314193056696E-2</v>
      </c>
      <c r="I348" s="5">
        <v>302824.24129470898</v>
      </c>
      <c r="J348" s="5">
        <v>11210.2233820975</v>
      </c>
      <c r="K348" s="5">
        <v>10300.8412761074</v>
      </c>
      <c r="L348" s="55" t="s">
        <v>4283</v>
      </c>
      <c r="M348" s="60" t="s">
        <v>4359</v>
      </c>
    </row>
    <row r="349" spans="1:13" ht="18" customHeight="1" x14ac:dyDescent="0.25">
      <c r="A349" s="4" t="s">
        <v>5124</v>
      </c>
      <c r="B349" s="4">
        <v>1991</v>
      </c>
      <c r="C349" s="4" t="s">
        <v>1478</v>
      </c>
      <c r="D349" s="4" t="s">
        <v>1479</v>
      </c>
      <c r="E349" s="5">
        <v>10834.61</v>
      </c>
      <c r="F349" s="5">
        <v>8956432.3010962494</v>
      </c>
      <c r="G349" s="5">
        <v>9610466.6519301292</v>
      </c>
      <c r="H349" s="6">
        <v>-6.8054380137984802E-2</v>
      </c>
      <c r="I349" s="5">
        <v>-654034.35083388002</v>
      </c>
      <c r="J349" s="5">
        <v>826.65017948004197</v>
      </c>
      <c r="K349" s="5">
        <v>887.01546727848404</v>
      </c>
      <c r="L349" s="55" t="s">
        <v>4284</v>
      </c>
      <c r="M349" s="60" t="s">
        <v>4359</v>
      </c>
    </row>
    <row r="350" spans="1:13" ht="18" customHeight="1" x14ac:dyDescent="0.25">
      <c r="A350" s="4" t="s">
        <v>5125</v>
      </c>
      <c r="B350" s="4">
        <v>1992</v>
      </c>
      <c r="C350" s="4" t="s">
        <v>1480</v>
      </c>
      <c r="D350" s="4" t="s">
        <v>1481</v>
      </c>
      <c r="E350" s="5">
        <v>727.62</v>
      </c>
      <c r="F350" s="5">
        <v>1148492.1356982</v>
      </c>
      <c r="G350" s="5">
        <v>1222239.58994525</v>
      </c>
      <c r="H350" s="6">
        <v>-6.0337968802300398E-2</v>
      </c>
      <c r="I350" s="5">
        <v>-73747.454247053</v>
      </c>
      <c r="J350" s="5">
        <v>1578.4229896074901</v>
      </c>
      <c r="K350" s="5">
        <v>1679.77734249368</v>
      </c>
      <c r="L350" s="55" t="s">
        <v>4281</v>
      </c>
      <c r="M350" s="60" t="s">
        <v>4364</v>
      </c>
    </row>
    <row r="351" spans="1:13" ht="18" customHeight="1" x14ac:dyDescent="0.25">
      <c r="A351" s="4" t="s">
        <v>5126</v>
      </c>
      <c r="B351" s="4">
        <v>1995</v>
      </c>
      <c r="C351" s="4" t="s">
        <v>1482</v>
      </c>
      <c r="D351" s="4" t="s">
        <v>1483</v>
      </c>
      <c r="E351" s="5">
        <v>8758.16</v>
      </c>
      <c r="F351" s="5">
        <v>7102627.7180819996</v>
      </c>
      <c r="G351" s="5">
        <v>4945691.8933242401</v>
      </c>
      <c r="H351" s="6">
        <v>0.43612418065695202</v>
      </c>
      <c r="I351" s="5">
        <v>2156935.8247577599</v>
      </c>
      <c r="J351" s="5">
        <v>810.97259219767602</v>
      </c>
      <c r="K351" s="5">
        <v>564.695311951853</v>
      </c>
      <c r="L351" s="55" t="s">
        <v>4281</v>
      </c>
      <c r="M351" s="60" t="s">
        <v>4361</v>
      </c>
    </row>
    <row r="352" spans="1:13" ht="18" customHeight="1" x14ac:dyDescent="0.25">
      <c r="A352" s="4" t="s">
        <v>5131</v>
      </c>
      <c r="B352" s="4">
        <v>2000</v>
      </c>
      <c r="C352" s="4" t="s">
        <v>1492</v>
      </c>
      <c r="D352" s="4" t="s">
        <v>1493</v>
      </c>
      <c r="E352" s="5">
        <v>306.05</v>
      </c>
      <c r="F352" s="5">
        <v>544796.89034763002</v>
      </c>
      <c r="G352" s="5">
        <v>561437.34969769896</v>
      </c>
      <c r="H352" s="6">
        <v>-2.9639031601707999E-2</v>
      </c>
      <c r="I352" s="5">
        <v>-16640.459350069301</v>
      </c>
      <c r="J352" s="5">
        <v>1780.09113003637</v>
      </c>
      <c r="K352" s="5">
        <v>1834.4628318826999</v>
      </c>
      <c r="L352" s="55" t="s">
        <v>4281</v>
      </c>
      <c r="M352" s="60" t="s">
        <v>4282</v>
      </c>
    </row>
    <row r="353" spans="1:13" ht="18" customHeight="1" x14ac:dyDescent="0.25">
      <c r="A353" s="4" t="s">
        <v>5132</v>
      </c>
      <c r="B353" s="4">
        <v>2001</v>
      </c>
      <c r="C353" s="4" t="s">
        <v>1494</v>
      </c>
      <c r="D353" s="4" t="s">
        <v>1495</v>
      </c>
      <c r="E353" s="5">
        <v>267.19</v>
      </c>
      <c r="F353" s="5">
        <v>697023.96085476002</v>
      </c>
      <c r="G353" s="5">
        <v>886606.19600806804</v>
      </c>
      <c r="H353" s="6">
        <v>-0.21382913406978199</v>
      </c>
      <c r="I353" s="5">
        <v>-189582.23515330799</v>
      </c>
      <c r="J353" s="5">
        <v>2608.7202397348701</v>
      </c>
      <c r="K353" s="5">
        <v>3318.2611475282301</v>
      </c>
      <c r="L353" s="55" t="s">
        <v>4283</v>
      </c>
      <c r="M353" s="60" t="s">
        <v>4359</v>
      </c>
    </row>
    <row r="354" spans="1:13" ht="18" customHeight="1" x14ac:dyDescent="0.25">
      <c r="A354" s="4" t="s">
        <v>5133</v>
      </c>
      <c r="B354" s="4">
        <v>2002</v>
      </c>
      <c r="C354" s="4" t="s">
        <v>1496</v>
      </c>
      <c r="D354" s="4" t="s">
        <v>1497</v>
      </c>
      <c r="E354" s="5">
        <v>322.3</v>
      </c>
      <c r="F354" s="5">
        <v>1071348.4330664701</v>
      </c>
      <c r="G354" s="5">
        <v>1273459.87069654</v>
      </c>
      <c r="H354" s="6">
        <v>-0.158710488081197</v>
      </c>
      <c r="I354" s="5">
        <v>-202111.43763006601</v>
      </c>
      <c r="J354" s="5">
        <v>3324.0720852201998</v>
      </c>
      <c r="K354" s="5">
        <v>3951.16311106589</v>
      </c>
      <c r="L354" s="55" t="s">
        <v>4281</v>
      </c>
      <c r="M354" s="60" t="s">
        <v>4364</v>
      </c>
    </row>
    <row r="355" spans="1:13" ht="18" customHeight="1" x14ac:dyDescent="0.25">
      <c r="A355" s="4" t="s">
        <v>5135</v>
      </c>
      <c r="B355" s="4">
        <v>2004</v>
      </c>
      <c r="C355" s="4" t="s">
        <v>1500</v>
      </c>
      <c r="D355" s="4" t="s">
        <v>1501</v>
      </c>
      <c r="E355" s="5">
        <v>3180.88</v>
      </c>
      <c r="F355" s="5">
        <v>6031290.8782587601</v>
      </c>
      <c r="G355" s="5">
        <v>5547130.5411051102</v>
      </c>
      <c r="H355" s="6">
        <v>8.7281222889193696E-2</v>
      </c>
      <c r="I355" s="5">
        <v>484160.33715364902</v>
      </c>
      <c r="J355" s="5">
        <v>1896.10764262052</v>
      </c>
      <c r="K355" s="5">
        <v>1743.8980851541401</v>
      </c>
      <c r="L355" s="55" t="s">
        <v>4283</v>
      </c>
      <c r="M355" s="60" t="s">
        <v>4364</v>
      </c>
    </row>
    <row r="356" spans="1:13" ht="18" customHeight="1" x14ac:dyDescent="0.25">
      <c r="A356" s="4" t="s">
        <v>5136</v>
      </c>
      <c r="B356" s="4">
        <v>2005</v>
      </c>
      <c r="C356" s="4" t="s">
        <v>1502</v>
      </c>
      <c r="D356" s="4" t="s">
        <v>1503</v>
      </c>
      <c r="E356" s="5">
        <v>1025.03</v>
      </c>
      <c r="F356" s="5">
        <v>2820158.4951963299</v>
      </c>
      <c r="G356" s="5">
        <v>2898607.0328286402</v>
      </c>
      <c r="H356" s="6">
        <v>-2.7064219724793601E-2</v>
      </c>
      <c r="I356" s="5">
        <v>-78448.537632306106</v>
      </c>
      <c r="J356" s="5">
        <v>2751.2936159881501</v>
      </c>
      <c r="K356" s="5">
        <v>2827.82653466595</v>
      </c>
      <c r="L356" s="55" t="s">
        <v>4284</v>
      </c>
      <c r="M356" s="60" t="s">
        <v>4364</v>
      </c>
    </row>
    <row r="357" spans="1:13" ht="18" customHeight="1" x14ac:dyDescent="0.25">
      <c r="A357" s="4" t="s">
        <v>5137</v>
      </c>
      <c r="B357" s="4">
        <v>2006</v>
      </c>
      <c r="C357" s="4" t="s">
        <v>1504</v>
      </c>
      <c r="D357" s="4" t="s">
        <v>1505</v>
      </c>
      <c r="E357" s="5">
        <v>470.93</v>
      </c>
      <c r="F357" s="5">
        <v>2123567.0195989502</v>
      </c>
      <c r="G357" s="5">
        <v>2096797.3612950901</v>
      </c>
      <c r="H357" s="6">
        <v>1.27669267417057E-2</v>
      </c>
      <c r="I357" s="5">
        <v>26769.658303856399</v>
      </c>
      <c r="J357" s="5">
        <v>4509.30503386692</v>
      </c>
      <c r="K357" s="5">
        <v>4452.4607931010896</v>
      </c>
      <c r="L357" s="55" t="s">
        <v>4281</v>
      </c>
      <c r="M357" s="60" t="s">
        <v>4364</v>
      </c>
    </row>
    <row r="358" spans="1:13" ht="18" customHeight="1" x14ac:dyDescent="0.25">
      <c r="A358" s="4" t="s">
        <v>5144</v>
      </c>
      <c r="B358" s="4">
        <v>2013</v>
      </c>
      <c r="C358" s="4" t="s">
        <v>1482</v>
      </c>
      <c r="D358" s="4" t="s">
        <v>1483</v>
      </c>
      <c r="E358" s="5">
        <v>1371.97</v>
      </c>
      <c r="F358" s="5">
        <v>1590893.9053952999</v>
      </c>
      <c r="G358" s="5">
        <v>1136954.5546053499</v>
      </c>
      <c r="H358" s="6">
        <v>0.39925901079442899</v>
      </c>
      <c r="I358" s="5">
        <v>453939.35078995198</v>
      </c>
      <c r="J358" s="5">
        <v>1159.56901783224</v>
      </c>
      <c r="K358" s="5">
        <v>828.70219801114297</v>
      </c>
      <c r="L358" s="55" t="s">
        <v>4283</v>
      </c>
      <c r="M358" s="60" t="s">
        <v>4282</v>
      </c>
    </row>
    <row r="359" spans="1:13" ht="18" customHeight="1" x14ac:dyDescent="0.25">
      <c r="A359" s="4" t="s">
        <v>5145</v>
      </c>
      <c r="B359" s="4">
        <v>2014</v>
      </c>
      <c r="C359" s="4" t="s">
        <v>1478</v>
      </c>
      <c r="D359" s="4" t="s">
        <v>1479</v>
      </c>
      <c r="E359" s="5">
        <v>2671.48</v>
      </c>
      <c r="F359" s="5">
        <v>3205622.2172066998</v>
      </c>
      <c r="G359" s="5">
        <v>3302755.9154728199</v>
      </c>
      <c r="H359" s="6">
        <v>-2.9409893056604498E-2</v>
      </c>
      <c r="I359" s="5">
        <v>-97133.698266123407</v>
      </c>
      <c r="J359" s="5">
        <v>1199.9424353566901</v>
      </c>
      <c r="K359" s="5">
        <v>1236.3019432946601</v>
      </c>
      <c r="L359" s="55" t="s">
        <v>4283</v>
      </c>
      <c r="M359" s="60" t="s">
        <v>4282</v>
      </c>
    </row>
    <row r="360" spans="1:13" ht="18" customHeight="1" x14ac:dyDescent="0.25">
      <c r="A360" s="4" t="s">
        <v>5146</v>
      </c>
      <c r="B360" s="4">
        <v>2015</v>
      </c>
      <c r="C360" s="4" t="s">
        <v>1518</v>
      </c>
      <c r="D360" s="4" t="s">
        <v>1519</v>
      </c>
      <c r="E360" s="5">
        <v>7912.9</v>
      </c>
      <c r="F360" s="5">
        <v>9407543.2197395395</v>
      </c>
      <c r="G360" s="5">
        <v>14040376.7934794</v>
      </c>
      <c r="H360" s="6">
        <v>-0.32996504594459602</v>
      </c>
      <c r="I360" s="5">
        <v>-4632833.5737398798</v>
      </c>
      <c r="J360" s="5">
        <v>1188.8869086857601</v>
      </c>
      <c r="K360" s="5">
        <v>1774.3655036054299</v>
      </c>
      <c r="L360" s="55" t="s">
        <v>4284</v>
      </c>
      <c r="M360" s="60" t="s">
        <v>4364</v>
      </c>
    </row>
    <row r="361" spans="1:13" ht="18" customHeight="1" x14ac:dyDescent="0.25">
      <c r="A361" s="4" t="s">
        <v>5147</v>
      </c>
      <c r="B361" s="4">
        <v>2016</v>
      </c>
      <c r="C361" s="4" t="s">
        <v>1520</v>
      </c>
      <c r="D361" s="4" t="s">
        <v>1521</v>
      </c>
      <c r="E361" s="5">
        <v>4078.23</v>
      </c>
      <c r="F361" s="5">
        <v>9401006.8531630803</v>
      </c>
      <c r="G361" s="5">
        <v>10217282.568323599</v>
      </c>
      <c r="H361" s="6">
        <v>-7.98916649022893E-2</v>
      </c>
      <c r="I361" s="5">
        <v>-816275.71516051004</v>
      </c>
      <c r="J361" s="5">
        <v>2305.1683826471499</v>
      </c>
      <c r="K361" s="5">
        <v>2505.32279158448</v>
      </c>
      <c r="L361" s="55" t="s">
        <v>4284</v>
      </c>
      <c r="M361" s="60" t="s">
        <v>4364</v>
      </c>
    </row>
    <row r="362" spans="1:13" ht="18" customHeight="1" x14ac:dyDescent="0.25">
      <c r="A362" s="4" t="s">
        <v>5148</v>
      </c>
      <c r="B362" s="4">
        <v>2017</v>
      </c>
      <c r="C362" s="4" t="s">
        <v>1522</v>
      </c>
      <c r="D362" s="4" t="s">
        <v>1523</v>
      </c>
      <c r="E362" s="5">
        <v>508.61</v>
      </c>
      <c r="F362" s="5">
        <v>1647464.2828214399</v>
      </c>
      <c r="G362" s="5">
        <v>2008354.0994488799</v>
      </c>
      <c r="H362" s="6">
        <v>-0.17969431621967299</v>
      </c>
      <c r="I362" s="5">
        <v>-360889.816627444</v>
      </c>
      <c r="J362" s="5">
        <v>3239.1503958267399</v>
      </c>
      <c r="K362" s="5">
        <v>3948.71138878293</v>
      </c>
      <c r="L362" s="55" t="s">
        <v>4281</v>
      </c>
      <c r="M362" s="60" t="s">
        <v>4282</v>
      </c>
    </row>
    <row r="363" spans="1:13" ht="18" customHeight="1" x14ac:dyDescent="0.25">
      <c r="A363" s="4" t="s">
        <v>5150</v>
      </c>
      <c r="B363" s="4">
        <v>2019</v>
      </c>
      <c r="C363" s="4" t="s">
        <v>1526</v>
      </c>
      <c r="D363" s="4" t="s">
        <v>1527</v>
      </c>
      <c r="E363" s="5">
        <v>3340.37</v>
      </c>
      <c r="F363" s="5">
        <v>3939313.14903996</v>
      </c>
      <c r="G363" s="5">
        <v>3397750.2380536199</v>
      </c>
      <c r="H363" s="6">
        <v>0.15938867575404</v>
      </c>
      <c r="I363" s="5">
        <v>541562.91098634002</v>
      </c>
      <c r="J363" s="5">
        <v>1179.30443305381</v>
      </c>
      <c r="K363" s="5">
        <v>1017.17780906116</v>
      </c>
      <c r="L363" s="55" t="s">
        <v>4281</v>
      </c>
      <c r="M363" s="60" t="s">
        <v>4364</v>
      </c>
    </row>
    <row r="364" spans="1:13" ht="18" customHeight="1" x14ac:dyDescent="0.25">
      <c r="A364" s="4" t="s">
        <v>5151</v>
      </c>
      <c r="B364" s="4">
        <v>2020</v>
      </c>
      <c r="C364" s="4" t="s">
        <v>1528</v>
      </c>
      <c r="D364" s="4" t="s">
        <v>1529</v>
      </c>
      <c r="E364" s="5">
        <v>10467.120000000001</v>
      </c>
      <c r="F364" s="5">
        <v>9388297.9358533192</v>
      </c>
      <c r="G364" s="5">
        <v>12090171.116779801</v>
      </c>
      <c r="H364" s="6">
        <v>-0.22347683542514901</v>
      </c>
      <c r="I364" s="5">
        <v>-2701873.1809264901</v>
      </c>
      <c r="J364" s="5">
        <v>896.93229234529804</v>
      </c>
      <c r="K364" s="5">
        <v>1155.06186198112</v>
      </c>
      <c r="L364" s="55" t="s">
        <v>4284</v>
      </c>
      <c r="M364" s="60" t="s">
        <v>4364</v>
      </c>
    </row>
    <row r="365" spans="1:13" ht="18" customHeight="1" x14ac:dyDescent="0.25">
      <c r="A365" s="4" t="s">
        <v>5152</v>
      </c>
      <c r="B365" s="4">
        <v>2021</v>
      </c>
      <c r="C365" s="4" t="s">
        <v>1530</v>
      </c>
      <c r="D365" s="4" t="s">
        <v>1531</v>
      </c>
      <c r="E365" s="5">
        <v>1279.23</v>
      </c>
      <c r="F365" s="5">
        <v>2431738.2175848</v>
      </c>
      <c r="G365" s="5">
        <v>2488073.11295937</v>
      </c>
      <c r="H365" s="6">
        <v>-2.2641977472908199E-2</v>
      </c>
      <c r="I365" s="5">
        <v>-56334.895374574699</v>
      </c>
      <c r="J365" s="5">
        <v>1900.93901611501</v>
      </c>
      <c r="K365" s="5">
        <v>1944.9771448131901</v>
      </c>
      <c r="L365" s="55" t="s">
        <v>4284</v>
      </c>
      <c r="M365" s="60" t="s">
        <v>4364</v>
      </c>
    </row>
    <row r="366" spans="1:13" ht="18" customHeight="1" x14ac:dyDescent="0.25">
      <c r="A366" s="4" t="s">
        <v>5155</v>
      </c>
      <c r="B366" s="4">
        <v>2024</v>
      </c>
      <c r="C366" s="4" t="s">
        <v>1536</v>
      </c>
      <c r="D366" s="4" t="s">
        <v>1537</v>
      </c>
      <c r="E366" s="5">
        <v>16678.71</v>
      </c>
      <c r="F366" s="5">
        <v>14816010.7468675</v>
      </c>
      <c r="G366" s="5">
        <v>12660173.3529268</v>
      </c>
      <c r="H366" s="6">
        <v>0.170284982191205</v>
      </c>
      <c r="I366" s="5">
        <v>2155837.39394071</v>
      </c>
      <c r="J366" s="5">
        <v>888.31874568641604</v>
      </c>
      <c r="K366" s="5">
        <v>759.06190304446704</v>
      </c>
      <c r="L366" s="55" t="s">
        <v>4284</v>
      </c>
      <c r="M366" s="60" t="s">
        <v>4364</v>
      </c>
    </row>
    <row r="367" spans="1:13" ht="18" customHeight="1" x14ac:dyDescent="0.25">
      <c r="A367" s="4" t="s">
        <v>5156</v>
      </c>
      <c r="B367" s="4">
        <v>2119</v>
      </c>
      <c r="C367" s="4" t="s">
        <v>1538</v>
      </c>
      <c r="D367" s="4" t="s">
        <v>1539</v>
      </c>
      <c r="E367" s="5">
        <v>404548.52</v>
      </c>
      <c r="F367" s="5">
        <v>186118229.24099699</v>
      </c>
      <c r="G367" s="5">
        <v>164663204.83390701</v>
      </c>
      <c r="H367" s="6">
        <v>0.13029640974576701</v>
      </c>
      <c r="I367" s="5">
        <v>21455024.4070899</v>
      </c>
      <c r="J367" s="5">
        <v>460.06404680703503</v>
      </c>
      <c r="K367" s="5">
        <v>407.02955688456598</v>
      </c>
      <c r="L367" s="55" t="s">
        <v>4284</v>
      </c>
      <c r="M367" s="60" t="s">
        <v>4364</v>
      </c>
    </row>
    <row r="368" spans="1:13" ht="18" customHeight="1" x14ac:dyDescent="0.25">
      <c r="A368" s="4" t="s">
        <v>5157</v>
      </c>
      <c r="B368" s="4">
        <v>2120</v>
      </c>
      <c r="C368" s="4" t="s">
        <v>1540</v>
      </c>
      <c r="D368" s="4" t="s">
        <v>1541</v>
      </c>
      <c r="E368" s="5">
        <v>5604.15</v>
      </c>
      <c r="F368" s="5">
        <v>1921067.16681114</v>
      </c>
      <c r="G368" s="5">
        <v>1955917.5445606599</v>
      </c>
      <c r="H368" s="6">
        <v>-1.7817917655292701E-2</v>
      </c>
      <c r="I368" s="5">
        <v>-34850.377749524298</v>
      </c>
      <c r="J368" s="5">
        <v>342.79367376161201</v>
      </c>
      <c r="K368" s="5">
        <v>349.01234702152198</v>
      </c>
      <c r="L368" s="55" t="s">
        <v>4284</v>
      </c>
      <c r="M368" s="60" t="s">
        <v>4364</v>
      </c>
    </row>
    <row r="369" spans="1:13" ht="18" customHeight="1" x14ac:dyDescent="0.25">
      <c r="A369" s="4" t="s">
        <v>5158</v>
      </c>
      <c r="B369" s="4">
        <v>2121</v>
      </c>
      <c r="C369" s="4" t="s">
        <v>1542</v>
      </c>
      <c r="D369" s="4" t="s">
        <v>1543</v>
      </c>
      <c r="E369" s="5">
        <v>779770.74</v>
      </c>
      <c r="F369" s="5">
        <v>277518188.28753799</v>
      </c>
      <c r="G369" s="5">
        <v>263789026.10082501</v>
      </c>
      <c r="H369" s="6">
        <v>5.2045994443550098E-2</v>
      </c>
      <c r="I369" s="5">
        <v>13729162.186713001</v>
      </c>
      <c r="J369" s="5">
        <v>355.89715547359202</v>
      </c>
      <c r="K369" s="5">
        <v>338.29049048547898</v>
      </c>
      <c r="L369" s="55" t="s">
        <v>4284</v>
      </c>
      <c r="M369" s="61" t="s">
        <v>4364</v>
      </c>
    </row>
    <row r="370" spans="1:13" ht="18" customHeight="1" x14ac:dyDescent="0.25">
      <c r="A370" s="4" t="s">
        <v>5159</v>
      </c>
      <c r="B370" s="4">
        <v>2122</v>
      </c>
      <c r="C370" s="4" t="s">
        <v>1544</v>
      </c>
      <c r="D370" s="4" t="s">
        <v>1545</v>
      </c>
      <c r="E370" s="5">
        <v>15450.96</v>
      </c>
      <c r="F370" s="5">
        <v>3786934.7028239998</v>
      </c>
      <c r="G370" s="5">
        <v>4471940.2636124697</v>
      </c>
      <c r="H370" s="6">
        <v>-0.153178602666557</v>
      </c>
      <c r="I370" s="5">
        <v>-685005.560788473</v>
      </c>
      <c r="J370" s="5">
        <v>245.093813123845</v>
      </c>
      <c r="K370" s="5">
        <v>289.427987879878</v>
      </c>
      <c r="L370" s="55" t="s">
        <v>4284</v>
      </c>
      <c r="M370" s="60" t="s">
        <v>4364</v>
      </c>
    </row>
    <row r="371" spans="1:13" ht="18" customHeight="1" x14ac:dyDescent="0.25">
      <c r="A371" s="4" t="s">
        <v>5160</v>
      </c>
      <c r="B371" s="4">
        <v>2123</v>
      </c>
      <c r="C371" s="4" t="s">
        <v>1546</v>
      </c>
      <c r="D371" s="4" t="s">
        <v>1547</v>
      </c>
      <c r="E371" s="5">
        <v>4195.28</v>
      </c>
      <c r="F371" s="5">
        <v>1737503.4977998801</v>
      </c>
      <c r="G371" s="5">
        <v>1686433.57144545</v>
      </c>
      <c r="H371" s="6">
        <v>3.0282797507797301E-2</v>
      </c>
      <c r="I371" s="5">
        <v>51069.926354433897</v>
      </c>
      <c r="J371" s="5">
        <v>414.156742291309</v>
      </c>
      <c r="K371" s="5">
        <v>401.983555673387</v>
      </c>
      <c r="L371" s="55" t="s">
        <v>4284</v>
      </c>
      <c r="M371" s="60" t="s">
        <v>4381</v>
      </c>
    </row>
    <row r="372" spans="1:13" ht="18" customHeight="1" x14ac:dyDescent="0.25">
      <c r="A372" s="4" t="s">
        <v>5161</v>
      </c>
      <c r="B372" s="4">
        <v>2124</v>
      </c>
      <c r="C372" s="4" t="s">
        <v>1548</v>
      </c>
      <c r="D372" s="4" t="s">
        <v>1549</v>
      </c>
      <c r="E372" s="5">
        <v>386.79</v>
      </c>
      <c r="F372" s="5">
        <v>234624.65034473999</v>
      </c>
      <c r="G372" s="5">
        <v>423031.16944778903</v>
      </c>
      <c r="H372" s="6">
        <v>-0.445372664498904</v>
      </c>
      <c r="I372" s="5">
        <v>-188406.51910304901</v>
      </c>
      <c r="J372" s="5">
        <v>606.59440612409799</v>
      </c>
      <c r="K372" s="5">
        <v>1093.6972761648201</v>
      </c>
      <c r="L372" s="55" t="s">
        <v>4283</v>
      </c>
      <c r="M372" s="60" t="s">
        <v>4359</v>
      </c>
    </row>
    <row r="373" spans="1:13" ht="18" customHeight="1" x14ac:dyDescent="0.25">
      <c r="A373" s="4" t="s">
        <v>5165</v>
      </c>
      <c r="B373" s="4">
        <v>2128</v>
      </c>
      <c r="C373" s="4" t="s">
        <v>1556</v>
      </c>
      <c r="D373" s="4" t="s">
        <v>1557</v>
      </c>
      <c r="E373" s="5">
        <v>684.96</v>
      </c>
      <c r="F373" s="5">
        <v>205710.10455240001</v>
      </c>
      <c r="G373" s="5">
        <v>316775.96207282302</v>
      </c>
      <c r="H373" s="6">
        <v>-0.35061327505301698</v>
      </c>
      <c r="I373" s="5">
        <v>-111065.857520423</v>
      </c>
      <c r="J373" s="5">
        <v>300.32425915732301</v>
      </c>
      <c r="K373" s="5">
        <v>462.47366572182699</v>
      </c>
      <c r="L373" s="55" t="s">
        <v>4283</v>
      </c>
      <c r="M373" s="60" t="s">
        <v>4359</v>
      </c>
    </row>
    <row r="374" spans="1:13" ht="18" customHeight="1" x14ac:dyDescent="0.25">
      <c r="A374" s="4" t="s">
        <v>5166</v>
      </c>
      <c r="B374" s="4">
        <v>2129</v>
      </c>
      <c r="C374" s="4" t="s">
        <v>1558</v>
      </c>
      <c r="D374" s="4" t="s">
        <v>1559</v>
      </c>
      <c r="E374" s="5">
        <v>16364.64</v>
      </c>
      <c r="F374" s="5">
        <v>13735251.0806739</v>
      </c>
      <c r="G374" s="5">
        <v>15453717.968093799</v>
      </c>
      <c r="H374" s="6">
        <v>-0.111200870299812</v>
      </c>
      <c r="I374" s="5">
        <v>-1718466.8874198699</v>
      </c>
      <c r="J374" s="5">
        <v>839.32497633152298</v>
      </c>
      <c r="K374" s="5">
        <v>944.33595655595002</v>
      </c>
      <c r="L374" s="55" t="s">
        <v>4284</v>
      </c>
      <c r="M374" s="60" t="s">
        <v>4364</v>
      </c>
    </row>
    <row r="375" spans="1:13" ht="18" customHeight="1" x14ac:dyDescent="0.25">
      <c r="A375" s="4" t="s">
        <v>5167</v>
      </c>
      <c r="B375" s="4">
        <v>2130</v>
      </c>
      <c r="C375" s="4" t="s">
        <v>1560</v>
      </c>
      <c r="D375" s="4" t="s">
        <v>1561</v>
      </c>
      <c r="E375" s="5">
        <v>5260.88</v>
      </c>
      <c r="F375" s="5">
        <v>7845887.7122154599</v>
      </c>
      <c r="G375" s="5">
        <v>9267965.4932379499</v>
      </c>
      <c r="H375" s="6">
        <v>-0.15344012470267199</v>
      </c>
      <c r="I375" s="5">
        <v>-1422077.78102249</v>
      </c>
      <c r="J375" s="5">
        <v>1491.3641277154099</v>
      </c>
      <c r="K375" s="5">
        <v>1761.67589704345</v>
      </c>
      <c r="L375" s="55" t="s">
        <v>4284</v>
      </c>
      <c r="M375" s="60" t="s">
        <v>4364</v>
      </c>
    </row>
    <row r="376" spans="1:13" ht="18" customHeight="1" x14ac:dyDescent="0.25">
      <c r="A376" s="4" t="s">
        <v>5168</v>
      </c>
      <c r="B376" s="4">
        <v>2131</v>
      </c>
      <c r="C376" s="4" t="s">
        <v>1562</v>
      </c>
      <c r="D376" s="4" t="s">
        <v>1563</v>
      </c>
      <c r="E376" s="5">
        <v>2027.48</v>
      </c>
      <c r="F376" s="5">
        <v>4812170.5819079699</v>
      </c>
      <c r="G376" s="5">
        <v>5267531.1776160197</v>
      </c>
      <c r="H376" s="6">
        <v>-8.6446682583118495E-2</v>
      </c>
      <c r="I376" s="5">
        <v>-455360.59570805298</v>
      </c>
      <c r="J376" s="5">
        <v>2373.4737614713699</v>
      </c>
      <c r="K376" s="5">
        <v>2598.0681326651902</v>
      </c>
      <c r="L376" s="55" t="s">
        <v>4284</v>
      </c>
      <c r="M376" s="60" t="s">
        <v>4282</v>
      </c>
    </row>
    <row r="377" spans="1:13" ht="18" customHeight="1" x14ac:dyDescent="0.25">
      <c r="A377" s="4" t="s">
        <v>5169</v>
      </c>
      <c r="B377" s="4">
        <v>2132</v>
      </c>
      <c r="C377" s="4" t="s">
        <v>1564</v>
      </c>
      <c r="D377" s="4" t="s">
        <v>1565</v>
      </c>
      <c r="E377" s="5">
        <v>507.46</v>
      </c>
      <c r="F377" s="5">
        <v>1936620.8675101199</v>
      </c>
      <c r="G377" s="5">
        <v>2097042.15102096</v>
      </c>
      <c r="H377" s="6">
        <v>-7.6498835959370098E-2</v>
      </c>
      <c r="I377" s="5">
        <v>-160421.28351083701</v>
      </c>
      <c r="J377" s="5">
        <v>3816.30250169495</v>
      </c>
      <c r="K377" s="5">
        <v>4132.4284692802503</v>
      </c>
      <c r="L377" s="55" t="s">
        <v>4283</v>
      </c>
      <c r="M377" s="60" t="s">
        <v>4381</v>
      </c>
    </row>
    <row r="378" spans="1:13" ht="18" customHeight="1" x14ac:dyDescent="0.25">
      <c r="A378" s="4" t="s">
        <v>5170</v>
      </c>
      <c r="B378" s="4">
        <v>2133</v>
      </c>
      <c r="C378" s="4" t="s">
        <v>1566</v>
      </c>
      <c r="D378" s="4" t="s">
        <v>1567</v>
      </c>
      <c r="E378" s="5">
        <v>18748.93</v>
      </c>
      <c r="F378" s="5">
        <v>7336191.7105671596</v>
      </c>
      <c r="G378" s="5">
        <v>7911374.6145351697</v>
      </c>
      <c r="H378" s="6">
        <v>-7.2703282551082798E-2</v>
      </c>
      <c r="I378" s="5">
        <v>-575182.90396801499</v>
      </c>
      <c r="J378" s="5">
        <v>391.28588727821602</v>
      </c>
      <c r="K378" s="5">
        <v>421.96405952420599</v>
      </c>
      <c r="L378" s="55" t="s">
        <v>4284</v>
      </c>
      <c r="M378" s="60" t="s">
        <v>4381</v>
      </c>
    </row>
    <row r="379" spans="1:13" ht="18" customHeight="1" x14ac:dyDescent="0.25">
      <c r="A379" s="4" t="s">
        <v>5171</v>
      </c>
      <c r="B379" s="4">
        <v>2134</v>
      </c>
      <c r="C379" s="4" t="s">
        <v>1568</v>
      </c>
      <c r="D379" s="4" t="s">
        <v>1569</v>
      </c>
      <c r="E379" s="5">
        <v>2728.9</v>
      </c>
      <c r="F379" s="5">
        <v>2651888.1309502502</v>
      </c>
      <c r="G379" s="5">
        <v>3041998.2356592002</v>
      </c>
      <c r="H379" s="6">
        <v>-0.128241397426193</v>
      </c>
      <c r="I379" s="5">
        <v>-390110.10470895102</v>
      </c>
      <c r="J379" s="5">
        <v>971.77915312039704</v>
      </c>
      <c r="K379" s="5">
        <v>1114.73422831881</v>
      </c>
      <c r="L379" s="55" t="s">
        <v>4284</v>
      </c>
      <c r="M379" s="60" t="s">
        <v>4381</v>
      </c>
    </row>
    <row r="380" spans="1:13" ht="18" customHeight="1" x14ac:dyDescent="0.25">
      <c r="A380" s="4" t="s">
        <v>5172</v>
      </c>
      <c r="B380" s="4">
        <v>2135</v>
      </c>
      <c r="C380" s="4" t="s">
        <v>1570</v>
      </c>
      <c r="D380" s="4" t="s">
        <v>1571</v>
      </c>
      <c r="E380" s="5">
        <v>2728.2</v>
      </c>
      <c r="F380" s="5">
        <v>5708977.9134360002</v>
      </c>
      <c r="G380" s="5">
        <v>6407146.0341348499</v>
      </c>
      <c r="H380" s="6">
        <v>-0.108967099700752</v>
      </c>
      <c r="I380" s="5">
        <v>-698168.12069884804</v>
      </c>
      <c r="J380" s="5">
        <v>2092.5804242489598</v>
      </c>
      <c r="K380" s="5">
        <v>2348.4883931291101</v>
      </c>
      <c r="L380" s="55" t="s">
        <v>4284</v>
      </c>
      <c r="M380" s="60" t="s">
        <v>4364</v>
      </c>
    </row>
    <row r="381" spans="1:13" ht="18" customHeight="1" x14ac:dyDescent="0.25">
      <c r="A381" s="4" t="s">
        <v>5173</v>
      </c>
      <c r="B381" s="4">
        <v>2136</v>
      </c>
      <c r="C381" s="4" t="s">
        <v>1572</v>
      </c>
      <c r="D381" s="4" t="s">
        <v>1573</v>
      </c>
      <c r="E381" s="5">
        <v>812.34</v>
      </c>
      <c r="F381" s="5">
        <v>2137100.3411718602</v>
      </c>
      <c r="G381" s="5">
        <v>2662439.2974563702</v>
      </c>
      <c r="H381" s="6">
        <v>-0.19731490471403601</v>
      </c>
      <c r="I381" s="5">
        <v>-525338.95628450694</v>
      </c>
      <c r="J381" s="5">
        <v>2630.7954073071101</v>
      </c>
      <c r="K381" s="5">
        <v>3277.4937802599502</v>
      </c>
      <c r="L381" s="55" t="s">
        <v>4281</v>
      </c>
      <c r="M381" s="60" t="s">
        <v>4364</v>
      </c>
    </row>
    <row r="382" spans="1:13" ht="18" customHeight="1" x14ac:dyDescent="0.25">
      <c r="A382" s="4" t="s">
        <v>5175</v>
      </c>
      <c r="B382" s="4">
        <v>2138</v>
      </c>
      <c r="C382" s="4" t="s">
        <v>1576</v>
      </c>
      <c r="D382" s="4" t="s">
        <v>1577</v>
      </c>
      <c r="E382" s="5">
        <v>3401.58</v>
      </c>
      <c r="F382" s="5">
        <v>2851796.3734443001</v>
      </c>
      <c r="G382" s="5">
        <v>3126205.9342438299</v>
      </c>
      <c r="H382" s="6">
        <v>-8.7777186331104901E-2</v>
      </c>
      <c r="I382" s="5">
        <v>-274409.56079952599</v>
      </c>
      <c r="J382" s="5">
        <v>838.37404189944095</v>
      </c>
      <c r="K382" s="5">
        <v>919.04524786829199</v>
      </c>
      <c r="L382" s="55" t="s">
        <v>4284</v>
      </c>
      <c r="M382" s="60" t="s">
        <v>4364</v>
      </c>
    </row>
    <row r="383" spans="1:13" ht="18" customHeight="1" x14ac:dyDescent="0.25">
      <c r="A383" s="4" t="s">
        <v>5176</v>
      </c>
      <c r="B383" s="4">
        <v>2139</v>
      </c>
      <c r="C383" s="4" t="s">
        <v>1578</v>
      </c>
      <c r="D383" s="4" t="s">
        <v>1579</v>
      </c>
      <c r="E383" s="5">
        <v>1788.95</v>
      </c>
      <c r="F383" s="5">
        <v>4169062.6819516802</v>
      </c>
      <c r="G383" s="5">
        <v>3898524.5945296902</v>
      </c>
      <c r="H383" s="6">
        <v>6.93949931216538E-2</v>
      </c>
      <c r="I383" s="5">
        <v>270538.08742198598</v>
      </c>
      <c r="J383" s="5">
        <v>2330.4523222849598</v>
      </c>
      <c r="K383" s="5">
        <v>2179.2250172054501</v>
      </c>
      <c r="L383" s="55" t="s">
        <v>4284</v>
      </c>
      <c r="M383" s="60" t="s">
        <v>4364</v>
      </c>
    </row>
    <row r="384" spans="1:13" ht="18" customHeight="1" x14ac:dyDescent="0.25">
      <c r="A384" s="4" t="s">
        <v>5177</v>
      </c>
      <c r="B384" s="4">
        <v>2140</v>
      </c>
      <c r="C384" s="4" t="s">
        <v>1580</v>
      </c>
      <c r="D384" s="4" t="s">
        <v>1581</v>
      </c>
      <c r="E384" s="5">
        <v>1476.01</v>
      </c>
      <c r="F384" s="5">
        <v>4692781.8884651698</v>
      </c>
      <c r="G384" s="5">
        <v>5046576.3795050401</v>
      </c>
      <c r="H384" s="6">
        <v>-7.0105842938726695E-2</v>
      </c>
      <c r="I384" s="5">
        <v>-353794.49103986798</v>
      </c>
      <c r="J384" s="5">
        <v>3179.3699829033499</v>
      </c>
      <c r="K384" s="5">
        <v>3419.0665236042</v>
      </c>
      <c r="L384" s="55" t="s">
        <v>4281</v>
      </c>
      <c r="M384" s="60" t="s">
        <v>4282</v>
      </c>
    </row>
    <row r="385" spans="1:13" ht="18" customHeight="1" x14ac:dyDescent="0.25">
      <c r="A385" s="4" t="s">
        <v>5179</v>
      </c>
      <c r="B385" s="4">
        <v>2142</v>
      </c>
      <c r="C385" s="4" t="s">
        <v>1584</v>
      </c>
      <c r="D385" s="4" t="s">
        <v>1585</v>
      </c>
      <c r="E385" s="5">
        <v>1778.93</v>
      </c>
      <c r="F385" s="5">
        <v>714123.95507612999</v>
      </c>
      <c r="G385" s="5">
        <v>770226.35662807804</v>
      </c>
      <c r="H385" s="6">
        <v>-7.2838849344957296E-2</v>
      </c>
      <c r="I385" s="5">
        <v>-56102.4015519479</v>
      </c>
      <c r="J385" s="5">
        <v>401.43454496586702</v>
      </c>
      <c r="K385" s="5">
        <v>432.97170581646202</v>
      </c>
      <c r="L385" s="55" t="s">
        <v>4284</v>
      </c>
      <c r="M385" s="60" t="s">
        <v>4364</v>
      </c>
    </row>
    <row r="386" spans="1:13" ht="18" customHeight="1" x14ac:dyDescent="0.25">
      <c r="A386" s="4" t="s">
        <v>5180</v>
      </c>
      <c r="B386" s="4">
        <v>2143</v>
      </c>
      <c r="C386" s="4" t="s">
        <v>1586</v>
      </c>
      <c r="D386" s="4" t="s">
        <v>1587</v>
      </c>
      <c r="E386" s="5">
        <v>3990.95</v>
      </c>
      <c r="F386" s="5">
        <v>3801923.1136898999</v>
      </c>
      <c r="G386" s="5">
        <v>4202095.9662541496</v>
      </c>
      <c r="H386" s="6">
        <v>-9.5231726209474496E-2</v>
      </c>
      <c r="I386" s="5">
        <v>-400172.85256425198</v>
      </c>
      <c r="J386" s="5">
        <v>952.63611763863196</v>
      </c>
      <c r="K386" s="5">
        <v>1052.90619182254</v>
      </c>
      <c r="L386" s="55" t="s">
        <v>4284</v>
      </c>
      <c r="M386" s="60" t="s">
        <v>4364</v>
      </c>
    </row>
    <row r="387" spans="1:13" ht="18" customHeight="1" x14ac:dyDescent="0.25">
      <c r="A387" s="4" t="s">
        <v>5181</v>
      </c>
      <c r="B387" s="4">
        <v>2144</v>
      </c>
      <c r="C387" s="4" t="s">
        <v>1588</v>
      </c>
      <c r="D387" s="4" t="s">
        <v>1589</v>
      </c>
      <c r="E387" s="5">
        <v>2653.97</v>
      </c>
      <c r="F387" s="5">
        <v>4332126.0441076197</v>
      </c>
      <c r="G387" s="5">
        <v>4691321.6836381303</v>
      </c>
      <c r="H387" s="6">
        <v>-7.6565979430331901E-2</v>
      </c>
      <c r="I387" s="5">
        <v>-359195.63953050697</v>
      </c>
      <c r="J387" s="5">
        <v>1632.31914607461</v>
      </c>
      <c r="K387" s="5">
        <v>1767.6619116411</v>
      </c>
      <c r="L387" s="55" t="s">
        <v>4284</v>
      </c>
      <c r="M387" s="60" t="s">
        <v>4364</v>
      </c>
    </row>
    <row r="388" spans="1:13" ht="18" customHeight="1" x14ac:dyDescent="0.25">
      <c r="A388" s="4" t="s">
        <v>5182</v>
      </c>
      <c r="B388" s="4">
        <v>2145</v>
      </c>
      <c r="C388" s="4" t="s">
        <v>1590</v>
      </c>
      <c r="D388" s="4" t="s">
        <v>1591</v>
      </c>
      <c r="E388" s="5">
        <v>1279.52</v>
      </c>
      <c r="F388" s="5">
        <v>3065850.1750082402</v>
      </c>
      <c r="G388" s="5">
        <v>3731640.2066250001</v>
      </c>
      <c r="H388" s="6">
        <v>-0.17841753083128101</v>
      </c>
      <c r="I388" s="5">
        <v>-665790.03161676403</v>
      </c>
      <c r="J388" s="5">
        <v>2396.0939844693598</v>
      </c>
      <c r="K388" s="5">
        <v>2916.4375755166002</v>
      </c>
      <c r="L388" s="55" t="s">
        <v>4281</v>
      </c>
      <c r="M388" s="60" t="s">
        <v>4364</v>
      </c>
    </row>
    <row r="389" spans="1:13" ht="18" customHeight="1" x14ac:dyDescent="0.25">
      <c r="A389" s="4" t="s">
        <v>5183</v>
      </c>
      <c r="B389" s="4">
        <v>2146</v>
      </c>
      <c r="C389" s="4" t="s">
        <v>1592</v>
      </c>
      <c r="D389" s="4" t="s">
        <v>1593</v>
      </c>
      <c r="E389" s="5">
        <v>374</v>
      </c>
      <c r="F389" s="5">
        <v>1256545.19556207</v>
      </c>
      <c r="G389" s="5">
        <v>1641101.7123701</v>
      </c>
      <c r="H389" s="6">
        <v>-0.234328264914581</v>
      </c>
      <c r="I389" s="5">
        <v>-384556.51680803503</v>
      </c>
      <c r="J389" s="5">
        <v>3359.7465121980499</v>
      </c>
      <c r="K389" s="5">
        <v>4387.9724929681897</v>
      </c>
      <c r="L389" s="55" t="s">
        <v>4283</v>
      </c>
      <c r="M389" s="60" t="s">
        <v>4359</v>
      </c>
    </row>
    <row r="390" spans="1:13" ht="18" customHeight="1" x14ac:dyDescent="0.25">
      <c r="A390" s="4" t="s">
        <v>5184</v>
      </c>
      <c r="B390" s="4">
        <v>2147</v>
      </c>
      <c r="C390" s="4" t="s">
        <v>1594</v>
      </c>
      <c r="D390" s="4" t="s">
        <v>1595</v>
      </c>
      <c r="E390" s="5">
        <v>1896.28</v>
      </c>
      <c r="F390" s="5">
        <v>626586.69989088003</v>
      </c>
      <c r="G390" s="5">
        <v>682677.78975678398</v>
      </c>
      <c r="H390" s="6">
        <v>-8.2163343685001E-2</v>
      </c>
      <c r="I390" s="5">
        <v>-56091.089865903501</v>
      </c>
      <c r="J390" s="5">
        <v>330.429419648406</v>
      </c>
      <c r="K390" s="5">
        <v>360.00895951904999</v>
      </c>
      <c r="L390" s="55" t="s">
        <v>4284</v>
      </c>
      <c r="M390" s="60" t="s">
        <v>4364</v>
      </c>
    </row>
    <row r="391" spans="1:13" ht="18" customHeight="1" x14ac:dyDescent="0.25">
      <c r="A391" s="4" t="s">
        <v>5185</v>
      </c>
      <c r="B391" s="4">
        <v>2148</v>
      </c>
      <c r="C391" s="4" t="s">
        <v>1596</v>
      </c>
      <c r="D391" s="4" t="s">
        <v>1597</v>
      </c>
      <c r="E391" s="5">
        <v>1780.69</v>
      </c>
      <c r="F391" s="5">
        <v>1499546.20707474</v>
      </c>
      <c r="G391" s="5">
        <v>1638268.5886299501</v>
      </c>
      <c r="H391" s="6">
        <v>-8.4676213972472297E-2</v>
      </c>
      <c r="I391" s="5">
        <v>-138722.38155521001</v>
      </c>
      <c r="J391" s="5">
        <v>842.11525143328697</v>
      </c>
      <c r="K391" s="5">
        <v>920.01897502089105</v>
      </c>
      <c r="L391" s="55" t="s">
        <v>4284</v>
      </c>
      <c r="M391" s="60" t="s">
        <v>4364</v>
      </c>
    </row>
    <row r="392" spans="1:13" ht="18" customHeight="1" x14ac:dyDescent="0.25">
      <c r="A392" s="4" t="s">
        <v>5186</v>
      </c>
      <c r="B392" s="4">
        <v>2149</v>
      </c>
      <c r="C392" s="4" t="s">
        <v>1598</v>
      </c>
      <c r="D392" s="4" t="s">
        <v>1599</v>
      </c>
      <c r="E392" s="5">
        <v>579.07000000000005</v>
      </c>
      <c r="F392" s="5">
        <v>981517.44180792</v>
      </c>
      <c r="G392" s="5">
        <v>1118482.0867377401</v>
      </c>
      <c r="H392" s="6">
        <v>-0.12245582343594499</v>
      </c>
      <c r="I392" s="5">
        <v>-136964.64492982399</v>
      </c>
      <c r="J392" s="5">
        <v>1694.98927903003</v>
      </c>
      <c r="K392" s="5">
        <v>1931.51447448105</v>
      </c>
      <c r="L392" s="55" t="s">
        <v>4281</v>
      </c>
      <c r="M392" s="60" t="s">
        <v>4364</v>
      </c>
    </row>
    <row r="393" spans="1:13" ht="18" customHeight="1" x14ac:dyDescent="0.25">
      <c r="A393" s="4" t="s">
        <v>5187</v>
      </c>
      <c r="B393" s="4">
        <v>2150</v>
      </c>
      <c r="C393" s="4" t="s">
        <v>1600</v>
      </c>
      <c r="D393" s="4" t="s">
        <v>1601</v>
      </c>
      <c r="E393" s="5">
        <v>327.9</v>
      </c>
      <c r="F393" s="5">
        <v>725887.10766036005</v>
      </c>
      <c r="G393" s="5">
        <v>821860.51161135896</v>
      </c>
      <c r="H393" s="6">
        <v>-0.116775782015407</v>
      </c>
      <c r="I393" s="5">
        <v>-95973.403950998894</v>
      </c>
      <c r="J393" s="5">
        <v>2213.7453725537098</v>
      </c>
      <c r="K393" s="5">
        <v>2506.4364489519899</v>
      </c>
      <c r="L393" s="55" t="s">
        <v>4281</v>
      </c>
      <c r="M393" s="60" t="s">
        <v>4381</v>
      </c>
    </row>
    <row r="394" spans="1:13" ht="18" customHeight="1" x14ac:dyDescent="0.25">
      <c r="A394" s="4" t="s">
        <v>5189</v>
      </c>
      <c r="B394" s="4">
        <v>2152</v>
      </c>
      <c r="C394" s="4" t="s">
        <v>1604</v>
      </c>
      <c r="D394" s="4" t="s">
        <v>1605</v>
      </c>
      <c r="E394" s="5">
        <v>435.48</v>
      </c>
      <c r="F394" s="5">
        <v>78728.115889349996</v>
      </c>
      <c r="G394" s="5">
        <v>92469.047989432802</v>
      </c>
      <c r="H394" s="6">
        <v>-0.148600341399136</v>
      </c>
      <c r="I394" s="5">
        <v>-13740.9321000828</v>
      </c>
      <c r="J394" s="5">
        <v>180.78468790610401</v>
      </c>
      <c r="K394" s="5">
        <v>212.33821987102201</v>
      </c>
      <c r="L394" s="55" t="s">
        <v>4283</v>
      </c>
      <c r="M394" s="60" t="s">
        <v>4317</v>
      </c>
    </row>
    <row r="395" spans="1:13" ht="18" customHeight="1" x14ac:dyDescent="0.25">
      <c r="A395" s="4" t="s">
        <v>5194</v>
      </c>
      <c r="B395" s="4">
        <v>2157</v>
      </c>
      <c r="C395" s="4" t="s">
        <v>1614</v>
      </c>
      <c r="D395" s="4" t="s">
        <v>1615</v>
      </c>
      <c r="E395" s="5">
        <v>456.64</v>
      </c>
      <c r="F395" s="5">
        <v>142139.90492160001</v>
      </c>
      <c r="G395" s="5">
        <v>174214.006031998</v>
      </c>
      <c r="H395" s="6">
        <v>-0.184107477010238</v>
      </c>
      <c r="I395" s="5">
        <v>-32074.1011103975</v>
      </c>
      <c r="J395" s="5">
        <v>311.27344280308301</v>
      </c>
      <c r="K395" s="5">
        <v>381.51280227749999</v>
      </c>
      <c r="L395" s="55" t="s">
        <v>4281</v>
      </c>
      <c r="M395" s="60" t="s">
        <v>4361</v>
      </c>
    </row>
    <row r="396" spans="1:13" ht="18" customHeight="1" x14ac:dyDescent="0.25">
      <c r="A396" s="4" t="s">
        <v>5195</v>
      </c>
      <c r="B396" s="4">
        <v>2158</v>
      </c>
      <c r="C396" s="4" t="s">
        <v>1616</v>
      </c>
      <c r="D396" s="4" t="s">
        <v>1617</v>
      </c>
      <c r="E396" s="5">
        <v>4651.76</v>
      </c>
      <c r="F396" s="5">
        <v>3592612.21355697</v>
      </c>
      <c r="G396" s="5">
        <v>4380622.3725851504</v>
      </c>
      <c r="H396" s="6">
        <v>-0.179885434535447</v>
      </c>
      <c r="I396" s="5">
        <v>-788010.15902817901</v>
      </c>
      <c r="J396" s="5">
        <v>772.31246099475698</v>
      </c>
      <c r="K396" s="5">
        <v>941.71289417019602</v>
      </c>
      <c r="L396" s="55" t="s">
        <v>4284</v>
      </c>
      <c r="M396" s="60" t="s">
        <v>4364</v>
      </c>
    </row>
    <row r="397" spans="1:13" ht="18" customHeight="1" x14ac:dyDescent="0.25">
      <c r="A397" s="4" t="s">
        <v>5196</v>
      </c>
      <c r="B397" s="4">
        <v>2159</v>
      </c>
      <c r="C397" s="4" t="s">
        <v>1618</v>
      </c>
      <c r="D397" s="4" t="s">
        <v>1619</v>
      </c>
      <c r="E397" s="5">
        <v>2326.4299999999998</v>
      </c>
      <c r="F397" s="5">
        <v>4256896.3692405596</v>
      </c>
      <c r="G397" s="5">
        <v>4512069.3079889799</v>
      </c>
      <c r="H397" s="6">
        <v>-5.6553417363650701E-2</v>
      </c>
      <c r="I397" s="5">
        <v>-255172.93874841899</v>
      </c>
      <c r="J397" s="5">
        <v>1829.7977455760799</v>
      </c>
      <c r="K397" s="5">
        <v>1939.4820854222901</v>
      </c>
      <c r="L397" s="55" t="s">
        <v>4284</v>
      </c>
      <c r="M397" s="60" t="s">
        <v>4364</v>
      </c>
    </row>
    <row r="398" spans="1:13" ht="18" customHeight="1" x14ac:dyDescent="0.25">
      <c r="A398" s="4" t="s">
        <v>5197</v>
      </c>
      <c r="B398" s="4">
        <v>2160</v>
      </c>
      <c r="C398" s="4" t="s">
        <v>1620</v>
      </c>
      <c r="D398" s="4" t="s">
        <v>1621</v>
      </c>
      <c r="E398" s="5">
        <v>1247.69</v>
      </c>
      <c r="F398" s="5">
        <v>3151635.47063469</v>
      </c>
      <c r="G398" s="5">
        <v>3570299.8225194002</v>
      </c>
      <c r="H398" s="6">
        <v>-0.11726307948817501</v>
      </c>
      <c r="I398" s="5">
        <v>-418664.351884712</v>
      </c>
      <c r="J398" s="5">
        <v>2525.9763808595799</v>
      </c>
      <c r="K398" s="5">
        <v>2861.5279616887201</v>
      </c>
      <c r="L398" s="55" t="s">
        <v>4281</v>
      </c>
      <c r="M398" s="60" t="s">
        <v>4364</v>
      </c>
    </row>
    <row r="399" spans="1:13" ht="18" customHeight="1" x14ac:dyDescent="0.25">
      <c r="A399" s="4" t="s">
        <v>5199</v>
      </c>
      <c r="B399" s="4">
        <v>2162</v>
      </c>
      <c r="C399" s="4" t="s">
        <v>1624</v>
      </c>
      <c r="D399" s="4" t="s">
        <v>1625</v>
      </c>
      <c r="E399" s="5">
        <v>4346.07</v>
      </c>
      <c r="F399" s="5">
        <v>1532190.50660082</v>
      </c>
      <c r="G399" s="5">
        <v>1751834.9443687601</v>
      </c>
      <c r="H399" s="6">
        <v>-0.12537964177160699</v>
      </c>
      <c r="I399" s="5">
        <v>-219644.43776793801</v>
      </c>
      <c r="J399" s="5">
        <v>352.54620993238001</v>
      </c>
      <c r="K399" s="5">
        <v>403.084843172972</v>
      </c>
      <c r="L399" s="55" t="s">
        <v>4284</v>
      </c>
      <c r="M399" s="60" t="s">
        <v>4364</v>
      </c>
    </row>
    <row r="400" spans="1:13" ht="18" customHeight="1" x14ac:dyDescent="0.25">
      <c r="A400" s="4" t="s">
        <v>5201</v>
      </c>
      <c r="B400" s="4">
        <v>2167</v>
      </c>
      <c r="C400" s="4" t="s">
        <v>1630</v>
      </c>
      <c r="D400" s="4" t="s">
        <v>1631</v>
      </c>
      <c r="E400" s="5">
        <v>763.71</v>
      </c>
      <c r="F400" s="5">
        <v>699772.85250758997</v>
      </c>
      <c r="G400" s="5">
        <v>752073.68096745003</v>
      </c>
      <c r="H400" s="6">
        <v>-6.9542160274218098E-2</v>
      </c>
      <c r="I400" s="5">
        <v>-52300.8284598596</v>
      </c>
      <c r="J400" s="5">
        <v>916.28085596311496</v>
      </c>
      <c r="K400" s="5">
        <v>984.763432412106</v>
      </c>
      <c r="L400" s="55" t="s">
        <v>4281</v>
      </c>
      <c r="M400" s="61" t="s">
        <v>4364</v>
      </c>
    </row>
    <row r="401" spans="1:13" ht="18" customHeight="1" x14ac:dyDescent="0.25">
      <c r="A401" s="4" t="s">
        <v>5202</v>
      </c>
      <c r="B401" s="4">
        <v>2168</v>
      </c>
      <c r="C401" s="4" t="s">
        <v>1632</v>
      </c>
      <c r="D401" s="4" t="s">
        <v>1633</v>
      </c>
      <c r="E401" s="5">
        <v>538.34</v>
      </c>
      <c r="F401" s="5">
        <v>938962.55634618003</v>
      </c>
      <c r="G401" s="5">
        <v>1076058.4539036001</v>
      </c>
      <c r="H401" s="6">
        <v>-0.12740562286377999</v>
      </c>
      <c r="I401" s="5">
        <v>-137095.897557424</v>
      </c>
      <c r="J401" s="5">
        <v>1744.18129127722</v>
      </c>
      <c r="K401" s="5">
        <v>1998.8454395059</v>
      </c>
      <c r="L401" s="55" t="s">
        <v>4283</v>
      </c>
      <c r="M401" s="60" t="s">
        <v>4364</v>
      </c>
    </row>
    <row r="402" spans="1:13" ht="18" customHeight="1" x14ac:dyDescent="0.25">
      <c r="A402" s="4" t="s">
        <v>5204</v>
      </c>
      <c r="B402" s="4">
        <v>2171</v>
      </c>
      <c r="C402" s="4" t="s">
        <v>1636</v>
      </c>
      <c r="D402" s="4" t="s">
        <v>1637</v>
      </c>
      <c r="E402" s="5">
        <v>482.47</v>
      </c>
      <c r="F402" s="5">
        <v>204386.59760159999</v>
      </c>
      <c r="G402" s="5">
        <v>216968.770206327</v>
      </c>
      <c r="H402" s="6">
        <v>-5.7990708030295803E-2</v>
      </c>
      <c r="I402" s="5">
        <v>-12582.172604727501</v>
      </c>
      <c r="J402" s="5">
        <v>423.62550542334202</v>
      </c>
      <c r="K402" s="5">
        <v>449.70416856245498</v>
      </c>
      <c r="L402" s="55" t="s">
        <v>4281</v>
      </c>
      <c r="M402" s="61" t="s">
        <v>4381</v>
      </c>
    </row>
    <row r="403" spans="1:13" ht="18" customHeight="1" x14ac:dyDescent="0.25">
      <c r="A403" s="4" t="s">
        <v>5205</v>
      </c>
      <c r="B403" s="4">
        <v>2172</v>
      </c>
      <c r="C403" s="4" t="s">
        <v>1638</v>
      </c>
      <c r="D403" s="4" t="s">
        <v>1639</v>
      </c>
      <c r="E403" s="5">
        <v>4396.12</v>
      </c>
      <c r="F403" s="5">
        <v>3113580.0501172799</v>
      </c>
      <c r="G403" s="5">
        <v>3597366.9010809702</v>
      </c>
      <c r="H403" s="6">
        <v>-0.13448359988477099</v>
      </c>
      <c r="I403" s="5">
        <v>-483786.850963693</v>
      </c>
      <c r="J403" s="5">
        <v>708.25638292796395</v>
      </c>
      <c r="K403" s="5">
        <v>818.30498282143606</v>
      </c>
      <c r="L403" s="55" t="s">
        <v>4284</v>
      </c>
      <c r="M403" s="60" t="s">
        <v>4364</v>
      </c>
    </row>
    <row r="404" spans="1:13" ht="18" customHeight="1" x14ac:dyDescent="0.25">
      <c r="A404" s="4" t="s">
        <v>5206</v>
      </c>
      <c r="B404" s="4">
        <v>2173</v>
      </c>
      <c r="C404" s="4" t="s">
        <v>1640</v>
      </c>
      <c r="D404" s="4" t="s">
        <v>1641</v>
      </c>
      <c r="E404" s="5">
        <v>1734.33</v>
      </c>
      <c r="F404" s="5">
        <v>1949809.0749140701</v>
      </c>
      <c r="G404" s="5">
        <v>2347054.0049164202</v>
      </c>
      <c r="H404" s="6">
        <v>-0.16925257329836901</v>
      </c>
      <c r="I404" s="5">
        <v>-397244.93000234599</v>
      </c>
      <c r="J404" s="5">
        <v>1124.2434109506701</v>
      </c>
      <c r="K404" s="5">
        <v>1353.29147562253</v>
      </c>
      <c r="L404" s="55" t="s">
        <v>4284</v>
      </c>
      <c r="M404" s="60" t="s">
        <v>4364</v>
      </c>
    </row>
    <row r="405" spans="1:13" ht="18" customHeight="1" x14ac:dyDescent="0.25">
      <c r="A405" s="4" t="s">
        <v>5207</v>
      </c>
      <c r="B405" s="4">
        <v>2174</v>
      </c>
      <c r="C405" s="4" t="s">
        <v>1642</v>
      </c>
      <c r="D405" s="4" t="s">
        <v>1643</v>
      </c>
      <c r="E405" s="5">
        <v>1018.77</v>
      </c>
      <c r="F405" s="5">
        <v>1750765.0206274199</v>
      </c>
      <c r="G405" s="5">
        <v>2183608.08545422</v>
      </c>
      <c r="H405" s="6">
        <v>-0.19822378736830901</v>
      </c>
      <c r="I405" s="5">
        <v>-432843.06482679799</v>
      </c>
      <c r="J405" s="5">
        <v>1718.5086139437001</v>
      </c>
      <c r="K405" s="5">
        <v>2143.3769010220399</v>
      </c>
      <c r="L405" s="55" t="s">
        <v>4281</v>
      </c>
      <c r="M405" s="60" t="s">
        <v>4364</v>
      </c>
    </row>
    <row r="406" spans="1:13" ht="18" customHeight="1" x14ac:dyDescent="0.25">
      <c r="A406" s="4" t="s">
        <v>5209</v>
      </c>
      <c r="B406" s="4">
        <v>2176</v>
      </c>
      <c r="C406" s="4" t="s">
        <v>1646</v>
      </c>
      <c r="D406" s="4" t="s">
        <v>1647</v>
      </c>
      <c r="E406" s="5">
        <v>647.16</v>
      </c>
      <c r="F406" s="5">
        <v>694071.38034069003</v>
      </c>
      <c r="G406" s="5">
        <v>709541.15217603697</v>
      </c>
      <c r="H406" s="6">
        <v>-2.18025012191383E-2</v>
      </c>
      <c r="I406" s="5">
        <v>-15469.771835346801</v>
      </c>
      <c r="J406" s="5">
        <v>1072.4880714826199</v>
      </c>
      <c r="K406" s="5">
        <v>1096.39216295203</v>
      </c>
      <c r="L406" s="55" t="s">
        <v>4281</v>
      </c>
      <c r="M406" s="60" t="s">
        <v>4364</v>
      </c>
    </row>
    <row r="407" spans="1:13" ht="18" customHeight="1" x14ac:dyDescent="0.25">
      <c r="A407" s="4" t="s">
        <v>5210</v>
      </c>
      <c r="B407" s="4">
        <v>2177</v>
      </c>
      <c r="C407" s="4" t="s">
        <v>1648</v>
      </c>
      <c r="D407" s="4" t="s">
        <v>1649</v>
      </c>
      <c r="E407" s="5">
        <v>511.94</v>
      </c>
      <c r="F407" s="5">
        <v>1407097.2091832999</v>
      </c>
      <c r="G407" s="5">
        <v>1216235.3186015901</v>
      </c>
      <c r="H407" s="6">
        <v>0.15692842303014301</v>
      </c>
      <c r="I407" s="5">
        <v>190861.89058171099</v>
      </c>
      <c r="J407" s="5">
        <v>2748.5588334244198</v>
      </c>
      <c r="K407" s="5">
        <v>2375.7380134421801</v>
      </c>
      <c r="L407" s="55" t="s">
        <v>4281</v>
      </c>
      <c r="M407" s="60" t="s">
        <v>4381</v>
      </c>
    </row>
    <row r="408" spans="1:13" ht="18" customHeight="1" x14ac:dyDescent="0.25">
      <c r="A408" s="4" t="s">
        <v>5211</v>
      </c>
      <c r="B408" s="4">
        <v>2178</v>
      </c>
      <c r="C408" s="4" t="s">
        <v>1650</v>
      </c>
      <c r="D408" s="4" t="s">
        <v>1651</v>
      </c>
      <c r="E408" s="5">
        <v>611.82000000000005</v>
      </c>
      <c r="F408" s="5">
        <v>2052214.1499232501</v>
      </c>
      <c r="G408" s="5">
        <v>2286516.3990221098</v>
      </c>
      <c r="H408" s="6">
        <v>-0.102471274292659</v>
      </c>
      <c r="I408" s="5">
        <v>-234302.24909885801</v>
      </c>
      <c r="J408" s="5">
        <v>3354.2776468949201</v>
      </c>
      <c r="K408" s="5">
        <v>3737.2370942795401</v>
      </c>
      <c r="L408" s="55" t="s">
        <v>4283</v>
      </c>
      <c r="M408" s="60" t="s">
        <v>4364</v>
      </c>
    </row>
    <row r="409" spans="1:13" ht="18" customHeight="1" x14ac:dyDescent="0.25">
      <c r="A409" s="4" t="s">
        <v>5213</v>
      </c>
      <c r="B409" s="4">
        <v>2180</v>
      </c>
      <c r="C409" s="4" t="s">
        <v>1654</v>
      </c>
      <c r="D409" s="4" t="s">
        <v>1655</v>
      </c>
      <c r="E409" s="5">
        <v>439.67</v>
      </c>
      <c r="F409" s="5">
        <v>190190.55820547999</v>
      </c>
      <c r="G409" s="5">
        <v>222795.84762053401</v>
      </c>
      <c r="H409" s="6">
        <v>-0.14634603725015199</v>
      </c>
      <c r="I409" s="5">
        <v>-32605.2894150539</v>
      </c>
      <c r="J409" s="5">
        <v>432.57570042413602</v>
      </c>
      <c r="K409" s="5">
        <v>506.734249824946</v>
      </c>
      <c r="L409" s="55" t="s">
        <v>4281</v>
      </c>
      <c r="M409" s="60" t="s">
        <v>4361</v>
      </c>
    </row>
    <row r="410" spans="1:13" ht="18" customHeight="1" x14ac:dyDescent="0.25">
      <c r="A410" s="4" t="s">
        <v>5215</v>
      </c>
      <c r="B410" s="4">
        <v>2186</v>
      </c>
      <c r="C410" s="4" t="s">
        <v>1658</v>
      </c>
      <c r="D410" s="4" t="s">
        <v>1659</v>
      </c>
      <c r="E410" s="5">
        <v>7317.38</v>
      </c>
      <c r="F410" s="5">
        <v>4029825.3323412901</v>
      </c>
      <c r="G410" s="5">
        <v>4023560.1604286898</v>
      </c>
      <c r="H410" s="6">
        <v>1.5571214702390099E-3</v>
      </c>
      <c r="I410" s="5">
        <v>6265.1719126021499</v>
      </c>
      <c r="J410" s="5">
        <v>550.71970190714296</v>
      </c>
      <c r="K410" s="5">
        <v>549.86349764925296</v>
      </c>
      <c r="L410" s="55" t="s">
        <v>4284</v>
      </c>
      <c r="M410" s="60" t="s">
        <v>4364</v>
      </c>
    </row>
    <row r="411" spans="1:13" ht="18" customHeight="1" x14ac:dyDescent="0.25">
      <c r="A411" s="4" t="s">
        <v>5216</v>
      </c>
      <c r="B411" s="4">
        <v>2187</v>
      </c>
      <c r="C411" s="4" t="s">
        <v>1660</v>
      </c>
      <c r="D411" s="4" t="s">
        <v>1661</v>
      </c>
      <c r="E411" s="5">
        <v>266.86</v>
      </c>
      <c r="F411" s="5">
        <v>56046.568074299998</v>
      </c>
      <c r="G411" s="5">
        <v>74488.447506480807</v>
      </c>
      <c r="H411" s="6">
        <v>-0.247580397357272</v>
      </c>
      <c r="I411" s="5">
        <v>-18441.879432180802</v>
      </c>
      <c r="J411" s="5">
        <v>210.02236406467799</v>
      </c>
      <c r="K411" s="5">
        <v>279.12930939998802</v>
      </c>
      <c r="L411" s="55" t="s">
        <v>4283</v>
      </c>
      <c r="M411" s="60" t="s">
        <v>4359</v>
      </c>
    </row>
    <row r="412" spans="1:13" ht="18" customHeight="1" x14ac:dyDescent="0.25">
      <c r="A412" s="4" t="s">
        <v>5217</v>
      </c>
      <c r="B412" s="4">
        <v>2188</v>
      </c>
      <c r="C412" s="4" t="s">
        <v>1662</v>
      </c>
      <c r="D412" s="4" t="s">
        <v>1663</v>
      </c>
      <c r="E412" s="5">
        <v>1257.5</v>
      </c>
      <c r="F412" s="5">
        <v>1280099.7167139901</v>
      </c>
      <c r="G412" s="5">
        <v>1317116.9143437999</v>
      </c>
      <c r="H412" s="6">
        <v>-2.81047166175484E-2</v>
      </c>
      <c r="I412" s="5">
        <v>-37017.197629812399</v>
      </c>
      <c r="J412" s="5">
        <v>1017.9719417208699</v>
      </c>
      <c r="K412" s="5">
        <v>1047.4090770129601</v>
      </c>
      <c r="L412" s="55" t="s">
        <v>4281</v>
      </c>
      <c r="M412" s="60" t="s">
        <v>4364</v>
      </c>
    </row>
    <row r="413" spans="1:13" ht="18" customHeight="1" x14ac:dyDescent="0.25">
      <c r="A413" s="4" t="s">
        <v>5218</v>
      </c>
      <c r="B413" s="4">
        <v>2189</v>
      </c>
      <c r="C413" s="4" t="s">
        <v>1664</v>
      </c>
      <c r="D413" s="4" t="s">
        <v>1665</v>
      </c>
      <c r="E413" s="5">
        <v>4635.95</v>
      </c>
      <c r="F413" s="5">
        <v>4432222.1380205099</v>
      </c>
      <c r="G413" s="5">
        <v>5439147.72392934</v>
      </c>
      <c r="H413" s="6">
        <v>-0.185125618390341</v>
      </c>
      <c r="I413" s="5">
        <v>-1006925.58590883</v>
      </c>
      <c r="J413" s="5">
        <v>956.05477583246397</v>
      </c>
      <c r="K413" s="5">
        <v>1173.2541817598001</v>
      </c>
      <c r="L413" s="55" t="s">
        <v>4284</v>
      </c>
      <c r="M413" s="60" t="s">
        <v>4364</v>
      </c>
    </row>
    <row r="414" spans="1:13" ht="18" customHeight="1" x14ac:dyDescent="0.25">
      <c r="A414" s="4" t="s">
        <v>5219</v>
      </c>
      <c r="B414" s="4">
        <v>2190</v>
      </c>
      <c r="C414" s="4" t="s">
        <v>1666</v>
      </c>
      <c r="D414" s="4" t="s">
        <v>1667</v>
      </c>
      <c r="E414" s="5">
        <v>2144.66</v>
      </c>
      <c r="F414" s="5">
        <v>2295992.9085924602</v>
      </c>
      <c r="G414" s="5">
        <v>2671512.4677646798</v>
      </c>
      <c r="H414" s="6">
        <v>-0.14056440450993801</v>
      </c>
      <c r="I414" s="5">
        <v>-375519.55917221599</v>
      </c>
      <c r="J414" s="5">
        <v>1070.5626572941401</v>
      </c>
      <c r="K414" s="5">
        <v>1245.65780485703</v>
      </c>
      <c r="L414" s="55" t="s">
        <v>4284</v>
      </c>
      <c r="M414" s="60" t="s">
        <v>4364</v>
      </c>
    </row>
    <row r="415" spans="1:13" ht="18" customHeight="1" x14ac:dyDescent="0.25">
      <c r="A415" s="4" t="s">
        <v>5220</v>
      </c>
      <c r="B415" s="4">
        <v>2191</v>
      </c>
      <c r="C415" s="4" t="s">
        <v>1668</v>
      </c>
      <c r="D415" s="4" t="s">
        <v>1669</v>
      </c>
      <c r="E415" s="5">
        <v>924.95</v>
      </c>
      <c r="F415" s="5">
        <v>1728447.5385332101</v>
      </c>
      <c r="G415" s="5">
        <v>1851963.9673836101</v>
      </c>
      <c r="H415" s="6">
        <v>-6.6694833714772098E-2</v>
      </c>
      <c r="I415" s="5">
        <v>-123516.4288504</v>
      </c>
      <c r="J415" s="5">
        <v>1868.69294397882</v>
      </c>
      <c r="K415" s="5">
        <v>2002.2314367085901</v>
      </c>
      <c r="L415" s="55" t="s">
        <v>4281</v>
      </c>
      <c r="M415" s="60" t="s">
        <v>4282</v>
      </c>
    </row>
    <row r="416" spans="1:13" ht="18" customHeight="1" x14ac:dyDescent="0.25">
      <c r="A416" s="4" t="s">
        <v>5221</v>
      </c>
      <c r="B416" s="4">
        <v>2192</v>
      </c>
      <c r="C416" s="4" t="s">
        <v>1670</v>
      </c>
      <c r="D416" s="4" t="s">
        <v>1671</v>
      </c>
      <c r="E416" s="5">
        <v>421.3</v>
      </c>
      <c r="F416" s="5">
        <v>1041838.74078744</v>
      </c>
      <c r="G416" s="5">
        <v>1227130.5062716899</v>
      </c>
      <c r="H416" s="6">
        <v>-0.15099597356373201</v>
      </c>
      <c r="I416" s="5">
        <v>-185291.76548424899</v>
      </c>
      <c r="J416" s="5">
        <v>2472.9141722939498</v>
      </c>
      <c r="K416" s="5">
        <v>2912.7237272055299</v>
      </c>
      <c r="L416" s="55" t="s">
        <v>4283</v>
      </c>
      <c r="M416" s="60" t="s">
        <v>4364</v>
      </c>
    </row>
    <row r="417" spans="1:13" ht="18" customHeight="1" x14ac:dyDescent="0.25">
      <c r="A417" s="4" t="s">
        <v>5223</v>
      </c>
      <c r="B417" s="4">
        <v>2194</v>
      </c>
      <c r="C417" s="4" t="s">
        <v>1674</v>
      </c>
      <c r="D417" s="4" t="s">
        <v>1675</v>
      </c>
      <c r="E417" s="5">
        <v>4499.26</v>
      </c>
      <c r="F417" s="5">
        <v>3027000.6001852802</v>
      </c>
      <c r="G417" s="5">
        <v>3581995.4405525499</v>
      </c>
      <c r="H417" s="6">
        <v>-0.154940130320674</v>
      </c>
      <c r="I417" s="5">
        <v>-554994.84036727401</v>
      </c>
      <c r="J417" s="5">
        <v>672.77743455263305</v>
      </c>
      <c r="K417" s="5">
        <v>796.12990592954304</v>
      </c>
      <c r="L417" s="55" t="s">
        <v>4284</v>
      </c>
      <c r="M417" s="60" t="s">
        <v>4364</v>
      </c>
    </row>
    <row r="418" spans="1:13" ht="18" customHeight="1" x14ac:dyDescent="0.25">
      <c r="A418" s="4" t="s">
        <v>5224</v>
      </c>
      <c r="B418" s="4">
        <v>2195</v>
      </c>
      <c r="C418" s="4" t="s">
        <v>1676</v>
      </c>
      <c r="D418" s="4" t="s">
        <v>1677</v>
      </c>
      <c r="E418" s="5">
        <v>557.14</v>
      </c>
      <c r="F418" s="5">
        <v>876240.29016630002</v>
      </c>
      <c r="G418" s="5">
        <v>893537.17827743804</v>
      </c>
      <c r="H418" s="6">
        <v>-1.9357771038115E-2</v>
      </c>
      <c r="I418" s="5">
        <v>-17296.888111138</v>
      </c>
      <c r="J418" s="5">
        <v>1572.7470477192401</v>
      </c>
      <c r="K418" s="5">
        <v>1603.7929035385</v>
      </c>
      <c r="L418" s="55" t="s">
        <v>4281</v>
      </c>
      <c r="M418" s="60" t="s">
        <v>4364</v>
      </c>
    </row>
    <row r="419" spans="1:13" ht="18" customHeight="1" x14ac:dyDescent="0.25">
      <c r="A419" s="4" t="s">
        <v>5225</v>
      </c>
      <c r="B419" s="4">
        <v>2196</v>
      </c>
      <c r="C419" s="4" t="s">
        <v>1678</v>
      </c>
      <c r="D419" s="4" t="s">
        <v>1679</v>
      </c>
      <c r="E419" s="5">
        <v>236.1</v>
      </c>
      <c r="F419" s="5">
        <v>527824.63535025006</v>
      </c>
      <c r="G419" s="5">
        <v>536485.57092065096</v>
      </c>
      <c r="H419" s="6">
        <v>-1.6143836926570801E-2</v>
      </c>
      <c r="I419" s="5">
        <v>-8660.9355704012596</v>
      </c>
      <c r="J419" s="5">
        <v>2235.5977778494298</v>
      </c>
      <c r="K419" s="5">
        <v>2272.2811135986899</v>
      </c>
      <c r="L419" s="55" t="s">
        <v>4283</v>
      </c>
      <c r="M419" s="60" t="s">
        <v>4359</v>
      </c>
    </row>
    <row r="420" spans="1:13" ht="18" customHeight="1" x14ac:dyDescent="0.25">
      <c r="A420" s="4" t="s">
        <v>5227</v>
      </c>
      <c r="B420" s="4">
        <v>2198</v>
      </c>
      <c r="C420" s="4" t="s">
        <v>1682</v>
      </c>
      <c r="D420" s="4" t="s">
        <v>1683</v>
      </c>
      <c r="E420" s="5">
        <v>681.02</v>
      </c>
      <c r="F420" s="5">
        <v>302094.49122359999</v>
      </c>
      <c r="G420" s="5">
        <v>331631.68217748601</v>
      </c>
      <c r="H420" s="6">
        <v>-8.9066251933305501E-2</v>
      </c>
      <c r="I420" s="5">
        <v>-29537.190953885802</v>
      </c>
      <c r="J420" s="5">
        <v>443.59121791371803</v>
      </c>
      <c r="K420" s="5">
        <v>486.96320545282902</v>
      </c>
      <c r="L420" s="55" t="s">
        <v>4281</v>
      </c>
      <c r="M420" s="61" t="s">
        <v>4282</v>
      </c>
    </row>
    <row r="421" spans="1:13" ht="18" customHeight="1" x14ac:dyDescent="0.25">
      <c r="A421" s="4" t="s">
        <v>5228</v>
      </c>
      <c r="B421" s="4">
        <v>2199</v>
      </c>
      <c r="C421" s="4" t="s">
        <v>1684</v>
      </c>
      <c r="D421" s="4" t="s">
        <v>1685</v>
      </c>
      <c r="E421" s="5">
        <v>2847.16</v>
      </c>
      <c r="F421" s="5">
        <v>1179541.8045900001</v>
      </c>
      <c r="G421" s="5">
        <v>1254861.19110347</v>
      </c>
      <c r="H421" s="6">
        <v>-6.0022086145825299E-2</v>
      </c>
      <c r="I421" s="5">
        <v>-75319.386513465099</v>
      </c>
      <c r="J421" s="5">
        <v>414.287150911786</v>
      </c>
      <c r="K421" s="5">
        <v>440.74136722329098</v>
      </c>
      <c r="L421" s="55" t="s">
        <v>4284</v>
      </c>
      <c r="M421" s="60" t="s">
        <v>4364</v>
      </c>
    </row>
    <row r="422" spans="1:13" ht="18" customHeight="1" x14ac:dyDescent="0.25">
      <c r="A422" s="4" t="s">
        <v>5229</v>
      </c>
      <c r="B422" s="4">
        <v>2200</v>
      </c>
      <c r="C422" s="4" t="s">
        <v>1686</v>
      </c>
      <c r="D422" s="4" t="s">
        <v>1687</v>
      </c>
      <c r="E422" s="5">
        <v>20491.560000000001</v>
      </c>
      <c r="F422" s="5">
        <v>6833420.9855186399</v>
      </c>
      <c r="G422" s="5">
        <v>7675314.7767148903</v>
      </c>
      <c r="H422" s="6">
        <v>-0.10968850342794501</v>
      </c>
      <c r="I422" s="5">
        <v>-841893.79119625106</v>
      </c>
      <c r="J422" s="5">
        <v>333.47490310735901</v>
      </c>
      <c r="K422" s="5">
        <v>374.55980787772597</v>
      </c>
      <c r="L422" s="55" t="s">
        <v>4281</v>
      </c>
      <c r="M422" s="60" t="s">
        <v>4381</v>
      </c>
    </row>
    <row r="423" spans="1:13" ht="18" customHeight="1" x14ac:dyDescent="0.25">
      <c r="A423" s="4" t="s">
        <v>5230</v>
      </c>
      <c r="B423" s="4">
        <v>2201</v>
      </c>
      <c r="C423" s="4" t="s">
        <v>1688</v>
      </c>
      <c r="D423" s="4" t="s">
        <v>1689</v>
      </c>
      <c r="E423" s="5">
        <v>6406.02</v>
      </c>
      <c r="F423" s="5">
        <v>2237431.0275398102</v>
      </c>
      <c r="G423" s="5">
        <v>2477604.8476895099</v>
      </c>
      <c r="H423" s="6">
        <v>-9.6937903707153897E-2</v>
      </c>
      <c r="I423" s="5">
        <v>-240173.820149704</v>
      </c>
      <c r="J423" s="5">
        <v>349.27006589736101</v>
      </c>
      <c r="K423" s="5">
        <v>386.76195948334799</v>
      </c>
      <c r="L423" s="55" t="s">
        <v>4284</v>
      </c>
      <c r="M423" s="60" t="s">
        <v>4381</v>
      </c>
    </row>
    <row r="424" spans="1:13" ht="18" customHeight="1" x14ac:dyDescent="0.25">
      <c r="A424" s="4" t="s">
        <v>5236</v>
      </c>
      <c r="B424" s="4">
        <v>2331</v>
      </c>
      <c r="C424" s="4" t="s">
        <v>1702</v>
      </c>
      <c r="D424" s="4" t="s">
        <v>1703</v>
      </c>
      <c r="E424" s="5">
        <v>363.97</v>
      </c>
      <c r="F424" s="5">
        <v>1334070.0870884999</v>
      </c>
      <c r="G424" s="5">
        <v>1186583.64601238</v>
      </c>
      <c r="H424" s="6">
        <v>0.124295022581649</v>
      </c>
      <c r="I424" s="5">
        <v>147486.441076124</v>
      </c>
      <c r="J424" s="5">
        <v>3665.3297994024201</v>
      </c>
      <c r="K424" s="5">
        <v>3260.11387205642</v>
      </c>
      <c r="L424" s="55" t="s">
        <v>4281</v>
      </c>
      <c r="M424" s="60" t="s">
        <v>4359</v>
      </c>
    </row>
    <row r="425" spans="1:13" ht="18" customHeight="1" x14ac:dyDescent="0.25">
      <c r="A425" s="4" t="s">
        <v>5237</v>
      </c>
      <c r="B425" s="4">
        <v>2332</v>
      </c>
      <c r="C425" s="4" t="s">
        <v>1704</v>
      </c>
      <c r="D425" s="4" t="s">
        <v>1705</v>
      </c>
      <c r="E425" s="5">
        <v>606.57000000000005</v>
      </c>
      <c r="F425" s="5">
        <v>3556575.7788994201</v>
      </c>
      <c r="G425" s="5">
        <v>3156582.5685343798</v>
      </c>
      <c r="H425" s="6">
        <v>0.12671717012958</v>
      </c>
      <c r="I425" s="5">
        <v>399993.21036503703</v>
      </c>
      <c r="J425" s="5">
        <v>5863.4218291366496</v>
      </c>
      <c r="K425" s="5">
        <v>5203.9872867672002</v>
      </c>
      <c r="L425" s="55" t="s">
        <v>4281</v>
      </c>
      <c r="M425" s="60" t="s">
        <v>4361</v>
      </c>
    </row>
    <row r="426" spans="1:13" ht="18" customHeight="1" x14ac:dyDescent="0.25">
      <c r="A426" s="4" t="s">
        <v>5238</v>
      </c>
      <c r="B426" s="4">
        <v>2333</v>
      </c>
      <c r="C426" s="4" t="s">
        <v>1706</v>
      </c>
      <c r="D426" s="4" t="s">
        <v>1707</v>
      </c>
      <c r="E426" s="5">
        <v>483.14</v>
      </c>
      <c r="F426" s="5">
        <v>3858988.7985510002</v>
      </c>
      <c r="G426" s="5">
        <v>3200636.5444311001</v>
      </c>
      <c r="H426" s="6">
        <v>0.20569416270191301</v>
      </c>
      <c r="I426" s="5">
        <v>658352.25411990006</v>
      </c>
      <c r="J426" s="5">
        <v>7987.3096794945604</v>
      </c>
      <c r="K426" s="5">
        <v>6624.6565062530499</v>
      </c>
      <c r="L426" s="55" t="s">
        <v>4281</v>
      </c>
      <c r="M426" s="60" t="s">
        <v>4359</v>
      </c>
    </row>
    <row r="427" spans="1:13" ht="18" customHeight="1" x14ac:dyDescent="0.25">
      <c r="A427" s="4" t="s">
        <v>5239</v>
      </c>
      <c r="B427" s="4">
        <v>2334</v>
      </c>
      <c r="C427" s="4" t="s">
        <v>1708</v>
      </c>
      <c r="D427" s="4" t="s">
        <v>1709</v>
      </c>
      <c r="E427" s="5">
        <v>325.33</v>
      </c>
      <c r="F427" s="5">
        <v>4551215.9198690997</v>
      </c>
      <c r="G427" s="5">
        <v>3581411.2351209</v>
      </c>
      <c r="H427" s="6">
        <v>0.27078841860936598</v>
      </c>
      <c r="I427" s="5">
        <v>969804.68474820396</v>
      </c>
      <c r="J427" s="5">
        <v>13989.5365317342</v>
      </c>
      <c r="K427" s="5">
        <v>11008.5489660372</v>
      </c>
      <c r="L427" s="55" t="s">
        <v>4283</v>
      </c>
      <c r="M427" s="60" t="s">
        <v>4361</v>
      </c>
    </row>
    <row r="428" spans="1:13" ht="18" customHeight="1" x14ac:dyDescent="0.25">
      <c r="A428" s="4" t="s">
        <v>5240</v>
      </c>
      <c r="B428" s="4">
        <v>2335</v>
      </c>
      <c r="C428" s="4" t="s">
        <v>1710</v>
      </c>
      <c r="D428" s="4" t="s">
        <v>1711</v>
      </c>
      <c r="E428" s="5">
        <v>864.15</v>
      </c>
      <c r="F428" s="5">
        <v>2109363.80811291</v>
      </c>
      <c r="G428" s="5">
        <v>1884609.32862375</v>
      </c>
      <c r="H428" s="6">
        <v>0.119257862133841</v>
      </c>
      <c r="I428" s="5">
        <v>224754.47948916201</v>
      </c>
      <c r="J428" s="5">
        <v>2440.96951699695</v>
      </c>
      <c r="K428" s="5">
        <v>2180.8821716412099</v>
      </c>
      <c r="L428" s="55" t="s">
        <v>4283</v>
      </c>
      <c r="M428" s="60" t="s">
        <v>4282</v>
      </c>
    </row>
    <row r="429" spans="1:13" ht="18" customHeight="1" x14ac:dyDescent="0.25">
      <c r="A429" s="4" t="s">
        <v>5241</v>
      </c>
      <c r="B429" s="4">
        <v>2336</v>
      </c>
      <c r="C429" s="4" t="s">
        <v>1712</v>
      </c>
      <c r="D429" s="4" t="s">
        <v>1713</v>
      </c>
      <c r="E429" s="5">
        <v>366.19</v>
      </c>
      <c r="F429" s="5">
        <v>1342284.92383005</v>
      </c>
      <c r="G429" s="5">
        <v>1266132.50809648</v>
      </c>
      <c r="H429" s="6">
        <v>6.0145691897646798E-2</v>
      </c>
      <c r="I429" s="5">
        <v>76152.415733565998</v>
      </c>
      <c r="J429" s="5">
        <v>3665.5422699419701</v>
      </c>
      <c r="K429" s="5">
        <v>3457.5835170170799</v>
      </c>
      <c r="L429" s="55" t="s">
        <v>4281</v>
      </c>
      <c r="M429" s="60" t="s">
        <v>4364</v>
      </c>
    </row>
    <row r="430" spans="1:13" ht="18" customHeight="1" x14ac:dyDescent="0.25">
      <c r="A430" s="4" t="s">
        <v>5242</v>
      </c>
      <c r="B430" s="4">
        <v>2337</v>
      </c>
      <c r="C430" s="4" t="s">
        <v>1714</v>
      </c>
      <c r="D430" s="4" t="s">
        <v>1715</v>
      </c>
      <c r="E430" s="5">
        <v>281.69</v>
      </c>
      <c r="F430" s="5">
        <v>1386553.8125795401</v>
      </c>
      <c r="G430" s="5">
        <v>1356658.18192807</v>
      </c>
      <c r="H430" s="6">
        <v>2.20362292062262E-2</v>
      </c>
      <c r="I430" s="5">
        <v>29895.630651469099</v>
      </c>
      <c r="J430" s="5">
        <v>4922.2684957916099</v>
      </c>
      <c r="K430" s="5">
        <v>4816.1389539141301</v>
      </c>
      <c r="L430" s="55" t="s">
        <v>4283</v>
      </c>
      <c r="M430" s="60" t="s">
        <v>4317</v>
      </c>
    </row>
    <row r="431" spans="1:13" ht="18" customHeight="1" x14ac:dyDescent="0.25">
      <c r="A431" s="4" t="s">
        <v>5248</v>
      </c>
      <c r="B431" s="4">
        <v>2343</v>
      </c>
      <c r="C431" s="4" t="s">
        <v>1726</v>
      </c>
      <c r="D431" s="4" t="s">
        <v>1727</v>
      </c>
      <c r="E431" s="5">
        <v>1531.92</v>
      </c>
      <c r="F431" s="5">
        <v>3484292.2230984</v>
      </c>
      <c r="G431" s="5">
        <v>3258290.6437840699</v>
      </c>
      <c r="H431" s="6">
        <v>6.9362007267669501E-2</v>
      </c>
      <c r="I431" s="5">
        <v>226001.57931433001</v>
      </c>
      <c r="J431" s="5">
        <v>2274.46095298606</v>
      </c>
      <c r="K431" s="5">
        <v>2126.9326360280402</v>
      </c>
      <c r="L431" s="55" t="s">
        <v>4284</v>
      </c>
      <c r="M431" s="60" t="s">
        <v>4364</v>
      </c>
    </row>
    <row r="432" spans="1:13" ht="18" customHeight="1" x14ac:dyDescent="0.25">
      <c r="A432" s="4" t="s">
        <v>5249</v>
      </c>
      <c r="B432" s="4">
        <v>2344</v>
      </c>
      <c r="C432" s="4" t="s">
        <v>1728</v>
      </c>
      <c r="D432" s="4" t="s">
        <v>1729</v>
      </c>
      <c r="E432" s="5">
        <v>499.14</v>
      </c>
      <c r="F432" s="5">
        <v>1629585.6152565</v>
      </c>
      <c r="G432" s="5">
        <v>1516925.92120999</v>
      </c>
      <c r="H432" s="6">
        <v>7.4268421727966105E-2</v>
      </c>
      <c r="I432" s="5">
        <v>112659.69404650699</v>
      </c>
      <c r="J432" s="5">
        <v>3264.7866635743499</v>
      </c>
      <c r="K432" s="5">
        <v>3039.0790584004299</v>
      </c>
      <c r="L432" s="55" t="s">
        <v>4281</v>
      </c>
      <c r="M432" s="60" t="s">
        <v>4359</v>
      </c>
    </row>
    <row r="433" spans="1:13" ht="18" customHeight="1" x14ac:dyDescent="0.25">
      <c r="A433" s="4" t="s">
        <v>5250</v>
      </c>
      <c r="B433" s="4">
        <v>2345</v>
      </c>
      <c r="C433" s="4" t="s">
        <v>1730</v>
      </c>
      <c r="D433" s="4" t="s">
        <v>1731</v>
      </c>
      <c r="E433" s="5">
        <v>337.3</v>
      </c>
      <c r="F433" s="5">
        <v>1665111.6229441499</v>
      </c>
      <c r="G433" s="5">
        <v>1518843.8801546399</v>
      </c>
      <c r="H433" s="6">
        <v>9.63020259690026E-2</v>
      </c>
      <c r="I433" s="5">
        <v>146267.74278951299</v>
      </c>
      <c r="J433" s="5">
        <v>4936.5894543259701</v>
      </c>
      <c r="K433" s="5">
        <v>4502.9465762070504</v>
      </c>
      <c r="L433" s="55" t="s">
        <v>4281</v>
      </c>
      <c r="M433" s="60" t="s">
        <v>4381</v>
      </c>
    </row>
    <row r="434" spans="1:13" ht="18" customHeight="1" x14ac:dyDescent="0.25">
      <c r="A434" s="4" t="s">
        <v>5252</v>
      </c>
      <c r="B434" s="4">
        <v>2347</v>
      </c>
      <c r="C434" s="4" t="s">
        <v>1734</v>
      </c>
      <c r="D434" s="4" t="s">
        <v>1735</v>
      </c>
      <c r="E434" s="5">
        <v>6398.99</v>
      </c>
      <c r="F434" s="5">
        <v>9882381.1091226302</v>
      </c>
      <c r="G434" s="5">
        <v>9476828.0555411205</v>
      </c>
      <c r="H434" s="6">
        <v>4.2794176617395402E-2</v>
      </c>
      <c r="I434" s="5">
        <v>405553.053581513</v>
      </c>
      <c r="J434" s="5">
        <v>1544.3657685232599</v>
      </c>
      <c r="K434" s="5">
        <v>1480.98810211316</v>
      </c>
      <c r="L434" s="55" t="s">
        <v>4284</v>
      </c>
      <c r="M434" s="60" t="s">
        <v>4364</v>
      </c>
    </row>
    <row r="435" spans="1:13" ht="18" customHeight="1" x14ac:dyDescent="0.25">
      <c r="A435" s="4" t="s">
        <v>5253</v>
      </c>
      <c r="B435" s="4">
        <v>2348</v>
      </c>
      <c r="C435" s="4" t="s">
        <v>1736</v>
      </c>
      <c r="D435" s="4" t="s">
        <v>1737</v>
      </c>
      <c r="E435" s="5">
        <v>1839.88</v>
      </c>
      <c r="F435" s="5">
        <v>4285520.3470129203</v>
      </c>
      <c r="G435" s="5">
        <v>4481225.4275963502</v>
      </c>
      <c r="H435" s="6">
        <v>-4.3672223981020601E-2</v>
      </c>
      <c r="I435" s="5">
        <v>-195705.08058343301</v>
      </c>
      <c r="J435" s="5">
        <v>2329.23905201041</v>
      </c>
      <c r="K435" s="5">
        <v>2435.6074459184001</v>
      </c>
      <c r="L435" s="55" t="s">
        <v>4284</v>
      </c>
      <c r="M435" s="60" t="s">
        <v>4364</v>
      </c>
    </row>
    <row r="436" spans="1:13" ht="18" customHeight="1" x14ac:dyDescent="0.25">
      <c r="A436" s="4" t="s">
        <v>5254</v>
      </c>
      <c r="B436" s="4">
        <v>2349</v>
      </c>
      <c r="C436" s="4" t="s">
        <v>1738</v>
      </c>
      <c r="D436" s="4" t="s">
        <v>1739</v>
      </c>
      <c r="E436" s="5">
        <v>1005.37</v>
      </c>
      <c r="F436" s="5">
        <v>3765039.0835067099</v>
      </c>
      <c r="G436" s="5">
        <v>3705505.51920021</v>
      </c>
      <c r="H436" s="6">
        <v>1.60662462916383E-2</v>
      </c>
      <c r="I436" s="5">
        <v>59533.564306496199</v>
      </c>
      <c r="J436" s="5">
        <v>3744.9288157660499</v>
      </c>
      <c r="K436" s="5">
        <v>3685.71323910621</v>
      </c>
      <c r="L436" s="55" t="s">
        <v>4284</v>
      </c>
      <c r="M436" s="60" t="s">
        <v>4364</v>
      </c>
    </row>
    <row r="437" spans="1:13" ht="18" customHeight="1" x14ac:dyDescent="0.25">
      <c r="A437" s="4" t="s">
        <v>5256</v>
      </c>
      <c r="B437" s="4">
        <v>2351</v>
      </c>
      <c r="C437" s="4" t="s">
        <v>1742</v>
      </c>
      <c r="D437" s="4" t="s">
        <v>1743</v>
      </c>
      <c r="E437" s="5">
        <v>19096.73</v>
      </c>
      <c r="F437" s="5">
        <v>21453565.924224298</v>
      </c>
      <c r="G437" s="5">
        <v>23823819.144067999</v>
      </c>
      <c r="H437" s="6">
        <v>-9.9490900493756806E-2</v>
      </c>
      <c r="I437" s="5">
        <v>-2370253.2198437299</v>
      </c>
      <c r="J437" s="5">
        <v>1123.4156802878999</v>
      </c>
      <c r="K437" s="5">
        <v>1247.5339570737001</v>
      </c>
      <c r="L437" s="55" t="s">
        <v>4281</v>
      </c>
      <c r="M437" s="60" t="s">
        <v>4282</v>
      </c>
    </row>
    <row r="438" spans="1:13" ht="18" customHeight="1" x14ac:dyDescent="0.25">
      <c r="A438" s="4" t="s">
        <v>5257</v>
      </c>
      <c r="B438" s="4">
        <v>2352</v>
      </c>
      <c r="C438" s="4" t="s">
        <v>1744</v>
      </c>
      <c r="D438" s="4" t="s">
        <v>1745</v>
      </c>
      <c r="E438" s="5">
        <v>1776.74</v>
      </c>
      <c r="F438" s="5">
        <v>3473514.4121666402</v>
      </c>
      <c r="G438" s="5">
        <v>3719766.15074558</v>
      </c>
      <c r="H438" s="6">
        <v>-6.6200865484402405E-2</v>
      </c>
      <c r="I438" s="5">
        <v>-246251.73857894199</v>
      </c>
      <c r="J438" s="5">
        <v>1954.9930840565501</v>
      </c>
      <c r="K438" s="5">
        <v>2093.59059330323</v>
      </c>
      <c r="L438" s="55" t="s">
        <v>4284</v>
      </c>
      <c r="M438" s="60" t="s">
        <v>4361</v>
      </c>
    </row>
    <row r="439" spans="1:13" ht="18" customHeight="1" x14ac:dyDescent="0.25">
      <c r="A439" s="4" t="s">
        <v>5258</v>
      </c>
      <c r="B439" s="4">
        <v>2353</v>
      </c>
      <c r="C439" s="4" t="s">
        <v>1746</v>
      </c>
      <c r="D439" s="4" t="s">
        <v>1747</v>
      </c>
      <c r="E439" s="5">
        <v>472.35</v>
      </c>
      <c r="F439" s="5">
        <v>1369756.50041445</v>
      </c>
      <c r="G439" s="5">
        <v>1510625.5686560699</v>
      </c>
      <c r="H439" s="6">
        <v>-9.3252140811399403E-2</v>
      </c>
      <c r="I439" s="5">
        <v>-140869.06824161601</v>
      </c>
      <c r="J439" s="5">
        <v>2899.8761520365201</v>
      </c>
      <c r="K439" s="5">
        <v>3198.1064224749998</v>
      </c>
      <c r="L439" s="55" t="s">
        <v>4281</v>
      </c>
      <c r="M439" s="60" t="s">
        <v>4364</v>
      </c>
    </row>
    <row r="440" spans="1:13" ht="18" customHeight="1" x14ac:dyDescent="0.25">
      <c r="A440" s="4" t="s">
        <v>5260</v>
      </c>
      <c r="B440" s="4">
        <v>2355</v>
      </c>
      <c r="C440" s="4" t="s">
        <v>1750</v>
      </c>
      <c r="D440" s="4" t="s">
        <v>1751</v>
      </c>
      <c r="E440" s="5">
        <v>21991.39</v>
      </c>
      <c r="F440" s="5">
        <v>24323388.6237</v>
      </c>
      <c r="G440" s="5">
        <v>20145211.398977</v>
      </c>
      <c r="H440" s="6">
        <v>0.20740299726689199</v>
      </c>
      <c r="I440" s="5">
        <v>4178177.2247229898</v>
      </c>
      <c r="J440" s="5">
        <v>1106.04143820377</v>
      </c>
      <c r="K440" s="5">
        <v>916.04993586021601</v>
      </c>
      <c r="L440" s="55" t="s">
        <v>4281</v>
      </c>
      <c r="M440" s="60" t="s">
        <v>4364</v>
      </c>
    </row>
    <row r="441" spans="1:13" ht="18" customHeight="1" x14ac:dyDescent="0.25">
      <c r="A441" s="4" t="s">
        <v>5261</v>
      </c>
      <c r="B441" s="4">
        <v>2511</v>
      </c>
      <c r="C441" s="4" t="s">
        <v>1752</v>
      </c>
      <c r="D441" s="4" t="s">
        <v>1753</v>
      </c>
      <c r="E441" s="5">
        <v>3222.78</v>
      </c>
      <c r="F441" s="5">
        <v>2774239.8780024</v>
      </c>
      <c r="G441" s="5">
        <v>2901852.2080221102</v>
      </c>
      <c r="H441" s="6">
        <v>-4.3976164487952302E-2</v>
      </c>
      <c r="I441" s="5">
        <v>-127612.330019708</v>
      </c>
      <c r="J441" s="5">
        <v>860.821985367416</v>
      </c>
      <c r="K441" s="5">
        <v>900.41895755282997</v>
      </c>
      <c r="L441" s="55" t="s">
        <v>4281</v>
      </c>
      <c r="M441" s="60" t="s">
        <v>4364</v>
      </c>
    </row>
    <row r="442" spans="1:13" ht="18" customHeight="1" x14ac:dyDescent="0.25">
      <c r="A442" s="4" t="s">
        <v>5262</v>
      </c>
      <c r="B442" s="4">
        <v>2512</v>
      </c>
      <c r="C442" s="4" t="s">
        <v>1754</v>
      </c>
      <c r="D442" s="4" t="s">
        <v>1755</v>
      </c>
      <c r="E442" s="5">
        <v>13265.3</v>
      </c>
      <c r="F442" s="5">
        <v>5939449.0467628799</v>
      </c>
      <c r="G442" s="5">
        <v>6597337.1547915302</v>
      </c>
      <c r="H442" s="6">
        <v>-9.9720249639028299E-2</v>
      </c>
      <c r="I442" s="5">
        <v>-657888.10802864702</v>
      </c>
      <c r="J442" s="5">
        <v>447.743288637489</v>
      </c>
      <c r="K442" s="5">
        <v>497.33795351718601</v>
      </c>
      <c r="L442" s="55" t="s">
        <v>4281</v>
      </c>
      <c r="M442" s="60" t="s">
        <v>4364</v>
      </c>
    </row>
    <row r="443" spans="1:13" ht="18" customHeight="1" x14ac:dyDescent="0.25">
      <c r="A443" s="4" t="s">
        <v>5264</v>
      </c>
      <c r="B443" s="4">
        <v>2514</v>
      </c>
      <c r="C443" s="4" t="s">
        <v>1758</v>
      </c>
      <c r="D443" s="4" t="s">
        <v>1759</v>
      </c>
      <c r="E443" s="5">
        <v>12596.07</v>
      </c>
      <c r="F443" s="5">
        <v>11996955.992415201</v>
      </c>
      <c r="G443" s="5">
        <v>14297987.8834664</v>
      </c>
      <c r="H443" s="6">
        <v>-0.16093396566044599</v>
      </c>
      <c r="I443" s="5">
        <v>-2301031.8910512701</v>
      </c>
      <c r="J443" s="5">
        <v>952.43643393655202</v>
      </c>
      <c r="K443" s="5">
        <v>1135.1149909032299</v>
      </c>
      <c r="L443" s="55" t="s">
        <v>4284</v>
      </c>
      <c r="M443" s="60" t="s">
        <v>4381</v>
      </c>
    </row>
    <row r="444" spans="1:13" ht="18" customHeight="1" x14ac:dyDescent="0.25">
      <c r="A444" s="4" t="s">
        <v>5265</v>
      </c>
      <c r="B444" s="4">
        <v>2515</v>
      </c>
      <c r="C444" s="4" t="s">
        <v>1760</v>
      </c>
      <c r="D444" s="4" t="s">
        <v>1761</v>
      </c>
      <c r="E444" s="5">
        <v>3527.45</v>
      </c>
      <c r="F444" s="5">
        <v>5973068.7570373202</v>
      </c>
      <c r="G444" s="5">
        <v>7479379.9748765398</v>
      </c>
      <c r="H444" s="6">
        <v>-0.201395198920093</v>
      </c>
      <c r="I444" s="5">
        <v>-1506311.2178392201</v>
      </c>
      <c r="J444" s="5">
        <v>1693.31067968003</v>
      </c>
      <c r="K444" s="5">
        <v>2120.3362130934602</v>
      </c>
      <c r="L444" s="55" t="s">
        <v>4284</v>
      </c>
      <c r="M444" s="60" t="s">
        <v>4364</v>
      </c>
    </row>
    <row r="445" spans="1:13" ht="18" customHeight="1" x14ac:dyDescent="0.25">
      <c r="A445" s="4" t="s">
        <v>5266</v>
      </c>
      <c r="B445" s="4">
        <v>2516</v>
      </c>
      <c r="C445" s="4" t="s">
        <v>1762</v>
      </c>
      <c r="D445" s="4" t="s">
        <v>1763</v>
      </c>
      <c r="E445" s="5">
        <v>1024.96</v>
      </c>
      <c r="F445" s="5">
        <v>2648896.8909576298</v>
      </c>
      <c r="G445" s="5">
        <v>3384960.3535937401</v>
      </c>
      <c r="H445" s="6">
        <v>-0.217451132582586</v>
      </c>
      <c r="I445" s="5">
        <v>-736063.46263611002</v>
      </c>
      <c r="J445" s="5">
        <v>2584.3905039783299</v>
      </c>
      <c r="K445" s="5">
        <v>3302.5292241587399</v>
      </c>
      <c r="L445" s="55" t="s">
        <v>4281</v>
      </c>
      <c r="M445" s="61" t="s">
        <v>4364</v>
      </c>
    </row>
    <row r="446" spans="1:13" ht="18" customHeight="1" x14ac:dyDescent="0.25">
      <c r="A446" s="4" t="s">
        <v>5267</v>
      </c>
      <c r="B446" s="4">
        <v>2517</v>
      </c>
      <c r="C446" s="4" t="s">
        <v>1764</v>
      </c>
      <c r="D446" s="4" t="s">
        <v>1765</v>
      </c>
      <c r="E446" s="5">
        <v>578.51</v>
      </c>
      <c r="F446" s="5">
        <v>2372540.12016678</v>
      </c>
      <c r="G446" s="5">
        <v>2470988.1679227999</v>
      </c>
      <c r="H446" s="6">
        <v>-3.9841569876387997E-2</v>
      </c>
      <c r="I446" s="5">
        <v>-98448.0477560242</v>
      </c>
      <c r="J446" s="5">
        <v>4101.1220552225204</v>
      </c>
      <c r="K446" s="5">
        <v>4271.2972427837103</v>
      </c>
      <c r="L446" s="55" t="s">
        <v>4281</v>
      </c>
      <c r="M446" s="60" t="s">
        <v>4364</v>
      </c>
    </row>
    <row r="447" spans="1:13" ht="18" customHeight="1" x14ac:dyDescent="0.25">
      <c r="A447" s="4" t="s">
        <v>5268</v>
      </c>
      <c r="B447" s="4">
        <v>2518</v>
      </c>
      <c r="C447" s="4" t="s">
        <v>1766</v>
      </c>
      <c r="D447" s="4" t="s">
        <v>1767</v>
      </c>
      <c r="E447" s="5">
        <v>3956.45</v>
      </c>
      <c r="F447" s="5">
        <v>1431896.4971348401</v>
      </c>
      <c r="G447" s="5">
        <v>1660787.58715036</v>
      </c>
      <c r="H447" s="6">
        <v>-0.137820809708878</v>
      </c>
      <c r="I447" s="5">
        <v>-228891.09001551499</v>
      </c>
      <c r="J447" s="5">
        <v>361.914468054655</v>
      </c>
      <c r="K447" s="5">
        <v>419.76711121089699</v>
      </c>
      <c r="L447" s="55" t="s">
        <v>4284</v>
      </c>
      <c r="M447" s="61" t="s">
        <v>4364</v>
      </c>
    </row>
    <row r="448" spans="1:13" ht="18" customHeight="1" x14ac:dyDescent="0.25">
      <c r="A448" s="4" t="s">
        <v>5269</v>
      </c>
      <c r="B448" s="4">
        <v>2519</v>
      </c>
      <c r="C448" s="4" t="s">
        <v>1768</v>
      </c>
      <c r="D448" s="4" t="s">
        <v>1769</v>
      </c>
      <c r="E448" s="5">
        <v>1108.1400000000001</v>
      </c>
      <c r="F448" s="5">
        <v>689815.36178505002</v>
      </c>
      <c r="G448" s="5">
        <v>796047.60404623998</v>
      </c>
      <c r="H448" s="6">
        <v>-0.13344960994948099</v>
      </c>
      <c r="I448" s="5">
        <v>-106232.24226119</v>
      </c>
      <c r="J448" s="5">
        <v>622.49838629148803</v>
      </c>
      <c r="K448" s="5">
        <v>718.36374830458203</v>
      </c>
      <c r="L448" s="55" t="s">
        <v>4281</v>
      </c>
      <c r="M448" s="61" t="s">
        <v>4282</v>
      </c>
    </row>
    <row r="449" spans="1:13" ht="18" customHeight="1" x14ac:dyDescent="0.25">
      <c r="A449" s="4" t="s">
        <v>5270</v>
      </c>
      <c r="B449" s="4">
        <v>2520</v>
      </c>
      <c r="C449" s="4" t="s">
        <v>1770</v>
      </c>
      <c r="D449" s="4" t="s">
        <v>1771</v>
      </c>
      <c r="E449" s="5">
        <v>686.34</v>
      </c>
      <c r="F449" s="5">
        <v>1216013.5285068001</v>
      </c>
      <c r="G449" s="5">
        <v>1337381.69153418</v>
      </c>
      <c r="H449" s="6">
        <v>-9.0750579132092196E-2</v>
      </c>
      <c r="I449" s="5">
        <v>-121368.163027384</v>
      </c>
      <c r="J449" s="5">
        <v>1771.73635298365</v>
      </c>
      <c r="K449" s="5">
        <v>1948.57022981931</v>
      </c>
      <c r="L449" s="55" t="s">
        <v>4281</v>
      </c>
      <c r="M449" s="61" t="s">
        <v>4364</v>
      </c>
    </row>
    <row r="450" spans="1:13" ht="18" customHeight="1" x14ac:dyDescent="0.25">
      <c r="A450" s="4" t="s">
        <v>5273</v>
      </c>
      <c r="B450" s="4">
        <v>2523</v>
      </c>
      <c r="C450" s="4" t="s">
        <v>1776</v>
      </c>
      <c r="D450" s="4" t="s">
        <v>1777</v>
      </c>
      <c r="E450" s="5">
        <v>680.05</v>
      </c>
      <c r="F450" s="5">
        <v>193760.06740713</v>
      </c>
      <c r="G450" s="5">
        <v>205466.48186231501</v>
      </c>
      <c r="H450" s="6">
        <v>-5.6974813356805702E-2</v>
      </c>
      <c r="I450" s="5">
        <v>-11706.4144551849</v>
      </c>
      <c r="J450" s="5">
        <v>284.92032557478097</v>
      </c>
      <c r="K450" s="5">
        <v>302.13437521110899</v>
      </c>
      <c r="L450" s="55" t="s">
        <v>4281</v>
      </c>
      <c r="M450" s="60" t="s">
        <v>4364</v>
      </c>
    </row>
    <row r="451" spans="1:13" ht="18" customHeight="1" x14ac:dyDescent="0.25">
      <c r="A451" s="4" t="s">
        <v>5274</v>
      </c>
      <c r="B451" s="4">
        <v>2524</v>
      </c>
      <c r="C451" s="4" t="s">
        <v>1778</v>
      </c>
      <c r="D451" s="4" t="s">
        <v>1779</v>
      </c>
      <c r="E451" s="5">
        <v>2860.96</v>
      </c>
      <c r="F451" s="5">
        <v>3790912.2566705998</v>
      </c>
      <c r="G451" s="5">
        <v>4066405.6785963601</v>
      </c>
      <c r="H451" s="6">
        <v>-6.7748632010777202E-2</v>
      </c>
      <c r="I451" s="5">
        <v>-275493.421925759</v>
      </c>
      <c r="J451" s="5">
        <v>1325.0490243381901</v>
      </c>
      <c r="K451" s="5">
        <v>1421.3430731629801</v>
      </c>
      <c r="L451" s="55" t="s">
        <v>4284</v>
      </c>
      <c r="M451" s="61" t="s">
        <v>4282</v>
      </c>
    </row>
    <row r="452" spans="1:13" ht="18" customHeight="1" x14ac:dyDescent="0.25">
      <c r="A452" s="4" t="s">
        <v>5275</v>
      </c>
      <c r="B452" s="4">
        <v>2525</v>
      </c>
      <c r="C452" s="4" t="s">
        <v>1780</v>
      </c>
      <c r="D452" s="4" t="s">
        <v>1781</v>
      </c>
      <c r="E452" s="5">
        <v>1651.35</v>
      </c>
      <c r="F452" s="5">
        <v>3662630.67903414</v>
      </c>
      <c r="G452" s="5">
        <v>3873301.3342913999</v>
      </c>
      <c r="H452" s="6">
        <v>-5.4390463605847497E-2</v>
      </c>
      <c r="I452" s="5">
        <v>-210670.65525725699</v>
      </c>
      <c r="J452" s="5">
        <v>2217.96147336067</v>
      </c>
      <c r="K452" s="5">
        <v>2345.53627897865</v>
      </c>
      <c r="L452" s="55" t="s">
        <v>4284</v>
      </c>
      <c r="M452" s="60" t="s">
        <v>4364</v>
      </c>
    </row>
    <row r="453" spans="1:13" ht="18" customHeight="1" x14ac:dyDescent="0.25">
      <c r="A453" s="4" t="s">
        <v>5276</v>
      </c>
      <c r="B453" s="4">
        <v>2526</v>
      </c>
      <c r="C453" s="4" t="s">
        <v>1782</v>
      </c>
      <c r="D453" s="4" t="s">
        <v>1783</v>
      </c>
      <c r="E453" s="5">
        <v>1654.43</v>
      </c>
      <c r="F453" s="5">
        <v>5355402.5475149704</v>
      </c>
      <c r="G453" s="5">
        <v>5889339.5997242397</v>
      </c>
      <c r="H453" s="6">
        <v>-9.0661617175934905E-2</v>
      </c>
      <c r="I453" s="5">
        <v>-533937.05220927298</v>
      </c>
      <c r="J453" s="5">
        <v>3237.0076385915199</v>
      </c>
      <c r="K453" s="5">
        <v>3559.73936626164</v>
      </c>
      <c r="L453" s="55" t="s">
        <v>4284</v>
      </c>
      <c r="M453" s="60" t="s">
        <v>4364</v>
      </c>
    </row>
    <row r="454" spans="1:13" ht="18" customHeight="1" x14ac:dyDescent="0.25">
      <c r="A454" s="4" t="s">
        <v>5277</v>
      </c>
      <c r="B454" s="4">
        <v>2527</v>
      </c>
      <c r="C454" s="4" t="s">
        <v>1784</v>
      </c>
      <c r="D454" s="4" t="s">
        <v>1785</v>
      </c>
      <c r="E454" s="5">
        <v>454.85</v>
      </c>
      <c r="F454" s="5">
        <v>2155499.01973932</v>
      </c>
      <c r="G454" s="5">
        <v>2325338.8305175998</v>
      </c>
      <c r="H454" s="6">
        <v>-7.3038736785070807E-2</v>
      </c>
      <c r="I454" s="5">
        <v>-169839.810778279</v>
      </c>
      <c r="J454" s="5">
        <v>4738.9227651738402</v>
      </c>
      <c r="K454" s="5">
        <v>5112.32017262306</v>
      </c>
      <c r="L454" s="55" t="s">
        <v>4283</v>
      </c>
      <c r="M454" s="61" t="s">
        <v>4359</v>
      </c>
    </row>
    <row r="455" spans="1:13" ht="18" customHeight="1" x14ac:dyDescent="0.25">
      <c r="A455" s="4" t="s">
        <v>5278</v>
      </c>
      <c r="B455" s="4">
        <v>2528</v>
      </c>
      <c r="C455" s="4" t="s">
        <v>1786</v>
      </c>
      <c r="D455" s="4" t="s">
        <v>1787</v>
      </c>
      <c r="E455" s="5">
        <v>3455.15</v>
      </c>
      <c r="F455" s="5">
        <v>1280682.4754162701</v>
      </c>
      <c r="G455" s="5">
        <v>1370664.2893562501</v>
      </c>
      <c r="H455" s="6">
        <v>-6.5648324421030302E-2</v>
      </c>
      <c r="I455" s="5">
        <v>-89981.813939979998</v>
      </c>
      <c r="J455" s="5">
        <v>370.65900913600598</v>
      </c>
      <c r="K455" s="5">
        <v>396.70181883746</v>
      </c>
      <c r="L455" s="55" t="s">
        <v>4281</v>
      </c>
      <c r="M455" s="60" t="s">
        <v>4364</v>
      </c>
    </row>
    <row r="456" spans="1:13" ht="18" customHeight="1" x14ac:dyDescent="0.25">
      <c r="A456" s="4" t="s">
        <v>5280</v>
      </c>
      <c r="B456" s="4">
        <v>2530</v>
      </c>
      <c r="C456" s="4" t="s">
        <v>1790</v>
      </c>
      <c r="D456" s="4" t="s">
        <v>1791</v>
      </c>
      <c r="E456" s="5">
        <v>540.46</v>
      </c>
      <c r="F456" s="5">
        <v>1098261.45566157</v>
      </c>
      <c r="G456" s="5">
        <v>1230672.7032802301</v>
      </c>
      <c r="H456" s="6">
        <v>-0.107592577023711</v>
      </c>
      <c r="I456" s="5">
        <v>-132411.24761865599</v>
      </c>
      <c r="J456" s="5">
        <v>2032.0864738585101</v>
      </c>
      <c r="K456" s="5">
        <v>2277.08378655261</v>
      </c>
      <c r="L456" s="55" t="s">
        <v>4281</v>
      </c>
      <c r="M456" s="60" t="s">
        <v>4381</v>
      </c>
    </row>
    <row r="457" spans="1:13" ht="18" customHeight="1" x14ac:dyDescent="0.25">
      <c r="A457" s="4" t="s">
        <v>5281</v>
      </c>
      <c r="B457" s="4">
        <v>2531</v>
      </c>
      <c r="C457" s="4" t="s">
        <v>1792</v>
      </c>
      <c r="D457" s="4" t="s">
        <v>1793</v>
      </c>
      <c r="E457" s="5">
        <v>311.10000000000002</v>
      </c>
      <c r="F457" s="5">
        <v>724547.55356174998</v>
      </c>
      <c r="G457" s="5">
        <v>907658.20499931497</v>
      </c>
      <c r="H457" s="6">
        <v>-0.20173965313044601</v>
      </c>
      <c r="I457" s="5">
        <v>-183110.65143756499</v>
      </c>
      <c r="J457" s="5">
        <v>2328.9860288066502</v>
      </c>
      <c r="K457" s="5">
        <v>2917.5770009621201</v>
      </c>
      <c r="L457" s="55" t="s">
        <v>4283</v>
      </c>
      <c r="M457" s="61" t="s">
        <v>4317</v>
      </c>
    </row>
    <row r="458" spans="1:13" ht="18" customHeight="1" x14ac:dyDescent="0.25">
      <c r="A458" s="4" t="s">
        <v>5284</v>
      </c>
      <c r="B458" s="4">
        <v>2534</v>
      </c>
      <c r="C458" s="4" t="s">
        <v>1798</v>
      </c>
      <c r="D458" s="4" t="s">
        <v>1799</v>
      </c>
      <c r="E458" s="5">
        <v>363.87</v>
      </c>
      <c r="F458" s="5">
        <v>205682.25443711999</v>
      </c>
      <c r="G458" s="5">
        <v>183561.627006658</v>
      </c>
      <c r="H458" s="6">
        <v>0.120507906751443</v>
      </c>
      <c r="I458" s="5">
        <v>22120.627430461602</v>
      </c>
      <c r="J458" s="5">
        <v>565.26301821287802</v>
      </c>
      <c r="K458" s="5">
        <v>504.47035206710802</v>
      </c>
      <c r="L458" s="55" t="s">
        <v>4281</v>
      </c>
      <c r="M458" s="60" t="s">
        <v>4381</v>
      </c>
    </row>
    <row r="459" spans="1:13" ht="18" customHeight="1" x14ac:dyDescent="0.25">
      <c r="A459" s="4" t="s">
        <v>5288</v>
      </c>
      <c r="B459" s="4">
        <v>2538</v>
      </c>
      <c r="C459" s="4" t="s">
        <v>1806</v>
      </c>
      <c r="D459" s="4" t="s">
        <v>1807</v>
      </c>
      <c r="E459" s="5">
        <v>547.32000000000005</v>
      </c>
      <c r="F459" s="5">
        <v>161655.55849520999</v>
      </c>
      <c r="G459" s="5">
        <v>174927.036456798</v>
      </c>
      <c r="H459" s="6">
        <v>-7.5868649183143705E-2</v>
      </c>
      <c r="I459" s="5">
        <v>-13271.4779615878</v>
      </c>
      <c r="J459" s="5">
        <v>295.35839818608798</v>
      </c>
      <c r="K459" s="5">
        <v>319.60651256449199</v>
      </c>
      <c r="L459" s="55" t="s">
        <v>4281</v>
      </c>
      <c r="M459" s="60" t="s">
        <v>4282</v>
      </c>
    </row>
    <row r="460" spans="1:13" ht="18" customHeight="1" x14ac:dyDescent="0.25">
      <c r="A460" s="4" t="s">
        <v>5291</v>
      </c>
      <c r="B460" s="4">
        <v>2543</v>
      </c>
      <c r="C460" s="4" t="s">
        <v>1812</v>
      </c>
      <c r="D460" s="4" t="s">
        <v>1813</v>
      </c>
      <c r="E460" s="5">
        <v>187.62</v>
      </c>
      <c r="F460" s="5">
        <v>47782.692112800003</v>
      </c>
      <c r="G460" s="5">
        <v>59307.759330090703</v>
      </c>
      <c r="H460" s="6">
        <v>-0.19432646499331199</v>
      </c>
      <c r="I460" s="5">
        <v>-11525.0672172907</v>
      </c>
      <c r="J460" s="5">
        <v>254.67803066197601</v>
      </c>
      <c r="K460" s="5">
        <v>316.10574208554902</v>
      </c>
      <c r="L460" s="55" t="s">
        <v>4283</v>
      </c>
      <c r="M460" s="60" t="s">
        <v>4317</v>
      </c>
    </row>
    <row r="461" spans="1:13" ht="18" customHeight="1" x14ac:dyDescent="0.25">
      <c r="A461" s="4" t="s">
        <v>5292</v>
      </c>
      <c r="B461" s="4">
        <v>2544</v>
      </c>
      <c r="C461" s="4" t="s">
        <v>1814</v>
      </c>
      <c r="D461" s="4" t="s">
        <v>1815</v>
      </c>
      <c r="E461" s="5">
        <v>1642.79</v>
      </c>
      <c r="F461" s="5">
        <v>2127642.4799894402</v>
      </c>
      <c r="G461" s="5">
        <v>2363715.2174053099</v>
      </c>
      <c r="H461" s="6">
        <v>-9.9873595464266801E-2</v>
      </c>
      <c r="I461" s="5">
        <v>-236072.73741586899</v>
      </c>
      <c r="J461" s="5">
        <v>1295.1396587448401</v>
      </c>
      <c r="K461" s="5">
        <v>1438.8419806580901</v>
      </c>
      <c r="L461" s="55" t="s">
        <v>4284</v>
      </c>
      <c r="M461" s="61" t="s">
        <v>4364</v>
      </c>
    </row>
    <row r="462" spans="1:13" ht="18" customHeight="1" x14ac:dyDescent="0.25">
      <c r="A462" s="4" t="s">
        <v>5293</v>
      </c>
      <c r="B462" s="4">
        <v>2545</v>
      </c>
      <c r="C462" s="4" t="s">
        <v>1816</v>
      </c>
      <c r="D462" s="4" t="s">
        <v>1817</v>
      </c>
      <c r="E462" s="5">
        <v>1669.01</v>
      </c>
      <c r="F462" s="5">
        <v>3274794.0935921399</v>
      </c>
      <c r="G462" s="5">
        <v>3319666.5210072501</v>
      </c>
      <c r="H462" s="6">
        <v>-1.35171491266219E-2</v>
      </c>
      <c r="I462" s="5">
        <v>-44872.427415109203</v>
      </c>
      <c r="J462" s="5">
        <v>1962.1177186428699</v>
      </c>
      <c r="K462" s="5">
        <v>1989.0033738607001</v>
      </c>
      <c r="L462" s="55" t="s">
        <v>4284</v>
      </c>
      <c r="M462" s="60" t="s">
        <v>4364</v>
      </c>
    </row>
    <row r="463" spans="1:13" ht="18" customHeight="1" x14ac:dyDescent="0.25">
      <c r="A463" s="4" t="s">
        <v>5294</v>
      </c>
      <c r="B463" s="4">
        <v>2546</v>
      </c>
      <c r="C463" s="4" t="s">
        <v>1818</v>
      </c>
      <c r="D463" s="4" t="s">
        <v>1819</v>
      </c>
      <c r="E463" s="5">
        <v>503.52</v>
      </c>
      <c r="F463" s="5">
        <v>1287404.45370576</v>
      </c>
      <c r="G463" s="5">
        <v>1465999.6586975199</v>
      </c>
      <c r="H463" s="6">
        <v>-0.121824861235256</v>
      </c>
      <c r="I463" s="5">
        <v>-178595.20499175799</v>
      </c>
      <c r="J463" s="5">
        <v>2556.8089722468999</v>
      </c>
      <c r="K463" s="5">
        <v>2911.5023409149899</v>
      </c>
      <c r="L463" s="55" t="s">
        <v>4281</v>
      </c>
      <c r="M463" s="60" t="s">
        <v>4381</v>
      </c>
    </row>
    <row r="464" spans="1:13" ht="18" customHeight="1" x14ac:dyDescent="0.25">
      <c r="A464" s="4" t="s">
        <v>5296</v>
      </c>
      <c r="B464" s="4">
        <v>2548</v>
      </c>
      <c r="C464" s="4" t="s">
        <v>1822</v>
      </c>
      <c r="D464" s="4" t="s">
        <v>1823</v>
      </c>
      <c r="E464" s="5">
        <v>1473.05</v>
      </c>
      <c r="F464" s="5">
        <v>674573.27879589004</v>
      </c>
      <c r="G464" s="5">
        <v>751986.83390426205</v>
      </c>
      <c r="H464" s="6">
        <v>-0.102945359703236</v>
      </c>
      <c r="I464" s="5">
        <v>-77413.555108371802</v>
      </c>
      <c r="J464" s="5">
        <v>457.94323260981702</v>
      </c>
      <c r="K464" s="5">
        <v>510.49647595415098</v>
      </c>
      <c r="L464" s="55" t="s">
        <v>4281</v>
      </c>
      <c r="M464" s="60" t="s">
        <v>4364</v>
      </c>
    </row>
    <row r="465" spans="1:13" ht="18" customHeight="1" x14ac:dyDescent="0.25">
      <c r="A465" s="4" t="s">
        <v>5297</v>
      </c>
      <c r="B465" s="4">
        <v>2549</v>
      </c>
      <c r="C465" s="4" t="s">
        <v>1824</v>
      </c>
      <c r="D465" s="4" t="s">
        <v>1825</v>
      </c>
      <c r="E465" s="5">
        <v>1105.6600000000001</v>
      </c>
      <c r="F465" s="5">
        <v>938250.99152712</v>
      </c>
      <c r="G465" s="5">
        <v>1090457.2199267</v>
      </c>
      <c r="H465" s="6">
        <v>-0.13958019225166299</v>
      </c>
      <c r="I465" s="5">
        <v>-152206.22839958401</v>
      </c>
      <c r="J465" s="5">
        <v>848.58907035356299</v>
      </c>
      <c r="K465" s="5">
        <v>986.25004063338099</v>
      </c>
      <c r="L465" s="55" t="s">
        <v>4281</v>
      </c>
      <c r="M465" s="60" t="s">
        <v>4381</v>
      </c>
    </row>
    <row r="466" spans="1:13" ht="18" customHeight="1" x14ac:dyDescent="0.25">
      <c r="A466" s="4" t="s">
        <v>5298</v>
      </c>
      <c r="B466" s="4">
        <v>2550</v>
      </c>
      <c r="C466" s="4" t="s">
        <v>1826</v>
      </c>
      <c r="D466" s="4" t="s">
        <v>1827</v>
      </c>
      <c r="E466" s="5">
        <v>255.64</v>
      </c>
      <c r="F466" s="5">
        <v>481969.97276400001</v>
      </c>
      <c r="G466" s="5">
        <v>461611.25165614602</v>
      </c>
      <c r="H466" s="6">
        <v>4.4103606735780697E-2</v>
      </c>
      <c r="I466" s="5">
        <v>20358.721107854199</v>
      </c>
      <c r="J466" s="5">
        <v>1885.34647458927</v>
      </c>
      <c r="K466" s="5">
        <v>1805.70822897882</v>
      </c>
      <c r="L466" s="55" t="s">
        <v>4283</v>
      </c>
      <c r="M466" s="60" t="s">
        <v>4359</v>
      </c>
    </row>
    <row r="467" spans="1:13" ht="18" customHeight="1" x14ac:dyDescent="0.25">
      <c r="A467" s="4" t="s">
        <v>5301</v>
      </c>
      <c r="B467" s="4">
        <v>2553</v>
      </c>
      <c r="C467" s="4" t="s">
        <v>1832</v>
      </c>
      <c r="D467" s="4" t="s">
        <v>1833</v>
      </c>
      <c r="E467" s="5">
        <v>799</v>
      </c>
      <c r="F467" s="5">
        <v>341848.92392385</v>
      </c>
      <c r="G467" s="5">
        <v>402115.80080095498</v>
      </c>
      <c r="H467" s="6">
        <v>-0.14987443108940901</v>
      </c>
      <c r="I467" s="5">
        <v>-60266.876877105402</v>
      </c>
      <c r="J467" s="5">
        <v>427.84596235776002</v>
      </c>
      <c r="K467" s="5">
        <v>503.27384330532601</v>
      </c>
      <c r="L467" s="55" t="s">
        <v>4281</v>
      </c>
      <c r="M467" s="60" t="s">
        <v>4381</v>
      </c>
    </row>
    <row r="468" spans="1:13" ht="18" customHeight="1" x14ac:dyDescent="0.25">
      <c r="A468" s="4" t="s">
        <v>5305</v>
      </c>
      <c r="B468" s="4">
        <v>2559</v>
      </c>
      <c r="C468" s="4" t="s">
        <v>1840</v>
      </c>
      <c r="D468" s="4" t="s">
        <v>1841</v>
      </c>
      <c r="E468" s="5">
        <v>2584.5500000000002</v>
      </c>
      <c r="F468" s="5">
        <v>635353.47865800001</v>
      </c>
      <c r="G468" s="5">
        <v>678638.28460874897</v>
      </c>
      <c r="H468" s="6">
        <v>-6.3781850998435793E-2</v>
      </c>
      <c r="I468" s="5">
        <v>-43284.805950749302</v>
      </c>
      <c r="J468" s="5">
        <v>245.827505236115</v>
      </c>
      <c r="K468" s="5">
        <v>262.575026448995</v>
      </c>
      <c r="L468" s="55" t="s">
        <v>4284</v>
      </c>
      <c r="M468" s="60" t="s">
        <v>4364</v>
      </c>
    </row>
    <row r="469" spans="1:13" ht="18" customHeight="1" x14ac:dyDescent="0.25">
      <c r="A469" s="4" t="s">
        <v>5306</v>
      </c>
      <c r="B469" s="4">
        <v>2560</v>
      </c>
      <c r="C469" s="4" t="s">
        <v>1842</v>
      </c>
      <c r="D469" s="4" t="s">
        <v>1843</v>
      </c>
      <c r="E469" s="5">
        <v>2500.12</v>
      </c>
      <c r="F469" s="5">
        <v>2207509.82069838</v>
      </c>
      <c r="G469" s="5">
        <v>2596227.5545349699</v>
      </c>
      <c r="H469" s="6">
        <v>-0.14972406142042299</v>
      </c>
      <c r="I469" s="5">
        <v>-388717.73383658798</v>
      </c>
      <c r="J469" s="5">
        <v>882.96154612513806</v>
      </c>
      <c r="K469" s="5">
        <v>1038.4411766375099</v>
      </c>
      <c r="L469" s="55" t="s">
        <v>4284</v>
      </c>
      <c r="M469" s="60" t="s">
        <v>4364</v>
      </c>
    </row>
    <row r="470" spans="1:13" ht="18" customHeight="1" x14ac:dyDescent="0.25">
      <c r="A470" s="4" t="s">
        <v>5313</v>
      </c>
      <c r="B470" s="4">
        <v>2570</v>
      </c>
      <c r="C470" s="4" t="s">
        <v>1856</v>
      </c>
      <c r="D470" s="4" t="s">
        <v>1857</v>
      </c>
      <c r="E470" s="5">
        <v>509.52</v>
      </c>
      <c r="F470" s="5">
        <v>668845.14134730003</v>
      </c>
      <c r="G470" s="5">
        <v>505391.00057177601</v>
      </c>
      <c r="H470" s="6">
        <v>0.32342115429558499</v>
      </c>
      <c r="I470" s="5">
        <v>163454.14077552399</v>
      </c>
      <c r="J470" s="5">
        <v>1312.69654056229</v>
      </c>
      <c r="K470" s="5">
        <v>991.89629567392001</v>
      </c>
      <c r="L470" s="55" t="s">
        <v>4283</v>
      </c>
      <c r="M470" s="60" t="s">
        <v>4381</v>
      </c>
    </row>
    <row r="471" spans="1:13" ht="18" customHeight="1" x14ac:dyDescent="0.25">
      <c r="A471" s="4" t="s">
        <v>5319</v>
      </c>
      <c r="B471" s="4">
        <v>2747</v>
      </c>
      <c r="C471" s="4" t="s">
        <v>1868</v>
      </c>
      <c r="D471" s="4" t="s">
        <v>1869</v>
      </c>
      <c r="E471" s="5">
        <v>384.89</v>
      </c>
      <c r="F471" s="5">
        <v>691874.56573568995</v>
      </c>
      <c r="G471" s="5">
        <v>756846.76732160698</v>
      </c>
      <c r="H471" s="6">
        <v>-8.5845912794006704E-2</v>
      </c>
      <c r="I471" s="5">
        <v>-64972.201585916497</v>
      </c>
      <c r="J471" s="5">
        <v>1797.59039137335</v>
      </c>
      <c r="K471" s="5">
        <v>1966.39758715895</v>
      </c>
      <c r="L471" s="55" t="s">
        <v>4283</v>
      </c>
      <c r="M471" s="60" t="s">
        <v>4359</v>
      </c>
    </row>
    <row r="472" spans="1:13" ht="18" customHeight="1" x14ac:dyDescent="0.25">
      <c r="A472" s="4" t="s">
        <v>5328</v>
      </c>
      <c r="B472" s="4">
        <v>2759</v>
      </c>
      <c r="C472" s="4" t="s">
        <v>1886</v>
      </c>
      <c r="D472" s="4" t="s">
        <v>1887</v>
      </c>
      <c r="E472" s="5">
        <v>777.45</v>
      </c>
      <c r="F472" s="5">
        <v>686184.50968320004</v>
      </c>
      <c r="G472" s="5">
        <v>824856.79282647802</v>
      </c>
      <c r="H472" s="6">
        <v>-0.16811679839369401</v>
      </c>
      <c r="I472" s="5">
        <v>-138672.28314327801</v>
      </c>
      <c r="J472" s="5">
        <v>882.60918346285996</v>
      </c>
      <c r="K472" s="5">
        <v>1060.97728834842</v>
      </c>
      <c r="L472" s="55" t="s">
        <v>4284</v>
      </c>
      <c r="M472" s="60" t="s">
        <v>4364</v>
      </c>
    </row>
    <row r="473" spans="1:13" ht="18" customHeight="1" x14ac:dyDescent="0.25">
      <c r="A473" s="4" t="s">
        <v>5330</v>
      </c>
      <c r="B473" s="4">
        <v>2763</v>
      </c>
      <c r="C473" s="4" t="s">
        <v>1890</v>
      </c>
      <c r="D473" s="4" t="s">
        <v>1891</v>
      </c>
      <c r="E473" s="5">
        <v>573</v>
      </c>
      <c r="F473" s="5">
        <v>479744.00226809998</v>
      </c>
      <c r="G473" s="5">
        <v>360319.20401831501</v>
      </c>
      <c r="H473" s="6">
        <v>0.33144166871470698</v>
      </c>
      <c r="I473" s="5">
        <v>119424.798249785</v>
      </c>
      <c r="J473" s="5">
        <v>837.24956765811498</v>
      </c>
      <c r="K473" s="5">
        <v>628.82932638449404</v>
      </c>
      <c r="L473" s="55" t="s">
        <v>4283</v>
      </c>
      <c r="M473" s="60" t="s">
        <v>4359</v>
      </c>
    </row>
    <row r="474" spans="1:13" ht="18" customHeight="1" x14ac:dyDescent="0.25">
      <c r="A474" s="4" t="s">
        <v>5331</v>
      </c>
      <c r="B474" s="4">
        <v>2764</v>
      </c>
      <c r="C474" s="4" t="s">
        <v>1892</v>
      </c>
      <c r="D474" s="4" t="s">
        <v>1893</v>
      </c>
      <c r="E474" s="5">
        <v>5650.32</v>
      </c>
      <c r="F474" s="5">
        <v>3016068.1876781401</v>
      </c>
      <c r="G474" s="5">
        <v>4795066.0691073202</v>
      </c>
      <c r="H474" s="6">
        <v>-0.37100591645452902</v>
      </c>
      <c r="I474" s="5">
        <v>-1778997.88142918</v>
      </c>
      <c r="J474" s="5">
        <v>533.78714615776505</v>
      </c>
      <c r="K474" s="5">
        <v>848.63619566808904</v>
      </c>
      <c r="L474" s="55" t="s">
        <v>4284</v>
      </c>
      <c r="M474" s="60" t="s">
        <v>4364</v>
      </c>
    </row>
    <row r="475" spans="1:13" ht="18" customHeight="1" x14ac:dyDescent="0.25">
      <c r="A475" s="4" t="s">
        <v>5334</v>
      </c>
      <c r="B475" s="4">
        <v>2768</v>
      </c>
      <c r="C475" s="4" t="s">
        <v>1898</v>
      </c>
      <c r="D475" s="4" t="s">
        <v>1899</v>
      </c>
      <c r="E475" s="5">
        <v>42300.73</v>
      </c>
      <c r="F475" s="5">
        <v>22103210.490290198</v>
      </c>
      <c r="G475" s="5">
        <v>22077640.7806614</v>
      </c>
      <c r="H475" s="6">
        <v>1.1581721925273401E-3</v>
      </c>
      <c r="I475" s="5">
        <v>25569.709628772001</v>
      </c>
      <c r="J475" s="5">
        <v>522.52550937750198</v>
      </c>
      <c r="K475" s="5">
        <v>521.92103494813</v>
      </c>
      <c r="L475" s="55" t="s">
        <v>4281</v>
      </c>
      <c r="M475" s="60" t="s">
        <v>4364</v>
      </c>
    </row>
    <row r="476" spans="1:13" ht="18" customHeight="1" x14ac:dyDescent="0.25">
      <c r="A476" s="4" t="s">
        <v>5337</v>
      </c>
      <c r="B476" s="4">
        <v>2773</v>
      </c>
      <c r="C476" s="4" t="s">
        <v>1904</v>
      </c>
      <c r="D476" s="4" t="s">
        <v>1905</v>
      </c>
      <c r="E476" s="5">
        <v>1476.07</v>
      </c>
      <c r="F476" s="5">
        <v>885916.74748995004</v>
      </c>
      <c r="G476" s="5">
        <v>885348.45344052697</v>
      </c>
      <c r="H476" s="6">
        <v>6.4188743676507599E-4</v>
      </c>
      <c r="I476" s="5">
        <v>568.29404942283895</v>
      </c>
      <c r="J476" s="5">
        <v>600.18613445835899</v>
      </c>
      <c r="K476" s="5">
        <v>599.80112964867999</v>
      </c>
      <c r="L476" s="55" t="s">
        <v>4281</v>
      </c>
      <c r="M476" s="60" t="s">
        <v>4381</v>
      </c>
    </row>
    <row r="477" spans="1:13" ht="18" customHeight="1" x14ac:dyDescent="0.25">
      <c r="A477" s="4" t="s">
        <v>5338</v>
      </c>
      <c r="B477" s="4">
        <v>2774</v>
      </c>
      <c r="C477" s="4" t="s">
        <v>1906</v>
      </c>
      <c r="D477" s="4" t="s">
        <v>1907</v>
      </c>
      <c r="E477" s="5">
        <v>2848.71</v>
      </c>
      <c r="F477" s="5">
        <v>2782445.35608534</v>
      </c>
      <c r="G477" s="5">
        <v>3228378.7449392402</v>
      </c>
      <c r="H477" s="6">
        <v>-0.13812920480688401</v>
      </c>
      <c r="I477" s="5">
        <v>-445933.388853902</v>
      </c>
      <c r="J477" s="5">
        <v>976.73871895887601</v>
      </c>
      <c r="K477" s="5">
        <v>1133.2774290606101</v>
      </c>
      <c r="L477" s="55" t="s">
        <v>4284</v>
      </c>
      <c r="M477" s="60" t="s">
        <v>4364</v>
      </c>
    </row>
    <row r="478" spans="1:13" ht="18" customHeight="1" x14ac:dyDescent="0.25">
      <c r="A478" s="4" t="s">
        <v>5342</v>
      </c>
      <c r="B478" s="4">
        <v>2778</v>
      </c>
      <c r="C478" s="4" t="s">
        <v>1914</v>
      </c>
      <c r="D478" s="4" t="s">
        <v>1915</v>
      </c>
      <c r="E478" s="5">
        <v>1879.01</v>
      </c>
      <c r="F478" s="5">
        <v>1820185.86887844</v>
      </c>
      <c r="G478" s="5">
        <v>1247436.93664994</v>
      </c>
      <c r="H478" s="6">
        <v>0.45914059091968601</v>
      </c>
      <c r="I478" s="5">
        <v>572748.932228497</v>
      </c>
      <c r="J478" s="5">
        <v>968.69408298968096</v>
      </c>
      <c r="K478" s="5">
        <v>663.87988177281795</v>
      </c>
      <c r="L478" s="55" t="s">
        <v>4281</v>
      </c>
      <c r="M478" s="60" t="s">
        <v>4364</v>
      </c>
    </row>
    <row r="479" spans="1:13" ht="18" customHeight="1" x14ac:dyDescent="0.25">
      <c r="A479" s="4" t="s">
        <v>5343</v>
      </c>
      <c r="B479" s="4">
        <v>2779</v>
      </c>
      <c r="C479" s="4" t="s">
        <v>1916</v>
      </c>
      <c r="D479" s="4" t="s">
        <v>1917</v>
      </c>
      <c r="E479" s="5">
        <v>6233.05</v>
      </c>
      <c r="F479" s="5">
        <v>20655551.201180801</v>
      </c>
      <c r="G479" s="5">
        <v>19551301.117553901</v>
      </c>
      <c r="H479" s="6">
        <v>5.6479621329929702E-2</v>
      </c>
      <c r="I479" s="5">
        <v>1104250.0836268701</v>
      </c>
      <c r="J479" s="5">
        <v>3313.8754223342899</v>
      </c>
      <c r="K479" s="5">
        <v>3136.7149497523501</v>
      </c>
      <c r="L479" s="55" t="s">
        <v>4284</v>
      </c>
      <c r="M479" s="60" t="s">
        <v>4364</v>
      </c>
    </row>
    <row r="480" spans="1:13" ht="18" customHeight="1" x14ac:dyDescent="0.25">
      <c r="A480" s="4" t="s">
        <v>5344</v>
      </c>
      <c r="B480" s="4">
        <v>2780</v>
      </c>
      <c r="C480" s="4" t="s">
        <v>1918</v>
      </c>
      <c r="D480" s="4" t="s">
        <v>1919</v>
      </c>
      <c r="E480" s="5">
        <v>5495.25</v>
      </c>
      <c r="F480" s="5">
        <v>22393183.0022837</v>
      </c>
      <c r="G480" s="5">
        <v>22465636.5658173</v>
      </c>
      <c r="H480" s="6">
        <v>-3.2250839330291198E-3</v>
      </c>
      <c r="I480" s="5">
        <v>-72453.563533689798</v>
      </c>
      <c r="J480" s="5">
        <v>4075.0071429477598</v>
      </c>
      <c r="K480" s="5">
        <v>4088.1919049756302</v>
      </c>
      <c r="L480" s="55" t="s">
        <v>4284</v>
      </c>
      <c r="M480" s="60" t="s">
        <v>4364</v>
      </c>
    </row>
    <row r="481" spans="1:13" ht="18" customHeight="1" x14ac:dyDescent="0.25">
      <c r="A481" s="4" t="s">
        <v>5345</v>
      </c>
      <c r="B481" s="4">
        <v>2781</v>
      </c>
      <c r="C481" s="4" t="s">
        <v>1920</v>
      </c>
      <c r="D481" s="4" t="s">
        <v>1921</v>
      </c>
      <c r="E481" s="5">
        <v>1244.78</v>
      </c>
      <c r="F481" s="5">
        <v>6508869.0252311695</v>
      </c>
      <c r="G481" s="5">
        <v>6579899.0759595996</v>
      </c>
      <c r="H481" s="6">
        <v>-1.0795006110040299E-2</v>
      </c>
      <c r="I481" s="5">
        <v>-71030.050728431903</v>
      </c>
      <c r="J481" s="5">
        <v>5228.9312370307798</v>
      </c>
      <c r="K481" s="5">
        <v>5285.9935699156504</v>
      </c>
      <c r="L481" s="55" t="s">
        <v>4284</v>
      </c>
      <c r="M481" s="60" t="s">
        <v>4364</v>
      </c>
    </row>
    <row r="482" spans="1:13" ht="18" customHeight="1" x14ac:dyDescent="0.25">
      <c r="A482" s="4" t="s">
        <v>5347</v>
      </c>
      <c r="B482" s="4">
        <v>2783</v>
      </c>
      <c r="C482" s="4" t="s">
        <v>1924</v>
      </c>
      <c r="D482" s="4" t="s">
        <v>1925</v>
      </c>
      <c r="E482" s="5">
        <v>48108.97</v>
      </c>
      <c r="F482" s="5">
        <v>148944519.533023</v>
      </c>
      <c r="G482" s="5">
        <v>138256645.933474</v>
      </c>
      <c r="H482" s="6">
        <v>7.7304591959300506E-2</v>
      </c>
      <c r="I482" s="5">
        <v>10687873.599548699</v>
      </c>
      <c r="J482" s="5">
        <v>3095.9822987900802</v>
      </c>
      <c r="K482" s="5">
        <v>2873.8226142333601</v>
      </c>
      <c r="L482" s="55" t="s">
        <v>4284</v>
      </c>
      <c r="M482" s="60" t="s">
        <v>4359</v>
      </c>
    </row>
    <row r="483" spans="1:13" ht="18" customHeight="1" x14ac:dyDescent="0.25">
      <c r="A483" s="4" t="s">
        <v>5348</v>
      </c>
      <c r="B483" s="4">
        <v>2784</v>
      </c>
      <c r="C483" s="4" t="s">
        <v>1926</v>
      </c>
      <c r="D483" s="4" t="s">
        <v>1927</v>
      </c>
      <c r="E483" s="5">
        <v>19873.61</v>
      </c>
      <c r="F483" s="5">
        <v>68591923.732698604</v>
      </c>
      <c r="G483" s="5">
        <v>66837966.593749702</v>
      </c>
      <c r="H483" s="6">
        <v>2.6241928477712201E-2</v>
      </c>
      <c r="I483" s="5">
        <v>1753957.1389488999</v>
      </c>
      <c r="J483" s="5">
        <v>3451.4073554174902</v>
      </c>
      <c r="K483" s="5">
        <v>3363.15176728082</v>
      </c>
      <c r="L483" s="55" t="s">
        <v>4284</v>
      </c>
      <c r="M483" s="60" t="s">
        <v>4364</v>
      </c>
    </row>
    <row r="484" spans="1:13" ht="18" customHeight="1" x14ac:dyDescent="0.25">
      <c r="A484" s="4" t="s">
        <v>5349</v>
      </c>
      <c r="B484" s="4">
        <v>2785</v>
      </c>
      <c r="C484" s="4" t="s">
        <v>1928</v>
      </c>
      <c r="D484" s="4" t="s">
        <v>1929</v>
      </c>
      <c r="E484" s="5">
        <v>2572.14</v>
      </c>
      <c r="F484" s="5">
        <v>9744194.0873436294</v>
      </c>
      <c r="G484" s="5">
        <v>9873960.0497840699</v>
      </c>
      <c r="H484" s="6">
        <v>-1.31422409839789E-2</v>
      </c>
      <c r="I484" s="5">
        <v>-129765.962440442</v>
      </c>
      <c r="J484" s="5">
        <v>3788.3606986181298</v>
      </c>
      <c r="K484" s="5">
        <v>3838.8112815725699</v>
      </c>
      <c r="L484" s="55" t="s">
        <v>4284</v>
      </c>
      <c r="M484" s="60" t="s">
        <v>4364</v>
      </c>
    </row>
    <row r="485" spans="1:13" ht="18" customHeight="1" x14ac:dyDescent="0.25">
      <c r="A485" s="4" t="s">
        <v>5351</v>
      </c>
      <c r="B485" s="4">
        <v>2787</v>
      </c>
      <c r="C485" s="4" t="s">
        <v>1932</v>
      </c>
      <c r="D485" s="4" t="s">
        <v>1933</v>
      </c>
      <c r="E485" s="5">
        <v>7226.53</v>
      </c>
      <c r="F485" s="5">
        <v>17345382.3006889</v>
      </c>
      <c r="G485" s="5">
        <v>16860760.650730401</v>
      </c>
      <c r="H485" s="6">
        <v>2.87425733629301E-2</v>
      </c>
      <c r="I485" s="5">
        <v>484621.64995842398</v>
      </c>
      <c r="J485" s="5">
        <v>2400.2366697002399</v>
      </c>
      <c r="K485" s="5">
        <v>2333.17521005662</v>
      </c>
      <c r="L485" s="55" t="s">
        <v>4284</v>
      </c>
      <c r="M485" s="61" t="s">
        <v>4364</v>
      </c>
    </row>
    <row r="486" spans="1:13" ht="18" customHeight="1" x14ac:dyDescent="0.25">
      <c r="A486" s="4" t="s">
        <v>5352</v>
      </c>
      <c r="B486" s="4">
        <v>2788</v>
      </c>
      <c r="C486" s="4" t="s">
        <v>1934</v>
      </c>
      <c r="D486" s="4" t="s">
        <v>1935</v>
      </c>
      <c r="E486" s="5">
        <v>2707.73</v>
      </c>
      <c r="F486" s="5">
        <v>7571209.2516587097</v>
      </c>
      <c r="G486" s="5">
        <v>7431363.5945504503</v>
      </c>
      <c r="H486" s="6">
        <v>1.8818303710884401E-2</v>
      </c>
      <c r="I486" s="5">
        <v>139845.65710826</v>
      </c>
      <c r="J486" s="5">
        <v>2796.1463113599598</v>
      </c>
      <c r="K486" s="5">
        <v>2744.4994864888499</v>
      </c>
      <c r="L486" s="55" t="s">
        <v>4284</v>
      </c>
      <c r="M486" s="60" t="s">
        <v>4381</v>
      </c>
    </row>
    <row r="487" spans="1:13" ht="18" customHeight="1" x14ac:dyDescent="0.25">
      <c r="A487" s="4" t="s">
        <v>5353</v>
      </c>
      <c r="B487" s="4">
        <v>2789</v>
      </c>
      <c r="C487" s="4" t="s">
        <v>1936</v>
      </c>
      <c r="D487" s="4" t="s">
        <v>1937</v>
      </c>
      <c r="E487" s="5">
        <v>749.9</v>
      </c>
      <c r="F487" s="5">
        <v>2702900.5665998398</v>
      </c>
      <c r="G487" s="5">
        <v>2737541.9988543801</v>
      </c>
      <c r="H487" s="6">
        <v>-1.2654210335052899E-2</v>
      </c>
      <c r="I487" s="5">
        <v>-34641.432254544503</v>
      </c>
      <c r="J487" s="5">
        <v>3604.3480018667001</v>
      </c>
      <c r="K487" s="5">
        <v>3650.54273750418</v>
      </c>
      <c r="L487" s="55" t="s">
        <v>4281</v>
      </c>
      <c r="M487" s="60" t="s">
        <v>4364</v>
      </c>
    </row>
    <row r="488" spans="1:13" ht="18" customHeight="1" x14ac:dyDescent="0.25">
      <c r="A488" s="4" t="s">
        <v>5354</v>
      </c>
      <c r="B488" s="4">
        <v>2791</v>
      </c>
      <c r="C488" s="4" t="s">
        <v>1938</v>
      </c>
      <c r="D488" s="4" t="s">
        <v>1939</v>
      </c>
      <c r="E488" s="5">
        <v>35881.56</v>
      </c>
      <c r="F488" s="5">
        <v>57849944.1946906</v>
      </c>
      <c r="G488" s="5">
        <v>56908557.459219299</v>
      </c>
      <c r="H488" s="6">
        <v>1.65420945021462E-2</v>
      </c>
      <c r="I488" s="5">
        <v>941386.73547121906</v>
      </c>
      <c r="J488" s="5">
        <v>1612.2471875439801</v>
      </c>
      <c r="K488" s="5">
        <v>1586.01123973482</v>
      </c>
      <c r="L488" s="55" t="s">
        <v>4281</v>
      </c>
      <c r="M488" s="60" t="s">
        <v>4364</v>
      </c>
    </row>
    <row r="489" spans="1:13" ht="18" customHeight="1" x14ac:dyDescent="0.25">
      <c r="A489" s="4" t="s">
        <v>5355</v>
      </c>
      <c r="B489" s="4">
        <v>2792</v>
      </c>
      <c r="C489" s="4" t="s">
        <v>1940</v>
      </c>
      <c r="D489" s="4" t="s">
        <v>1941</v>
      </c>
      <c r="E489" s="5">
        <v>8062.54</v>
      </c>
      <c r="F489" s="5">
        <v>17915423.340200201</v>
      </c>
      <c r="G489" s="5">
        <v>19331499.455809299</v>
      </c>
      <c r="H489" s="6">
        <v>-7.3252264721947194E-2</v>
      </c>
      <c r="I489" s="5">
        <v>-1416076.1156091201</v>
      </c>
      <c r="J489" s="5">
        <v>2222.05698702892</v>
      </c>
      <c r="K489" s="5">
        <v>2397.6934633266001</v>
      </c>
      <c r="L489" s="55" t="s">
        <v>4281</v>
      </c>
      <c r="M489" s="60" t="s">
        <v>4364</v>
      </c>
    </row>
    <row r="490" spans="1:13" ht="18" customHeight="1" x14ac:dyDescent="0.25">
      <c r="A490" s="4" t="s">
        <v>5356</v>
      </c>
      <c r="B490" s="4">
        <v>2793</v>
      </c>
      <c r="C490" s="4" t="s">
        <v>1942</v>
      </c>
      <c r="D490" s="4" t="s">
        <v>1943</v>
      </c>
      <c r="E490" s="5">
        <v>2129.17</v>
      </c>
      <c r="F490" s="5">
        <v>6749804.0664987303</v>
      </c>
      <c r="G490" s="5">
        <v>6845851.1902457103</v>
      </c>
      <c r="H490" s="6">
        <v>-1.4029975393538801E-2</v>
      </c>
      <c r="I490" s="5">
        <v>-96047.123746975296</v>
      </c>
      <c r="J490" s="5">
        <v>3170.1574165044299</v>
      </c>
      <c r="K490" s="5">
        <v>3215.2675409881299</v>
      </c>
      <c r="L490" s="55" t="s">
        <v>4281</v>
      </c>
      <c r="M490" s="60" t="s">
        <v>4282</v>
      </c>
    </row>
    <row r="491" spans="1:13" ht="18" customHeight="1" x14ac:dyDescent="0.25">
      <c r="A491" s="4" t="s">
        <v>5358</v>
      </c>
      <c r="B491" s="4">
        <v>2795</v>
      </c>
      <c r="C491" s="4" t="s">
        <v>1946</v>
      </c>
      <c r="D491" s="4" t="s">
        <v>1947</v>
      </c>
      <c r="E491" s="5">
        <v>357.55</v>
      </c>
      <c r="F491" s="5">
        <v>426386.31951861002</v>
      </c>
      <c r="G491" s="5">
        <v>590918.89098081004</v>
      </c>
      <c r="H491" s="6">
        <v>-0.27843511854750103</v>
      </c>
      <c r="I491" s="5">
        <v>-164532.57146219999</v>
      </c>
      <c r="J491" s="5">
        <v>1192.52221932208</v>
      </c>
      <c r="K491" s="5">
        <v>1652.6888294806599</v>
      </c>
      <c r="L491" s="55" t="s">
        <v>4283</v>
      </c>
      <c r="M491" s="60" t="s">
        <v>4359</v>
      </c>
    </row>
    <row r="492" spans="1:13" ht="18" customHeight="1" x14ac:dyDescent="0.25">
      <c r="A492" s="4" t="s">
        <v>5365</v>
      </c>
      <c r="B492" s="4">
        <v>2804</v>
      </c>
      <c r="C492" s="4" t="s">
        <v>1960</v>
      </c>
      <c r="D492" s="4" t="s">
        <v>1961</v>
      </c>
      <c r="E492" s="5">
        <v>1886.49</v>
      </c>
      <c r="F492" s="5">
        <v>2596650.2973619499</v>
      </c>
      <c r="G492" s="5">
        <v>2567498.8581270101</v>
      </c>
      <c r="H492" s="6">
        <v>1.1354022278400501E-2</v>
      </c>
      <c r="I492" s="5">
        <v>29151.439234942201</v>
      </c>
      <c r="J492" s="5">
        <v>1376.44530178371</v>
      </c>
      <c r="K492" s="5">
        <v>1360.9925619149899</v>
      </c>
      <c r="L492" s="55" t="s">
        <v>4284</v>
      </c>
      <c r="M492" s="60" t="s">
        <v>4282</v>
      </c>
    </row>
    <row r="493" spans="1:13" ht="18" customHeight="1" x14ac:dyDescent="0.25">
      <c r="A493" s="4" t="s">
        <v>5368</v>
      </c>
      <c r="B493" s="4">
        <v>2808</v>
      </c>
      <c r="C493" s="4" t="s">
        <v>1966</v>
      </c>
      <c r="D493" s="4" t="s">
        <v>1967</v>
      </c>
      <c r="E493" s="5">
        <v>12940.8</v>
      </c>
      <c r="F493" s="5">
        <v>22557337.383006301</v>
      </c>
      <c r="G493" s="5">
        <v>24447312.257989101</v>
      </c>
      <c r="H493" s="6">
        <v>-7.7308084219572595E-2</v>
      </c>
      <c r="I493" s="5">
        <v>-1889974.8749828101</v>
      </c>
      <c r="J493" s="5">
        <v>1743.1176884741501</v>
      </c>
      <c r="K493" s="5">
        <v>1889.1654502031599</v>
      </c>
      <c r="L493" s="55" t="s">
        <v>4284</v>
      </c>
      <c r="M493" s="60" t="s">
        <v>4364</v>
      </c>
    </row>
    <row r="494" spans="1:13" ht="18" customHeight="1" x14ac:dyDescent="0.25">
      <c r="A494" s="4" t="s">
        <v>5369</v>
      </c>
      <c r="B494" s="4">
        <v>2809</v>
      </c>
      <c r="C494" s="4" t="s">
        <v>1968</v>
      </c>
      <c r="D494" s="4" t="s">
        <v>1969</v>
      </c>
      <c r="E494" s="5">
        <v>1468.11</v>
      </c>
      <c r="F494" s="5">
        <v>3788369.16209997</v>
      </c>
      <c r="G494" s="5">
        <v>4038359.49372548</v>
      </c>
      <c r="H494" s="6">
        <v>-6.19039320332734E-2</v>
      </c>
      <c r="I494" s="5">
        <v>-249990.33162550599</v>
      </c>
      <c r="J494" s="5">
        <v>2580.4395870200301</v>
      </c>
      <c r="K494" s="5">
        <v>2750.71996902513</v>
      </c>
      <c r="L494" s="55" t="s">
        <v>4284</v>
      </c>
      <c r="M494" s="60" t="s">
        <v>4364</v>
      </c>
    </row>
    <row r="495" spans="1:13" ht="18" customHeight="1" x14ac:dyDescent="0.25">
      <c r="A495" s="4" t="s">
        <v>5370</v>
      </c>
      <c r="B495" s="4">
        <v>2810</v>
      </c>
      <c r="C495" s="4" t="s">
        <v>1970</v>
      </c>
      <c r="D495" s="4" t="s">
        <v>1971</v>
      </c>
      <c r="E495" s="5">
        <v>290.77</v>
      </c>
      <c r="F495" s="5">
        <v>1026763.74792069</v>
      </c>
      <c r="G495" s="5">
        <v>1157577.45451772</v>
      </c>
      <c r="H495" s="6">
        <v>-0.11300643951426</v>
      </c>
      <c r="I495" s="5">
        <v>-130813.70659702701</v>
      </c>
      <c r="J495" s="5">
        <v>3531.1887330903801</v>
      </c>
      <c r="K495" s="5">
        <v>3981.07595184413</v>
      </c>
      <c r="L495" s="55" t="s">
        <v>4283</v>
      </c>
      <c r="M495" s="60" t="s">
        <v>4359</v>
      </c>
    </row>
    <row r="496" spans="1:13" ht="18" customHeight="1" x14ac:dyDescent="0.25">
      <c r="A496" s="4" t="s">
        <v>5372</v>
      </c>
      <c r="B496" s="4">
        <v>2812</v>
      </c>
      <c r="C496" s="4" t="s">
        <v>1974</v>
      </c>
      <c r="D496" s="4" t="s">
        <v>1975</v>
      </c>
      <c r="E496" s="5">
        <v>2367.9299999999998</v>
      </c>
      <c r="F496" s="5">
        <v>4128879.65754177</v>
      </c>
      <c r="G496" s="5">
        <v>2551123.9488340002</v>
      </c>
      <c r="H496" s="6">
        <v>0.618455135991683</v>
      </c>
      <c r="I496" s="5">
        <v>1577755.7087077701</v>
      </c>
      <c r="J496" s="5">
        <v>1743.66626443424</v>
      </c>
      <c r="K496" s="5">
        <v>1077.3645964340201</v>
      </c>
      <c r="L496" s="55" t="s">
        <v>4283</v>
      </c>
      <c r="M496" s="60" t="s">
        <v>4359</v>
      </c>
    </row>
    <row r="497" spans="1:13" ht="18" customHeight="1" x14ac:dyDescent="0.25">
      <c r="A497" s="4" t="s">
        <v>5373</v>
      </c>
      <c r="B497" s="4">
        <v>2813</v>
      </c>
      <c r="C497" s="4" t="s">
        <v>1976</v>
      </c>
      <c r="D497" s="4" t="s">
        <v>1977</v>
      </c>
      <c r="E497" s="5">
        <v>6909.93</v>
      </c>
      <c r="F497" s="5">
        <v>8246561.61594804</v>
      </c>
      <c r="G497" s="5">
        <v>8221256.04201602</v>
      </c>
      <c r="H497" s="6">
        <v>3.0780666363738902E-3</v>
      </c>
      <c r="I497" s="5">
        <v>25305.5739320172</v>
      </c>
      <c r="J497" s="5">
        <v>1193.4363468151</v>
      </c>
      <c r="K497" s="5">
        <v>1189.7741427215699</v>
      </c>
      <c r="L497" s="55" t="s">
        <v>4284</v>
      </c>
      <c r="M497" s="60" t="s">
        <v>4359</v>
      </c>
    </row>
    <row r="498" spans="1:13" ht="18" customHeight="1" x14ac:dyDescent="0.25">
      <c r="A498" s="4" t="s">
        <v>5376</v>
      </c>
      <c r="B498" s="4">
        <v>2817</v>
      </c>
      <c r="C498" s="4" t="s">
        <v>1982</v>
      </c>
      <c r="D498" s="4" t="s">
        <v>1983</v>
      </c>
      <c r="E498" s="5">
        <v>18683.97</v>
      </c>
      <c r="F498" s="5">
        <v>25387611.486230198</v>
      </c>
      <c r="G498" s="5">
        <v>24353196.7341934</v>
      </c>
      <c r="H498" s="6">
        <v>4.2475522344235697E-2</v>
      </c>
      <c r="I498" s="5">
        <v>1034414.7520368</v>
      </c>
      <c r="J498" s="5">
        <v>1358.79106454518</v>
      </c>
      <c r="K498" s="5">
        <v>1303.4273087675299</v>
      </c>
      <c r="L498" s="55" t="s">
        <v>4284</v>
      </c>
      <c r="M498" s="60" t="s">
        <v>4364</v>
      </c>
    </row>
    <row r="499" spans="1:13" ht="18" customHeight="1" x14ac:dyDescent="0.25">
      <c r="A499" s="4" t="s">
        <v>5378</v>
      </c>
      <c r="B499" s="4">
        <v>2821</v>
      </c>
      <c r="C499" s="4" t="s">
        <v>1986</v>
      </c>
      <c r="D499" s="4" t="s">
        <v>1987</v>
      </c>
      <c r="E499" s="5">
        <v>12284.27</v>
      </c>
      <c r="F499" s="5">
        <v>16805412.6763965</v>
      </c>
      <c r="G499" s="5">
        <v>18042389.619052399</v>
      </c>
      <c r="H499" s="6">
        <v>-6.85594851221734E-2</v>
      </c>
      <c r="I499" s="5">
        <v>-1236976.94265588</v>
      </c>
      <c r="J499" s="5">
        <v>1368.0432517680299</v>
      </c>
      <c r="K499" s="5">
        <v>1468.7392591543801</v>
      </c>
      <c r="L499" s="55" t="s">
        <v>4284</v>
      </c>
      <c r="M499" s="60" t="s">
        <v>4282</v>
      </c>
    </row>
    <row r="500" spans="1:13" ht="18" customHeight="1" x14ac:dyDescent="0.25">
      <c r="A500" s="4" t="s">
        <v>5379</v>
      </c>
      <c r="B500" s="4">
        <v>2822</v>
      </c>
      <c r="C500" s="4" t="s">
        <v>1988</v>
      </c>
      <c r="D500" s="4" t="s">
        <v>1989</v>
      </c>
      <c r="E500" s="5">
        <v>1728.94</v>
      </c>
      <c r="F500" s="5">
        <v>3558853.0448636999</v>
      </c>
      <c r="G500" s="5">
        <v>3979016.7767693</v>
      </c>
      <c r="H500" s="6">
        <v>-0.105594863122628</v>
      </c>
      <c r="I500" s="5">
        <v>-420163.73190559598</v>
      </c>
      <c r="J500" s="5">
        <v>2058.4017055905401</v>
      </c>
      <c r="K500" s="5">
        <v>2301.4198160545202</v>
      </c>
      <c r="L500" s="55" t="s">
        <v>4284</v>
      </c>
      <c r="M500" s="60" t="s">
        <v>4361</v>
      </c>
    </row>
    <row r="501" spans="1:13" ht="18" customHeight="1" x14ac:dyDescent="0.25">
      <c r="A501" s="4" t="s">
        <v>5380</v>
      </c>
      <c r="B501" s="4">
        <v>2823</v>
      </c>
      <c r="C501" s="4" t="s">
        <v>1990</v>
      </c>
      <c r="D501" s="4" t="s">
        <v>1991</v>
      </c>
      <c r="E501" s="5">
        <v>794.56</v>
      </c>
      <c r="F501" s="5">
        <v>2386718.0535244802</v>
      </c>
      <c r="G501" s="5">
        <v>2723208.3710982199</v>
      </c>
      <c r="H501" s="6">
        <v>-0.123563925972378</v>
      </c>
      <c r="I501" s="5">
        <v>-336490.31757374201</v>
      </c>
      <c r="J501" s="5">
        <v>3003.8235671623002</v>
      </c>
      <c r="K501" s="5">
        <v>3427.3162141288499</v>
      </c>
      <c r="L501" s="55" t="s">
        <v>4281</v>
      </c>
      <c r="M501" s="60" t="s">
        <v>4364</v>
      </c>
    </row>
    <row r="502" spans="1:13" ht="18" customHeight="1" x14ac:dyDescent="0.25">
      <c r="A502" s="4" t="s">
        <v>5382</v>
      </c>
      <c r="B502" s="4">
        <v>2825</v>
      </c>
      <c r="C502" s="4" t="s">
        <v>1994</v>
      </c>
      <c r="D502" s="4" t="s">
        <v>1995</v>
      </c>
      <c r="E502" s="5">
        <v>4835.8</v>
      </c>
      <c r="F502" s="5">
        <v>6550059.9987327</v>
      </c>
      <c r="G502" s="5">
        <v>4672331.4348603496</v>
      </c>
      <c r="H502" s="6">
        <v>0.40188256977289399</v>
      </c>
      <c r="I502" s="5">
        <v>1877728.5638723499</v>
      </c>
      <c r="J502" s="5">
        <v>1354.49356853731</v>
      </c>
      <c r="K502" s="5">
        <v>966.19616916753102</v>
      </c>
      <c r="L502" s="55" t="s">
        <v>4284</v>
      </c>
      <c r="M502" s="60" t="s">
        <v>4361</v>
      </c>
    </row>
    <row r="503" spans="1:13" ht="18" customHeight="1" x14ac:dyDescent="0.25">
      <c r="A503" s="4" t="s">
        <v>5383</v>
      </c>
      <c r="B503" s="4">
        <v>2826</v>
      </c>
      <c r="C503" s="4" t="s">
        <v>1996</v>
      </c>
      <c r="D503" s="4" t="s">
        <v>1997</v>
      </c>
      <c r="E503" s="5">
        <v>421.66</v>
      </c>
      <c r="F503" s="5">
        <v>332537.06896755</v>
      </c>
      <c r="G503" s="5">
        <v>517942.28134538297</v>
      </c>
      <c r="H503" s="6">
        <v>-0.35796500702015099</v>
      </c>
      <c r="I503" s="5">
        <v>-185405.212377833</v>
      </c>
      <c r="J503" s="5">
        <v>788.63792858594604</v>
      </c>
      <c r="K503" s="5">
        <v>1228.3410362504901</v>
      </c>
      <c r="L503" s="55" t="s">
        <v>4281</v>
      </c>
      <c r="M503" s="60" t="s">
        <v>4364</v>
      </c>
    </row>
    <row r="504" spans="1:13" ht="18" customHeight="1" x14ac:dyDescent="0.25">
      <c r="A504" s="4" t="s">
        <v>5385</v>
      </c>
      <c r="B504" s="4">
        <v>2830</v>
      </c>
      <c r="C504" s="4" t="s">
        <v>2000</v>
      </c>
      <c r="D504" s="4" t="s">
        <v>2001</v>
      </c>
      <c r="E504" s="5">
        <v>1305.22</v>
      </c>
      <c r="F504" s="5">
        <v>1004232.5042463</v>
      </c>
      <c r="G504" s="5">
        <v>932680.91656472196</v>
      </c>
      <c r="H504" s="6">
        <v>7.6716041264272006E-2</v>
      </c>
      <c r="I504" s="5">
        <v>71551.587681578196</v>
      </c>
      <c r="J504" s="5">
        <v>769.39711638367498</v>
      </c>
      <c r="K504" s="5">
        <v>714.57755517439398</v>
      </c>
      <c r="L504" s="55" t="s">
        <v>4283</v>
      </c>
      <c r="M504" s="60" t="s">
        <v>4364</v>
      </c>
    </row>
    <row r="505" spans="1:13" ht="18" customHeight="1" x14ac:dyDescent="0.25">
      <c r="A505" s="4" t="s">
        <v>5386</v>
      </c>
      <c r="B505" s="4">
        <v>2831</v>
      </c>
      <c r="C505" s="4" t="s">
        <v>2002</v>
      </c>
      <c r="D505" s="4" t="s">
        <v>2003</v>
      </c>
      <c r="E505" s="5">
        <v>28611.18</v>
      </c>
      <c r="F505" s="5">
        <v>30232823.715310499</v>
      </c>
      <c r="G505" s="5">
        <v>39803012.343557097</v>
      </c>
      <c r="H505" s="6">
        <v>-0.24043880261227801</v>
      </c>
      <c r="I505" s="5">
        <v>-9570188.6282465905</v>
      </c>
      <c r="J505" s="5">
        <v>1056.67867299813</v>
      </c>
      <c r="K505" s="5">
        <v>1391.1698973463201</v>
      </c>
      <c r="L505" s="55" t="s">
        <v>4284</v>
      </c>
      <c r="M505" s="60" t="s">
        <v>4282</v>
      </c>
    </row>
    <row r="506" spans="1:13" ht="18" customHeight="1" x14ac:dyDescent="0.25">
      <c r="A506" s="4" t="s">
        <v>5387</v>
      </c>
      <c r="B506" s="4">
        <v>2832</v>
      </c>
      <c r="C506" s="4" t="s">
        <v>2004</v>
      </c>
      <c r="D506" s="4" t="s">
        <v>2005</v>
      </c>
      <c r="E506" s="5">
        <v>438.21</v>
      </c>
      <c r="F506" s="5">
        <v>761522.76952800003</v>
      </c>
      <c r="G506" s="5">
        <v>825614.65665479796</v>
      </c>
      <c r="H506" s="6">
        <v>-7.7629299104843799E-2</v>
      </c>
      <c r="I506" s="5">
        <v>-64091.887126798298</v>
      </c>
      <c r="J506" s="5">
        <v>1737.80326676251</v>
      </c>
      <c r="K506" s="5">
        <v>1884.0616523009501</v>
      </c>
      <c r="L506" s="55" t="s">
        <v>4281</v>
      </c>
      <c r="M506" s="60" t="s">
        <v>4364</v>
      </c>
    </row>
    <row r="507" spans="1:13" ht="18" customHeight="1" x14ac:dyDescent="0.25">
      <c r="A507" s="4" t="s">
        <v>5389</v>
      </c>
      <c r="B507" s="4">
        <v>2835</v>
      </c>
      <c r="C507" s="4" t="s">
        <v>2010</v>
      </c>
      <c r="D507" s="4" t="s">
        <v>2011</v>
      </c>
      <c r="E507" s="5">
        <v>48054.99</v>
      </c>
      <c r="F507" s="5">
        <v>50782718.563356601</v>
      </c>
      <c r="G507" s="5">
        <v>47258791.606826402</v>
      </c>
      <c r="H507" s="6">
        <v>7.45665903996824E-2</v>
      </c>
      <c r="I507" s="5">
        <v>3523926.95653017</v>
      </c>
      <c r="J507" s="5">
        <v>1056.7626496927101</v>
      </c>
      <c r="K507" s="5">
        <v>983.43151474646902</v>
      </c>
      <c r="L507" s="55" t="s">
        <v>4284</v>
      </c>
      <c r="M507" s="60" t="s">
        <v>4361</v>
      </c>
    </row>
    <row r="508" spans="1:13" ht="18" customHeight="1" x14ac:dyDescent="0.25">
      <c r="A508" s="4" t="s">
        <v>5390</v>
      </c>
      <c r="B508" s="4">
        <v>2836</v>
      </c>
      <c r="C508" s="4" t="s">
        <v>2012</v>
      </c>
      <c r="D508" s="4" t="s">
        <v>2013</v>
      </c>
      <c r="E508" s="5">
        <v>2477.59</v>
      </c>
      <c r="F508" s="5">
        <v>1972448.6342859899</v>
      </c>
      <c r="G508" s="5">
        <v>2622977.2063616998</v>
      </c>
      <c r="H508" s="6">
        <v>-0.24801152312644401</v>
      </c>
      <c r="I508" s="5">
        <v>-650528.572075709</v>
      </c>
      <c r="J508" s="5">
        <v>796.11583606891804</v>
      </c>
      <c r="K508" s="5">
        <v>1058.6808981153899</v>
      </c>
      <c r="L508" s="55" t="s">
        <v>4284</v>
      </c>
      <c r="M508" s="60" t="s">
        <v>4364</v>
      </c>
    </row>
    <row r="509" spans="1:13" ht="18" customHeight="1" x14ac:dyDescent="0.25">
      <c r="A509" s="4" t="s">
        <v>5394</v>
      </c>
      <c r="B509" s="4">
        <v>2840</v>
      </c>
      <c r="C509" s="4" t="s">
        <v>2014</v>
      </c>
      <c r="D509" s="4" t="s">
        <v>2015</v>
      </c>
      <c r="E509" s="5">
        <v>16283.21</v>
      </c>
      <c r="F509" s="5">
        <v>12832132.417241</v>
      </c>
      <c r="G509" s="5">
        <v>12790484.9377483</v>
      </c>
      <c r="H509" s="6">
        <v>3.2561298258280101E-3</v>
      </c>
      <c r="I509" s="5">
        <v>41647.479492606602</v>
      </c>
      <c r="J509" s="5">
        <v>788.05913681890399</v>
      </c>
      <c r="K509" s="5">
        <v>785.50144214490501</v>
      </c>
      <c r="L509" s="55" t="s">
        <v>4281</v>
      </c>
      <c r="M509" s="60" t="s">
        <v>4364</v>
      </c>
    </row>
    <row r="510" spans="1:13" ht="18" customHeight="1" x14ac:dyDescent="0.25">
      <c r="A510" s="4" t="s">
        <v>5395</v>
      </c>
      <c r="B510" s="4">
        <v>2841</v>
      </c>
      <c r="C510" s="4" t="s">
        <v>2016</v>
      </c>
      <c r="D510" s="4" t="s">
        <v>2017</v>
      </c>
      <c r="E510" s="5">
        <v>12360.19</v>
      </c>
      <c r="F510" s="5">
        <v>11274735.8814719</v>
      </c>
      <c r="G510" s="5">
        <v>13737378.5809278</v>
      </c>
      <c r="H510" s="6">
        <v>-0.17926583918091299</v>
      </c>
      <c r="I510" s="5">
        <v>-2462642.6994559201</v>
      </c>
      <c r="J510" s="5">
        <v>912.18143745944894</v>
      </c>
      <c r="K510" s="5">
        <v>1111.4213115597599</v>
      </c>
      <c r="L510" s="55" t="s">
        <v>4284</v>
      </c>
      <c r="M510" s="60" t="s">
        <v>4364</v>
      </c>
    </row>
    <row r="511" spans="1:13" ht="18" customHeight="1" x14ac:dyDescent="0.25">
      <c r="A511" s="4" t="s">
        <v>5396</v>
      </c>
      <c r="B511" s="4">
        <v>2842</v>
      </c>
      <c r="C511" s="4" t="s">
        <v>2018</v>
      </c>
      <c r="D511" s="4" t="s">
        <v>2019</v>
      </c>
      <c r="E511" s="5">
        <v>1156.17</v>
      </c>
      <c r="F511" s="5">
        <v>2160686.1320602498</v>
      </c>
      <c r="G511" s="5">
        <v>2346153.7742882101</v>
      </c>
      <c r="H511" s="6">
        <v>-7.9051784354682506E-2</v>
      </c>
      <c r="I511" s="5">
        <v>-185467.64222795601</v>
      </c>
      <c r="J511" s="5">
        <v>1868.83082250902</v>
      </c>
      <c r="K511" s="5">
        <v>2029.24636886289</v>
      </c>
      <c r="L511" s="55" t="s">
        <v>4284</v>
      </c>
      <c r="M511" s="60" t="s">
        <v>4364</v>
      </c>
    </row>
    <row r="512" spans="1:13" ht="18" customHeight="1" x14ac:dyDescent="0.25">
      <c r="A512" s="4" t="s">
        <v>5399</v>
      </c>
      <c r="B512" s="4">
        <v>2845</v>
      </c>
      <c r="C512" s="4" t="s">
        <v>2024</v>
      </c>
      <c r="D512" s="4" t="s">
        <v>2025</v>
      </c>
      <c r="E512" s="5">
        <v>10287.219999999999</v>
      </c>
      <c r="F512" s="5">
        <v>9319693.7141177393</v>
      </c>
      <c r="G512" s="5">
        <v>9643189.8584847208</v>
      </c>
      <c r="H512" s="6">
        <v>-3.3546590818426099E-2</v>
      </c>
      <c r="I512" s="5">
        <v>-323496.14436698298</v>
      </c>
      <c r="J512" s="5">
        <v>905.94871249158996</v>
      </c>
      <c r="K512" s="5">
        <v>937.39512312215697</v>
      </c>
      <c r="L512" s="55" t="s">
        <v>4284</v>
      </c>
      <c r="M512" s="60" t="s">
        <v>4364</v>
      </c>
    </row>
    <row r="513" spans="1:13" ht="18" customHeight="1" x14ac:dyDescent="0.25">
      <c r="A513" s="4" t="s">
        <v>5400</v>
      </c>
      <c r="B513" s="4">
        <v>2846</v>
      </c>
      <c r="C513" s="4" t="s">
        <v>2026</v>
      </c>
      <c r="D513" s="4" t="s">
        <v>2027</v>
      </c>
      <c r="E513" s="5">
        <v>7741.71</v>
      </c>
      <c r="F513" s="5">
        <v>7909899.22184142</v>
      </c>
      <c r="G513" s="5">
        <v>9627081.4872661103</v>
      </c>
      <c r="H513" s="6">
        <v>-0.178369973049052</v>
      </c>
      <c r="I513" s="5">
        <v>-1717182.26542469</v>
      </c>
      <c r="J513" s="5">
        <v>1021.72507389729</v>
      </c>
      <c r="K513" s="5">
        <v>1243.5342433733799</v>
      </c>
      <c r="L513" s="55" t="s">
        <v>4284</v>
      </c>
      <c r="M513" s="60" t="s">
        <v>4364</v>
      </c>
    </row>
    <row r="514" spans="1:13" ht="18" customHeight="1" x14ac:dyDescent="0.25">
      <c r="A514" s="4" t="s">
        <v>5402</v>
      </c>
      <c r="B514" s="4">
        <v>2850</v>
      </c>
      <c r="C514" s="4" t="s">
        <v>2030</v>
      </c>
      <c r="D514" s="4" t="s">
        <v>2031</v>
      </c>
      <c r="E514" s="5">
        <v>8260.34</v>
      </c>
      <c r="F514" s="5">
        <v>8305419.5832805196</v>
      </c>
      <c r="G514" s="5">
        <v>6570500.7433256004</v>
      </c>
      <c r="H514" s="6">
        <v>0.26404666976368102</v>
      </c>
      <c r="I514" s="5">
        <v>1734918.8399549201</v>
      </c>
      <c r="J514" s="5">
        <v>1005.4573520315799</v>
      </c>
      <c r="K514" s="5">
        <v>795.42739685359197</v>
      </c>
      <c r="L514" s="55" t="s">
        <v>4284</v>
      </c>
      <c r="M514" s="60" t="s">
        <v>4364</v>
      </c>
    </row>
    <row r="515" spans="1:13" ht="18" customHeight="1" x14ac:dyDescent="0.25">
      <c r="A515" s="4" t="s">
        <v>5403</v>
      </c>
      <c r="B515" s="4">
        <v>2856</v>
      </c>
      <c r="C515" s="4" t="s">
        <v>2032</v>
      </c>
      <c r="D515" s="4" t="s">
        <v>2033</v>
      </c>
      <c r="E515" s="5">
        <v>7854.41</v>
      </c>
      <c r="F515" s="5">
        <v>5700725.9818535997</v>
      </c>
      <c r="G515" s="5">
        <v>7230899.0955012096</v>
      </c>
      <c r="H515" s="6">
        <v>-0.211615885305276</v>
      </c>
      <c r="I515" s="5">
        <v>-1530173.1136476099</v>
      </c>
      <c r="J515" s="5">
        <v>725.79938936897895</v>
      </c>
      <c r="K515" s="5">
        <v>920.61645566009599</v>
      </c>
      <c r="L515" s="55" t="s">
        <v>4284</v>
      </c>
      <c r="M515" s="60" t="s">
        <v>4364</v>
      </c>
    </row>
    <row r="516" spans="1:13" ht="18" customHeight="1" x14ac:dyDescent="0.25">
      <c r="A516" s="4" t="s">
        <v>5404</v>
      </c>
      <c r="B516" s="4">
        <v>2857</v>
      </c>
      <c r="C516" s="4" t="s">
        <v>2034</v>
      </c>
      <c r="D516" s="4" t="s">
        <v>2035</v>
      </c>
      <c r="E516" s="5">
        <v>561.97</v>
      </c>
      <c r="F516" s="5">
        <v>872865.84938738996</v>
      </c>
      <c r="G516" s="5">
        <v>945369.87355332298</v>
      </c>
      <c r="H516" s="6">
        <v>-7.6693817091309693E-2</v>
      </c>
      <c r="I516" s="5">
        <v>-72504.024165933093</v>
      </c>
      <c r="J516" s="5">
        <v>1553.2249931266599</v>
      </c>
      <c r="K516" s="5">
        <v>1682.2425993439599</v>
      </c>
      <c r="L516" s="55" t="s">
        <v>4281</v>
      </c>
      <c r="M516" s="60" t="s">
        <v>4364</v>
      </c>
    </row>
    <row r="517" spans="1:13" ht="18" customHeight="1" x14ac:dyDescent="0.25">
      <c r="A517" s="4" t="s">
        <v>5406</v>
      </c>
      <c r="B517" s="4">
        <v>2860</v>
      </c>
      <c r="C517" s="4" t="s">
        <v>2038</v>
      </c>
      <c r="D517" s="4" t="s">
        <v>2039</v>
      </c>
      <c r="E517" s="5">
        <v>10914.19</v>
      </c>
      <c r="F517" s="5">
        <v>7814922.7697898</v>
      </c>
      <c r="G517" s="5">
        <v>6608719.1060357597</v>
      </c>
      <c r="H517" s="6">
        <v>0.182517011905138</v>
      </c>
      <c r="I517" s="5">
        <v>1206203.6637540399</v>
      </c>
      <c r="J517" s="5">
        <v>716.03323469628106</v>
      </c>
      <c r="K517" s="5">
        <v>605.51622301203804</v>
      </c>
      <c r="L517" s="55" t="s">
        <v>4284</v>
      </c>
      <c r="M517" s="60" t="s">
        <v>4364</v>
      </c>
    </row>
    <row r="518" spans="1:13" ht="18" customHeight="1" x14ac:dyDescent="0.25">
      <c r="A518" s="4" t="s">
        <v>5407</v>
      </c>
      <c r="B518" s="4">
        <v>2861</v>
      </c>
      <c r="C518" s="4" t="s">
        <v>2040</v>
      </c>
      <c r="D518" s="4" t="s">
        <v>2041</v>
      </c>
      <c r="E518" s="5">
        <v>4790.4399999999996</v>
      </c>
      <c r="F518" s="5">
        <v>3524941.53288909</v>
      </c>
      <c r="G518" s="5">
        <v>4393282.11814918</v>
      </c>
      <c r="H518" s="6">
        <v>-0.197651906230395</v>
      </c>
      <c r="I518" s="5">
        <v>-868340.58526009496</v>
      </c>
      <c r="J518" s="5">
        <v>735.82834413729995</v>
      </c>
      <c r="K518" s="5">
        <v>917.09365280625298</v>
      </c>
      <c r="L518" s="55" t="s">
        <v>4284</v>
      </c>
      <c r="M518" s="60" t="s">
        <v>4364</v>
      </c>
    </row>
    <row r="519" spans="1:13" ht="18" customHeight="1" x14ac:dyDescent="0.25">
      <c r="A519" s="4" t="s">
        <v>5410</v>
      </c>
      <c r="B519" s="4">
        <v>2865</v>
      </c>
      <c r="C519" s="4" t="s">
        <v>2046</v>
      </c>
      <c r="D519" s="4" t="s">
        <v>2047</v>
      </c>
      <c r="E519" s="5">
        <v>16997.62</v>
      </c>
      <c r="F519" s="5">
        <v>12246485.193074301</v>
      </c>
      <c r="G519" s="5">
        <v>11648727.075705901</v>
      </c>
      <c r="H519" s="6">
        <v>5.1315316556360201E-2</v>
      </c>
      <c r="I519" s="5">
        <v>597758.11736848997</v>
      </c>
      <c r="J519" s="5">
        <v>720.482349474476</v>
      </c>
      <c r="K519" s="5">
        <v>685.31518387314497</v>
      </c>
      <c r="L519" s="55" t="s">
        <v>4281</v>
      </c>
      <c r="M519" s="60" t="s">
        <v>4364</v>
      </c>
    </row>
    <row r="520" spans="1:13" ht="18" customHeight="1" x14ac:dyDescent="0.25">
      <c r="A520" s="4" t="s">
        <v>5411</v>
      </c>
      <c r="B520" s="4">
        <v>2866</v>
      </c>
      <c r="C520" s="4" t="s">
        <v>2048</v>
      </c>
      <c r="D520" s="4" t="s">
        <v>2049</v>
      </c>
      <c r="E520" s="5">
        <v>5380.99</v>
      </c>
      <c r="F520" s="5">
        <v>2853214.1807502001</v>
      </c>
      <c r="G520" s="5">
        <v>4122637.3920835</v>
      </c>
      <c r="H520" s="6">
        <v>-0.30791531988016002</v>
      </c>
      <c r="I520" s="5">
        <v>-1269423.2113333</v>
      </c>
      <c r="J520" s="5">
        <v>530.23963634019003</v>
      </c>
      <c r="K520" s="5">
        <v>766.14849536674399</v>
      </c>
      <c r="L520" s="55" t="s">
        <v>4284</v>
      </c>
      <c r="M520" s="60" t="s">
        <v>4364</v>
      </c>
    </row>
    <row r="521" spans="1:13" ht="18" customHeight="1" x14ac:dyDescent="0.25">
      <c r="A521" s="4" t="s">
        <v>5414</v>
      </c>
      <c r="B521" s="4">
        <v>2870</v>
      </c>
      <c r="C521" s="4" t="s">
        <v>2054</v>
      </c>
      <c r="D521" s="4" t="s">
        <v>2055</v>
      </c>
      <c r="E521" s="5">
        <v>94556.74</v>
      </c>
      <c r="F521" s="5">
        <v>49601163.301529802</v>
      </c>
      <c r="G521" s="5">
        <v>52308414.456519403</v>
      </c>
      <c r="H521" s="6">
        <v>-5.1755557554511E-2</v>
      </c>
      <c r="I521" s="5">
        <v>-2707251.1549896002</v>
      </c>
      <c r="J521" s="5">
        <v>524.56507385438397</v>
      </c>
      <c r="K521" s="5">
        <v>553.19604352391298</v>
      </c>
      <c r="L521" s="55" t="s">
        <v>4284</v>
      </c>
      <c r="M521" s="60" t="s">
        <v>4364</v>
      </c>
    </row>
    <row r="522" spans="1:13" ht="18" customHeight="1" x14ac:dyDescent="0.25">
      <c r="A522" s="4" t="s">
        <v>5415</v>
      </c>
      <c r="B522" s="4">
        <v>2871</v>
      </c>
      <c r="C522" s="4" t="s">
        <v>2056</v>
      </c>
      <c r="D522" s="4" t="s">
        <v>2057</v>
      </c>
      <c r="E522" s="5">
        <v>3423.63</v>
      </c>
      <c r="F522" s="5">
        <v>1778134.02714108</v>
      </c>
      <c r="G522" s="5">
        <v>2293713.8800765099</v>
      </c>
      <c r="H522" s="6">
        <v>-0.224779497309502</v>
      </c>
      <c r="I522" s="5">
        <v>-515579.85293542501</v>
      </c>
      <c r="J522" s="5">
        <v>519.37096799043104</v>
      </c>
      <c r="K522" s="5">
        <v>669.96546942178497</v>
      </c>
      <c r="L522" s="55" t="s">
        <v>4284</v>
      </c>
      <c r="M522" s="60" t="s">
        <v>4364</v>
      </c>
    </row>
    <row r="523" spans="1:13" ht="18" customHeight="1" x14ac:dyDescent="0.25">
      <c r="A523" s="4" t="s">
        <v>5416</v>
      </c>
      <c r="B523" s="4">
        <v>2875</v>
      </c>
      <c r="C523" s="4" t="s">
        <v>2058</v>
      </c>
      <c r="D523" s="4" t="s">
        <v>2059</v>
      </c>
      <c r="E523" s="5">
        <v>66066.14</v>
      </c>
      <c r="F523" s="5">
        <v>33936813.2397995</v>
      </c>
      <c r="G523" s="5">
        <v>33757054.487531602</v>
      </c>
      <c r="H523" s="6">
        <v>5.32507219592548E-3</v>
      </c>
      <c r="I523" s="5">
        <v>179758.75226789701</v>
      </c>
      <c r="J523" s="5">
        <v>513.67937100305096</v>
      </c>
      <c r="K523" s="5">
        <v>510.95848020683002</v>
      </c>
      <c r="L523" s="55" t="s">
        <v>4284</v>
      </c>
      <c r="M523" s="60" t="s">
        <v>4364</v>
      </c>
    </row>
    <row r="524" spans="1:13" ht="18" customHeight="1" x14ac:dyDescent="0.25">
      <c r="A524" s="4" t="s">
        <v>5417</v>
      </c>
      <c r="B524" s="4">
        <v>2876</v>
      </c>
      <c r="C524" s="4" t="s">
        <v>2060</v>
      </c>
      <c r="D524" s="4" t="s">
        <v>2061</v>
      </c>
      <c r="E524" s="5">
        <v>3071.83</v>
      </c>
      <c r="F524" s="5">
        <v>1417347.5288346</v>
      </c>
      <c r="G524" s="5">
        <v>2289936.4020018601</v>
      </c>
      <c r="H524" s="6">
        <v>-0.38105375870021702</v>
      </c>
      <c r="I524" s="5">
        <v>-872588.87316726102</v>
      </c>
      <c r="J524" s="5">
        <v>461.40168200538398</v>
      </c>
      <c r="K524" s="5">
        <v>745.46325870958401</v>
      </c>
      <c r="L524" s="55" t="s">
        <v>4284</v>
      </c>
      <c r="M524" s="60" t="s">
        <v>4381</v>
      </c>
    </row>
    <row r="525" spans="1:13" ht="18" customHeight="1" x14ac:dyDescent="0.25">
      <c r="A525" s="4" t="s">
        <v>5421</v>
      </c>
      <c r="B525" s="4">
        <v>2880</v>
      </c>
      <c r="C525" s="4" t="s">
        <v>2068</v>
      </c>
      <c r="D525" s="4" t="s">
        <v>2069</v>
      </c>
      <c r="E525" s="5">
        <v>28305.95</v>
      </c>
      <c r="F525" s="5">
        <v>12902312.1100777</v>
      </c>
      <c r="G525" s="5">
        <v>12884736.0467097</v>
      </c>
      <c r="H525" s="6">
        <v>1.36409960625161E-3</v>
      </c>
      <c r="I525" s="5">
        <v>17576.063367972201</v>
      </c>
      <c r="J525" s="5">
        <v>455.81625453580301</v>
      </c>
      <c r="K525" s="5">
        <v>455.19532277523803</v>
      </c>
      <c r="L525" s="55" t="s">
        <v>4284</v>
      </c>
      <c r="M525" s="60" t="s">
        <v>4364</v>
      </c>
    </row>
    <row r="526" spans="1:13" ht="18" customHeight="1" x14ac:dyDescent="0.25">
      <c r="A526" s="4" t="s">
        <v>5422</v>
      </c>
      <c r="B526" s="4">
        <v>2881</v>
      </c>
      <c r="C526" s="4" t="s">
        <v>2070</v>
      </c>
      <c r="D526" s="4" t="s">
        <v>2071</v>
      </c>
      <c r="E526" s="5">
        <v>3300.39</v>
      </c>
      <c r="F526" s="5">
        <v>10791360.453725999</v>
      </c>
      <c r="G526" s="5">
        <v>10251244.4439868</v>
      </c>
      <c r="H526" s="6">
        <v>5.2687848064724999E-2</v>
      </c>
      <c r="I526" s="5">
        <v>540116.009739134</v>
      </c>
      <c r="J526" s="5">
        <v>3269.7228066155699</v>
      </c>
      <c r="K526" s="5">
        <v>3106.07062922468</v>
      </c>
      <c r="L526" s="55" t="s">
        <v>4284</v>
      </c>
      <c r="M526" s="60" t="s">
        <v>4364</v>
      </c>
    </row>
    <row r="527" spans="1:13" ht="18" customHeight="1" x14ac:dyDescent="0.25">
      <c r="A527" s="4" t="s">
        <v>5423</v>
      </c>
      <c r="B527" s="4">
        <v>2882</v>
      </c>
      <c r="C527" s="4" t="s">
        <v>2072</v>
      </c>
      <c r="D527" s="4" t="s">
        <v>2073</v>
      </c>
      <c r="E527" s="5">
        <v>3031.69</v>
      </c>
      <c r="F527" s="5">
        <v>11559767.1765338</v>
      </c>
      <c r="G527" s="5">
        <v>11328278.703752</v>
      </c>
      <c r="H527" s="6">
        <v>2.0434567230864099E-2</v>
      </c>
      <c r="I527" s="5">
        <v>231488.47278178501</v>
      </c>
      <c r="J527" s="5">
        <v>3812.9779682400699</v>
      </c>
      <c r="K527" s="5">
        <v>3736.6217204766899</v>
      </c>
      <c r="L527" s="55" t="s">
        <v>4284</v>
      </c>
      <c r="M527" s="60" t="s">
        <v>4364</v>
      </c>
    </row>
    <row r="528" spans="1:13" ht="18" customHeight="1" x14ac:dyDescent="0.25">
      <c r="A528" s="4" t="s">
        <v>5424</v>
      </c>
      <c r="B528" s="4">
        <v>2883</v>
      </c>
      <c r="C528" s="4" t="s">
        <v>2074</v>
      </c>
      <c r="D528" s="4" t="s">
        <v>2075</v>
      </c>
      <c r="E528" s="5">
        <v>1858.3</v>
      </c>
      <c r="F528" s="5">
        <v>8273125.7891749199</v>
      </c>
      <c r="G528" s="5">
        <v>7674639.94012421</v>
      </c>
      <c r="H528" s="6">
        <v>7.7982270662853501E-2</v>
      </c>
      <c r="I528" s="5">
        <v>598485.84905071196</v>
      </c>
      <c r="J528" s="5">
        <v>4451.9861105176296</v>
      </c>
      <c r="K528" s="5">
        <v>4129.9251682312897</v>
      </c>
      <c r="L528" s="55" t="s">
        <v>4284</v>
      </c>
      <c r="M528" s="61" t="s">
        <v>4359</v>
      </c>
    </row>
    <row r="529" spans="1:13" ht="18" customHeight="1" x14ac:dyDescent="0.25">
      <c r="A529" s="4" t="s">
        <v>5425</v>
      </c>
      <c r="B529" s="4">
        <v>2884</v>
      </c>
      <c r="C529" s="4" t="s">
        <v>2076</v>
      </c>
      <c r="D529" s="4" t="s">
        <v>2077</v>
      </c>
      <c r="E529" s="5">
        <v>375.9</v>
      </c>
      <c r="F529" s="5">
        <v>1926954.8984594699</v>
      </c>
      <c r="G529" s="5">
        <v>2234643.0123783699</v>
      </c>
      <c r="H529" s="6">
        <v>-0.13769005260102801</v>
      </c>
      <c r="I529" s="5">
        <v>-307688.113918897</v>
      </c>
      <c r="J529" s="5">
        <v>5126.2434117038301</v>
      </c>
      <c r="K529" s="5">
        <v>5944.7805596657799</v>
      </c>
      <c r="L529" s="55" t="s">
        <v>4281</v>
      </c>
      <c r="M529" s="60" t="s">
        <v>4381</v>
      </c>
    </row>
    <row r="530" spans="1:13" ht="18" customHeight="1" x14ac:dyDescent="0.25">
      <c r="A530" s="4" t="s">
        <v>5426</v>
      </c>
      <c r="B530" s="4">
        <v>2885</v>
      </c>
      <c r="C530" s="4" t="s">
        <v>2078</v>
      </c>
      <c r="D530" s="4" t="s">
        <v>2079</v>
      </c>
      <c r="E530" s="5">
        <v>47420.09</v>
      </c>
      <c r="F530" s="5">
        <v>127299820.497835</v>
      </c>
      <c r="G530" s="5">
        <v>119794008.179011</v>
      </c>
      <c r="H530" s="6">
        <v>6.2655991171179898E-2</v>
      </c>
      <c r="I530" s="5">
        <v>7505812.3188243704</v>
      </c>
      <c r="J530" s="5">
        <v>2684.5124186359699</v>
      </c>
      <c r="K530" s="5">
        <v>2526.2290345507799</v>
      </c>
      <c r="L530" s="55" t="s">
        <v>4284</v>
      </c>
      <c r="M530" s="60" t="s">
        <v>4364</v>
      </c>
    </row>
    <row r="531" spans="1:13" ht="18" customHeight="1" x14ac:dyDescent="0.25">
      <c r="A531" s="4" t="s">
        <v>5427</v>
      </c>
      <c r="B531" s="4">
        <v>2886</v>
      </c>
      <c r="C531" s="4" t="s">
        <v>2080</v>
      </c>
      <c r="D531" s="4" t="s">
        <v>2081</v>
      </c>
      <c r="E531" s="5">
        <v>16452.009999999998</v>
      </c>
      <c r="F531" s="5">
        <v>48683380.985695399</v>
      </c>
      <c r="G531" s="5">
        <v>47533206.827193201</v>
      </c>
      <c r="H531" s="6">
        <v>2.4197276709809999E-2</v>
      </c>
      <c r="I531" s="5">
        <v>1150174.1585022199</v>
      </c>
      <c r="J531" s="5">
        <v>2959.11447815163</v>
      </c>
      <c r="K531" s="5">
        <v>2889.2036187185099</v>
      </c>
      <c r="L531" s="55" t="s">
        <v>4284</v>
      </c>
      <c r="M531" s="60" t="s">
        <v>4364</v>
      </c>
    </row>
    <row r="532" spans="1:13" ht="18" customHeight="1" x14ac:dyDescent="0.25">
      <c r="A532" s="4" t="s">
        <v>5428</v>
      </c>
      <c r="B532" s="4">
        <v>2887</v>
      </c>
      <c r="C532" s="4" t="s">
        <v>2082</v>
      </c>
      <c r="D532" s="4" t="s">
        <v>2083</v>
      </c>
      <c r="E532" s="5">
        <v>4750.8100000000004</v>
      </c>
      <c r="F532" s="5">
        <v>16710106.028796099</v>
      </c>
      <c r="G532" s="5">
        <v>16422416.300550601</v>
      </c>
      <c r="H532" s="6">
        <v>1.75181120110732E-2</v>
      </c>
      <c r="I532" s="5">
        <v>287689.72824551899</v>
      </c>
      <c r="J532" s="5">
        <v>3517.3172635395099</v>
      </c>
      <c r="K532" s="5">
        <v>3456.76133134152</v>
      </c>
      <c r="L532" s="55" t="s">
        <v>4284</v>
      </c>
      <c r="M532" s="60" t="s">
        <v>4364</v>
      </c>
    </row>
    <row r="533" spans="1:13" ht="18" customHeight="1" x14ac:dyDescent="0.25">
      <c r="A533" s="4" t="s">
        <v>5430</v>
      </c>
      <c r="B533" s="4">
        <v>2889</v>
      </c>
      <c r="C533" s="4" t="s">
        <v>2086</v>
      </c>
      <c r="D533" s="4" t="s">
        <v>2087</v>
      </c>
      <c r="E533" s="5">
        <v>3869.23</v>
      </c>
      <c r="F533" s="5">
        <v>11523036.3315152</v>
      </c>
      <c r="G533" s="5">
        <v>13468546.936756499</v>
      </c>
      <c r="H533" s="6">
        <v>-0.14444844082859701</v>
      </c>
      <c r="I533" s="5">
        <v>-1945510.60524124</v>
      </c>
      <c r="J533" s="5">
        <v>2978.12131393461</v>
      </c>
      <c r="K533" s="5">
        <v>3480.9372760876099</v>
      </c>
      <c r="L533" s="55" t="s">
        <v>4284</v>
      </c>
      <c r="M533" s="60" t="s">
        <v>4364</v>
      </c>
    </row>
    <row r="534" spans="1:13" ht="18" customHeight="1" x14ac:dyDescent="0.25">
      <c r="A534" s="4" t="s">
        <v>5431</v>
      </c>
      <c r="B534" s="4">
        <v>2890</v>
      </c>
      <c r="C534" s="4" t="s">
        <v>2088</v>
      </c>
      <c r="D534" s="4" t="s">
        <v>2089</v>
      </c>
      <c r="E534" s="5">
        <v>3696.27</v>
      </c>
      <c r="F534" s="5">
        <v>15159049.0821649</v>
      </c>
      <c r="G534" s="5">
        <v>16265301.5111512</v>
      </c>
      <c r="H534" s="6">
        <v>-6.8013029345191003E-2</v>
      </c>
      <c r="I534" s="5">
        <v>-1106252.4289863</v>
      </c>
      <c r="J534" s="5">
        <v>4101.1747199649499</v>
      </c>
      <c r="K534" s="5">
        <v>4400.4635784591401</v>
      </c>
      <c r="L534" s="55" t="s">
        <v>4284</v>
      </c>
      <c r="M534" s="60" t="s">
        <v>4282</v>
      </c>
    </row>
    <row r="535" spans="1:13" ht="18" customHeight="1" x14ac:dyDescent="0.25">
      <c r="A535" s="4" t="s">
        <v>5432</v>
      </c>
      <c r="B535" s="4">
        <v>2891</v>
      </c>
      <c r="C535" s="4" t="s">
        <v>2090</v>
      </c>
      <c r="D535" s="4" t="s">
        <v>2091</v>
      </c>
      <c r="E535" s="5">
        <v>2087.0700000000002</v>
      </c>
      <c r="F535" s="5">
        <v>10525718.426449999</v>
      </c>
      <c r="G535" s="5">
        <v>10635055.659681899</v>
      </c>
      <c r="H535" s="6">
        <v>-1.02808331926613E-2</v>
      </c>
      <c r="I535" s="5">
        <v>-109337.233231857</v>
      </c>
      <c r="J535" s="5">
        <v>5043.2991832808702</v>
      </c>
      <c r="K535" s="5">
        <v>5095.6870922785902</v>
      </c>
      <c r="L535" s="55" t="s">
        <v>4284</v>
      </c>
      <c r="M535" s="61" t="s">
        <v>4282</v>
      </c>
    </row>
    <row r="536" spans="1:13" ht="18" customHeight="1" x14ac:dyDescent="0.25">
      <c r="A536" s="4" t="s">
        <v>5433</v>
      </c>
      <c r="B536" s="4">
        <v>2892</v>
      </c>
      <c r="C536" s="4" t="s">
        <v>2092</v>
      </c>
      <c r="D536" s="4" t="s">
        <v>2093</v>
      </c>
      <c r="E536" s="5">
        <v>447.32</v>
      </c>
      <c r="F536" s="5">
        <v>2657385.37817406</v>
      </c>
      <c r="G536" s="5">
        <v>2834655.60028029</v>
      </c>
      <c r="H536" s="6">
        <v>-6.2536775927453395E-2</v>
      </c>
      <c r="I536" s="5">
        <v>-177270.22210623001</v>
      </c>
      <c r="J536" s="5">
        <v>5940.6808954977696</v>
      </c>
      <c r="K536" s="5">
        <v>6336.9748732010403</v>
      </c>
      <c r="L536" s="55" t="s">
        <v>4283</v>
      </c>
      <c r="M536" s="60" t="s">
        <v>4317</v>
      </c>
    </row>
    <row r="537" spans="1:13" ht="18" customHeight="1" x14ac:dyDescent="0.25">
      <c r="A537" s="4" t="s">
        <v>5434</v>
      </c>
      <c r="B537" s="4">
        <v>2893</v>
      </c>
      <c r="C537" s="4" t="s">
        <v>2094</v>
      </c>
      <c r="D537" s="4" t="s">
        <v>2095</v>
      </c>
      <c r="E537" s="5">
        <v>1903.79</v>
      </c>
      <c r="F537" s="5">
        <v>3914484.9543594001</v>
      </c>
      <c r="G537" s="5">
        <v>3587742.7258069902</v>
      </c>
      <c r="H537" s="6">
        <v>9.1071811309689804E-2</v>
      </c>
      <c r="I537" s="5">
        <v>326742.22855240601</v>
      </c>
      <c r="J537" s="5">
        <v>2056.1537534914</v>
      </c>
      <c r="K537" s="5">
        <v>1884.5265107007599</v>
      </c>
      <c r="L537" s="55" t="s">
        <v>4283</v>
      </c>
      <c r="M537" s="60" t="s">
        <v>4282</v>
      </c>
    </row>
    <row r="538" spans="1:13" ht="18" customHeight="1" x14ac:dyDescent="0.25">
      <c r="A538" s="4" t="s">
        <v>5435</v>
      </c>
      <c r="B538" s="4">
        <v>2894</v>
      </c>
      <c r="C538" s="4" t="s">
        <v>2096</v>
      </c>
      <c r="D538" s="4" t="s">
        <v>2097</v>
      </c>
      <c r="E538" s="5">
        <v>543.28</v>
      </c>
      <c r="F538" s="5">
        <v>1847154.36677322</v>
      </c>
      <c r="G538" s="5">
        <v>1902204.4149602</v>
      </c>
      <c r="H538" s="6">
        <v>-2.8940132697638399E-2</v>
      </c>
      <c r="I538" s="5">
        <v>-55050.048186981803</v>
      </c>
      <c r="J538" s="5">
        <v>3400.0043564519601</v>
      </c>
      <c r="K538" s="5">
        <v>3501.3334099547201</v>
      </c>
      <c r="L538" s="55" t="s">
        <v>4281</v>
      </c>
      <c r="M538" s="60" t="s">
        <v>4282</v>
      </c>
    </row>
    <row r="539" spans="1:13" ht="18" customHeight="1" x14ac:dyDescent="0.25">
      <c r="A539" s="4" t="s">
        <v>5438</v>
      </c>
      <c r="B539" s="4">
        <v>2897</v>
      </c>
      <c r="C539" s="4" t="s">
        <v>2102</v>
      </c>
      <c r="D539" s="4" t="s">
        <v>2103</v>
      </c>
      <c r="E539" s="5">
        <v>2980.95</v>
      </c>
      <c r="F539" s="5">
        <v>11768548.8685096</v>
      </c>
      <c r="G539" s="5">
        <v>11504618.1061802</v>
      </c>
      <c r="H539" s="6">
        <v>2.2941288436830999E-2</v>
      </c>
      <c r="I539" s="5">
        <v>263930.76232946699</v>
      </c>
      <c r="J539" s="5">
        <v>3947.9189079017201</v>
      </c>
      <c r="K539" s="5">
        <v>3859.3797635586502</v>
      </c>
      <c r="L539" s="55" t="s">
        <v>4281</v>
      </c>
      <c r="M539" s="60" t="s">
        <v>4364</v>
      </c>
    </row>
    <row r="540" spans="1:13" ht="18" customHeight="1" x14ac:dyDescent="0.25">
      <c r="A540" s="4" t="s">
        <v>5439</v>
      </c>
      <c r="B540" s="4">
        <v>2898</v>
      </c>
      <c r="C540" s="4" t="s">
        <v>2104</v>
      </c>
      <c r="D540" s="4" t="s">
        <v>2105</v>
      </c>
      <c r="E540" s="5">
        <v>2113.39</v>
      </c>
      <c r="F540" s="5">
        <v>13299601.835171601</v>
      </c>
      <c r="G540" s="5">
        <v>10805639.664195299</v>
      </c>
      <c r="H540" s="6">
        <v>0.23080190053348901</v>
      </c>
      <c r="I540" s="5">
        <v>2493962.1709763301</v>
      </c>
      <c r="J540" s="5">
        <v>6293.0182480146204</v>
      </c>
      <c r="K540" s="5">
        <v>5112.94160765182</v>
      </c>
      <c r="L540" s="55" t="s">
        <v>4281</v>
      </c>
      <c r="M540" s="61" t="s">
        <v>4361</v>
      </c>
    </row>
    <row r="541" spans="1:13" ht="18" customHeight="1" x14ac:dyDescent="0.25">
      <c r="A541" s="4" t="s">
        <v>5440</v>
      </c>
      <c r="B541" s="4">
        <v>2899</v>
      </c>
      <c r="C541" s="4" t="s">
        <v>2106</v>
      </c>
      <c r="D541" s="4" t="s">
        <v>2107</v>
      </c>
      <c r="E541" s="5">
        <v>356.23</v>
      </c>
      <c r="F541" s="5">
        <v>3893330.8676230502</v>
      </c>
      <c r="G541" s="5">
        <v>2375716.8822147199</v>
      </c>
      <c r="H541" s="6">
        <v>0.638802542832277</v>
      </c>
      <c r="I541" s="5">
        <v>1517613.9854083301</v>
      </c>
      <c r="J541" s="5">
        <v>10929.261622050501</v>
      </c>
      <c r="K541" s="5">
        <v>6669.0533706165097</v>
      </c>
      <c r="L541" s="55" t="s">
        <v>4283</v>
      </c>
      <c r="M541" s="60" t="s">
        <v>4316</v>
      </c>
    </row>
    <row r="542" spans="1:13" ht="18" customHeight="1" x14ac:dyDescent="0.25">
      <c r="A542" s="4" t="s">
        <v>5442</v>
      </c>
      <c r="B542" s="4">
        <v>2901</v>
      </c>
      <c r="C542" s="4" t="s">
        <v>2110</v>
      </c>
      <c r="D542" s="4" t="s">
        <v>2111</v>
      </c>
      <c r="E542" s="5">
        <v>15080.73</v>
      </c>
      <c r="F542" s="5">
        <v>42154042.237819299</v>
      </c>
      <c r="G542" s="5">
        <v>42518177.558081001</v>
      </c>
      <c r="H542" s="6">
        <v>-8.5642269065810996E-3</v>
      </c>
      <c r="I542" s="5">
        <v>-364135.32026170898</v>
      </c>
      <c r="J542" s="5">
        <v>2795.2255784580202</v>
      </c>
      <c r="K542" s="5">
        <v>2819.3713141261001</v>
      </c>
      <c r="L542" s="55" t="s">
        <v>4281</v>
      </c>
      <c r="M542" s="60" t="s">
        <v>4364</v>
      </c>
    </row>
    <row r="543" spans="1:13" ht="18" customHeight="1" x14ac:dyDescent="0.25">
      <c r="A543" s="4" t="s">
        <v>5443</v>
      </c>
      <c r="B543" s="4">
        <v>2902</v>
      </c>
      <c r="C543" s="4" t="s">
        <v>2112</v>
      </c>
      <c r="D543" s="4" t="s">
        <v>2113</v>
      </c>
      <c r="E543" s="5">
        <v>6840.99</v>
      </c>
      <c r="F543" s="5">
        <v>24129145.0008974</v>
      </c>
      <c r="G543" s="5">
        <v>25276675.8667068</v>
      </c>
      <c r="H543" s="6">
        <v>-4.5398804489194401E-2</v>
      </c>
      <c r="I543" s="5">
        <v>-1147530.8658093601</v>
      </c>
      <c r="J543" s="5">
        <v>3527.1422704750998</v>
      </c>
      <c r="K543" s="5">
        <v>3694.8856622662502</v>
      </c>
      <c r="L543" s="55" t="s">
        <v>4281</v>
      </c>
      <c r="M543" s="60" t="s">
        <v>4364</v>
      </c>
    </row>
    <row r="544" spans="1:13" ht="18" customHeight="1" x14ac:dyDescent="0.25">
      <c r="A544" s="4" t="s">
        <v>5444</v>
      </c>
      <c r="B544" s="4">
        <v>2903</v>
      </c>
      <c r="C544" s="4" t="s">
        <v>2114</v>
      </c>
      <c r="D544" s="4" t="s">
        <v>2115</v>
      </c>
      <c r="E544" s="5">
        <v>600.79</v>
      </c>
      <c r="F544" s="5">
        <v>2774506.2181984498</v>
      </c>
      <c r="G544" s="5">
        <v>2960861.2565818899</v>
      </c>
      <c r="H544" s="6">
        <v>-6.2939470050878105E-2</v>
      </c>
      <c r="I544" s="5">
        <v>-186355.03838344099</v>
      </c>
      <c r="J544" s="5">
        <v>4618.0965365576103</v>
      </c>
      <c r="K544" s="5">
        <v>4928.2798591552601</v>
      </c>
      <c r="L544" s="55" t="s">
        <v>4283</v>
      </c>
      <c r="M544" s="60" t="s">
        <v>4364</v>
      </c>
    </row>
    <row r="545" spans="1:13" ht="18" customHeight="1" x14ac:dyDescent="0.25">
      <c r="A545" s="4" t="s">
        <v>5446</v>
      </c>
      <c r="B545" s="4">
        <v>2905</v>
      </c>
      <c r="C545" s="4" t="s">
        <v>2118</v>
      </c>
      <c r="D545" s="4" t="s">
        <v>2119</v>
      </c>
      <c r="E545" s="5">
        <v>3041.4</v>
      </c>
      <c r="F545" s="5">
        <v>5388301.2464404497</v>
      </c>
      <c r="G545" s="5">
        <v>5287082.7888156697</v>
      </c>
      <c r="H545" s="6">
        <v>1.9144481308085201E-2</v>
      </c>
      <c r="I545" s="5">
        <v>101218.457624781</v>
      </c>
      <c r="J545" s="5">
        <v>1771.6516230816201</v>
      </c>
      <c r="K545" s="5">
        <v>1738.37140422689</v>
      </c>
      <c r="L545" s="55" t="s">
        <v>4284</v>
      </c>
      <c r="M545" s="60" t="s">
        <v>4359</v>
      </c>
    </row>
    <row r="546" spans="1:13" ht="18" customHeight="1" x14ac:dyDescent="0.25">
      <c r="A546" s="4" t="s">
        <v>5447</v>
      </c>
      <c r="B546" s="4">
        <v>2906</v>
      </c>
      <c r="C546" s="4" t="s">
        <v>2120</v>
      </c>
      <c r="D546" s="4" t="s">
        <v>2121</v>
      </c>
      <c r="E546" s="5">
        <v>705.55</v>
      </c>
      <c r="F546" s="5">
        <v>1744487.65912518</v>
      </c>
      <c r="G546" s="5">
        <v>1916477.27191207</v>
      </c>
      <c r="H546" s="6">
        <v>-8.9742578901179995E-2</v>
      </c>
      <c r="I546" s="5">
        <v>-171989.61278688701</v>
      </c>
      <c r="J546" s="5">
        <v>2472.5216627102</v>
      </c>
      <c r="K546" s="5">
        <v>2716.2883876579499</v>
      </c>
      <c r="L546" s="55" t="s">
        <v>4281</v>
      </c>
      <c r="M546" s="60" t="s">
        <v>4364</v>
      </c>
    </row>
    <row r="547" spans="1:13" ht="18" customHeight="1" x14ac:dyDescent="0.25">
      <c r="A547" s="4" t="s">
        <v>5449</v>
      </c>
      <c r="B547" s="4">
        <v>2909</v>
      </c>
      <c r="C547" s="4" t="s">
        <v>2124</v>
      </c>
      <c r="D547" s="4" t="s">
        <v>2125</v>
      </c>
      <c r="E547" s="5">
        <v>4151.34</v>
      </c>
      <c r="F547" s="5">
        <v>4901817.3761578202</v>
      </c>
      <c r="G547" s="5">
        <v>5802560.3155908799</v>
      </c>
      <c r="H547" s="6">
        <v>-0.155231982167054</v>
      </c>
      <c r="I547" s="5">
        <v>-900742.93943306</v>
      </c>
      <c r="J547" s="5">
        <v>1180.77954977376</v>
      </c>
      <c r="K547" s="5">
        <v>1397.7559813435901</v>
      </c>
      <c r="L547" s="55" t="s">
        <v>4284</v>
      </c>
      <c r="M547" s="60" t="s">
        <v>4282</v>
      </c>
    </row>
    <row r="548" spans="1:13" ht="18" customHeight="1" x14ac:dyDescent="0.25">
      <c r="A548" s="4" t="s">
        <v>5450</v>
      </c>
      <c r="B548" s="4">
        <v>2910</v>
      </c>
      <c r="C548" s="4" t="s">
        <v>2126</v>
      </c>
      <c r="D548" s="4" t="s">
        <v>2127</v>
      </c>
      <c r="E548" s="5">
        <v>227.55</v>
      </c>
      <c r="F548" s="5">
        <v>667196.32371714001</v>
      </c>
      <c r="G548" s="5">
        <v>519687.06603009102</v>
      </c>
      <c r="H548" s="6">
        <v>0.28384246468529201</v>
      </c>
      <c r="I548" s="5">
        <v>147509.25768704899</v>
      </c>
      <c r="J548" s="5">
        <v>2932.0866786075098</v>
      </c>
      <c r="K548" s="5">
        <v>2283.83680962466</v>
      </c>
      <c r="L548" s="55" t="s">
        <v>4283</v>
      </c>
      <c r="M548" s="60" t="s">
        <v>4317</v>
      </c>
    </row>
    <row r="549" spans="1:13" ht="18" customHeight="1" x14ac:dyDescent="0.25">
      <c r="A549" s="4" t="s">
        <v>5451</v>
      </c>
      <c r="B549" s="4">
        <v>2913</v>
      </c>
      <c r="C549" s="4" t="s">
        <v>2128</v>
      </c>
      <c r="D549" s="4" t="s">
        <v>2129</v>
      </c>
      <c r="E549" s="5">
        <v>4183.1000000000004</v>
      </c>
      <c r="F549" s="5">
        <v>4897897.3234989597</v>
      </c>
      <c r="G549" s="5">
        <v>3424558.0697664502</v>
      </c>
      <c r="H549" s="6">
        <v>0.43022755745911201</v>
      </c>
      <c r="I549" s="5">
        <v>1473339.2537325099</v>
      </c>
      <c r="J549" s="5">
        <v>1170.87741710668</v>
      </c>
      <c r="K549" s="5">
        <v>818.66512150473295</v>
      </c>
      <c r="L549" s="55" t="s">
        <v>4281</v>
      </c>
      <c r="M549" s="60" t="s">
        <v>4364</v>
      </c>
    </row>
    <row r="550" spans="1:13" ht="18" customHeight="1" x14ac:dyDescent="0.25">
      <c r="A550" s="4" t="s">
        <v>5452</v>
      </c>
      <c r="B550" s="4">
        <v>2914</v>
      </c>
      <c r="C550" s="4" t="s">
        <v>2130</v>
      </c>
      <c r="D550" s="4" t="s">
        <v>2131</v>
      </c>
      <c r="E550" s="5">
        <v>394.19</v>
      </c>
      <c r="F550" s="5">
        <v>597965.69083920005</v>
      </c>
      <c r="G550" s="5">
        <v>675122.72747906402</v>
      </c>
      <c r="H550" s="6">
        <v>-0.11428594165089299</v>
      </c>
      <c r="I550" s="5">
        <v>-77157.036639864004</v>
      </c>
      <c r="J550" s="5">
        <v>1516.9478952769</v>
      </c>
      <c r="K550" s="5">
        <v>1712.68354722105</v>
      </c>
      <c r="L550" s="55" t="s">
        <v>4283</v>
      </c>
      <c r="M550" s="60" t="s">
        <v>4316</v>
      </c>
    </row>
    <row r="551" spans="1:13" ht="18" customHeight="1" x14ac:dyDescent="0.25">
      <c r="A551" s="4" t="s">
        <v>5455</v>
      </c>
      <c r="B551" s="4">
        <v>2927</v>
      </c>
      <c r="C551" s="4" t="s">
        <v>2136</v>
      </c>
      <c r="D551" s="4" t="s">
        <v>2137</v>
      </c>
      <c r="E551" s="5">
        <v>680.81</v>
      </c>
      <c r="F551" s="5">
        <v>741812.49960245995</v>
      </c>
      <c r="G551" s="5">
        <v>392854.58956208802</v>
      </c>
      <c r="H551" s="6">
        <v>0.88826227136445601</v>
      </c>
      <c r="I551" s="5">
        <v>348957.91004037199</v>
      </c>
      <c r="J551" s="5">
        <v>1089.6028254615201</v>
      </c>
      <c r="K551" s="5">
        <v>577.03998114317994</v>
      </c>
      <c r="L551" s="55" t="s">
        <v>4283</v>
      </c>
      <c r="M551" s="60" t="s">
        <v>4316</v>
      </c>
    </row>
    <row r="552" spans="1:13" ht="18" customHeight="1" x14ac:dyDescent="0.25">
      <c r="A552" s="4" t="s">
        <v>5456</v>
      </c>
      <c r="B552" s="4">
        <v>2928</v>
      </c>
      <c r="C552" s="4" t="s">
        <v>2138</v>
      </c>
      <c r="D552" s="4" t="s">
        <v>2139</v>
      </c>
      <c r="E552" s="5">
        <v>1167.05</v>
      </c>
      <c r="F552" s="5">
        <v>1406380.9893934201</v>
      </c>
      <c r="G552" s="5">
        <v>1334041.37961501</v>
      </c>
      <c r="H552" s="6">
        <v>5.4225911492556497E-2</v>
      </c>
      <c r="I552" s="5">
        <v>72339.609778411497</v>
      </c>
      <c r="J552" s="5">
        <v>1205.0734667695599</v>
      </c>
      <c r="K552" s="5">
        <v>1143.0884534638701</v>
      </c>
      <c r="L552" s="55" t="s">
        <v>4281</v>
      </c>
      <c r="M552" s="60" t="s">
        <v>4359</v>
      </c>
    </row>
    <row r="553" spans="1:13" ht="18" customHeight="1" x14ac:dyDescent="0.25">
      <c r="A553" s="4" t="s">
        <v>5457</v>
      </c>
      <c r="B553" s="4">
        <v>2932</v>
      </c>
      <c r="C553" s="4" t="s">
        <v>2140</v>
      </c>
      <c r="D553" s="4" t="s">
        <v>2141</v>
      </c>
      <c r="E553" s="5">
        <v>1190.6600000000001</v>
      </c>
      <c r="F553" s="5">
        <v>1341709.5811340699</v>
      </c>
      <c r="G553" s="5">
        <v>936258.18496591703</v>
      </c>
      <c r="H553" s="6">
        <v>0.43305511522221102</v>
      </c>
      <c r="I553" s="5">
        <v>405451.39616815298</v>
      </c>
      <c r="J553" s="5">
        <v>1126.8620606504501</v>
      </c>
      <c r="K553" s="5">
        <v>786.33546517554703</v>
      </c>
      <c r="L553" s="55" t="s">
        <v>4283</v>
      </c>
      <c r="M553" s="60" t="s">
        <v>4361</v>
      </c>
    </row>
    <row r="554" spans="1:13" ht="18" customHeight="1" x14ac:dyDescent="0.25">
      <c r="A554" s="4" t="s">
        <v>5458</v>
      </c>
      <c r="B554" s="4">
        <v>2933</v>
      </c>
      <c r="C554" s="4" t="s">
        <v>2142</v>
      </c>
      <c r="D554" s="4" t="s">
        <v>2143</v>
      </c>
      <c r="E554" s="5">
        <v>27650.85</v>
      </c>
      <c r="F554" s="5">
        <v>35972875.685115702</v>
      </c>
      <c r="G554" s="5">
        <v>37406404.710736804</v>
      </c>
      <c r="H554" s="6">
        <v>-3.8323090302490703E-2</v>
      </c>
      <c r="I554" s="5">
        <v>-1433529.0256210801</v>
      </c>
      <c r="J554" s="5">
        <v>1300.9681686138299</v>
      </c>
      <c r="K554" s="5">
        <v>1352.8121092384799</v>
      </c>
      <c r="L554" s="55" t="s">
        <v>4284</v>
      </c>
      <c r="M554" s="60" t="s">
        <v>4364</v>
      </c>
    </row>
    <row r="555" spans="1:13" ht="18" customHeight="1" x14ac:dyDescent="0.25">
      <c r="A555" s="4" t="s">
        <v>5459</v>
      </c>
      <c r="B555" s="4">
        <v>2934</v>
      </c>
      <c r="C555" s="4" t="s">
        <v>2144</v>
      </c>
      <c r="D555" s="4" t="s">
        <v>2145</v>
      </c>
      <c r="E555" s="5">
        <v>1187.4000000000001</v>
      </c>
      <c r="F555" s="5">
        <v>1984220.7018269999</v>
      </c>
      <c r="G555" s="5">
        <v>2129965.5586560401</v>
      </c>
      <c r="H555" s="6">
        <v>-6.8425921835562398E-2</v>
      </c>
      <c r="I555" s="5">
        <v>-145744.85682903801</v>
      </c>
      <c r="J555" s="5">
        <v>1671.06341740526</v>
      </c>
      <c r="K555" s="5">
        <v>1793.8062646589501</v>
      </c>
      <c r="L555" s="55" t="s">
        <v>4284</v>
      </c>
      <c r="M555" s="61" t="s">
        <v>4364</v>
      </c>
    </row>
    <row r="556" spans="1:13" ht="18" customHeight="1" x14ac:dyDescent="0.25">
      <c r="A556" s="4" t="s">
        <v>5460</v>
      </c>
      <c r="B556" s="4">
        <v>2937</v>
      </c>
      <c r="C556" s="4" t="s">
        <v>2146</v>
      </c>
      <c r="D556" s="4" t="s">
        <v>2147</v>
      </c>
      <c r="E556" s="5">
        <v>24856.77</v>
      </c>
      <c r="F556" s="5">
        <v>32185112.305162098</v>
      </c>
      <c r="G556" s="5">
        <v>27280149.098796502</v>
      </c>
      <c r="H556" s="6">
        <v>0.17979972135057001</v>
      </c>
      <c r="I556" s="5">
        <v>4904963.2063656002</v>
      </c>
      <c r="J556" s="5">
        <v>1294.8227909403399</v>
      </c>
      <c r="K556" s="5">
        <v>1097.4937250011301</v>
      </c>
      <c r="L556" s="55" t="s">
        <v>4281</v>
      </c>
      <c r="M556" s="60" t="s">
        <v>4364</v>
      </c>
    </row>
    <row r="557" spans="1:13" ht="18" customHeight="1" x14ac:dyDescent="0.25">
      <c r="A557" s="4" t="s">
        <v>5461</v>
      </c>
      <c r="B557" s="4">
        <v>2938</v>
      </c>
      <c r="C557" s="4" t="s">
        <v>2148</v>
      </c>
      <c r="D557" s="4" t="s">
        <v>2149</v>
      </c>
      <c r="E557" s="5">
        <v>1155.31</v>
      </c>
      <c r="F557" s="5">
        <v>687272.89014164999</v>
      </c>
      <c r="G557" s="5">
        <v>1003362.43903914</v>
      </c>
      <c r="H557" s="6">
        <v>-0.31503027878958001</v>
      </c>
      <c r="I557" s="5">
        <v>-316089.54889749398</v>
      </c>
      <c r="J557" s="5">
        <v>594.88179808159703</v>
      </c>
      <c r="K557" s="5">
        <v>868.47897018042295</v>
      </c>
      <c r="L557" s="55" t="s">
        <v>4284</v>
      </c>
      <c r="M557" s="60" t="s">
        <v>4282</v>
      </c>
    </row>
    <row r="558" spans="1:13" ht="18" customHeight="1" x14ac:dyDescent="0.25">
      <c r="A558" s="4" t="s">
        <v>5462</v>
      </c>
      <c r="B558" s="4">
        <v>2942</v>
      </c>
      <c r="C558" s="4" t="s">
        <v>2150</v>
      </c>
      <c r="D558" s="4" t="s">
        <v>2151</v>
      </c>
      <c r="E558" s="5">
        <v>11977.06</v>
      </c>
      <c r="F558" s="5">
        <v>6663282.19179276</v>
      </c>
      <c r="G558" s="5">
        <v>6664669.9788551601</v>
      </c>
      <c r="H558" s="6">
        <v>-2.0823042503193001E-4</v>
      </c>
      <c r="I558" s="5">
        <v>-1387.78706239443</v>
      </c>
      <c r="J558" s="5">
        <v>556.33704697085602</v>
      </c>
      <c r="K558" s="5">
        <v>556.45291739835602</v>
      </c>
      <c r="L558" s="55" t="s">
        <v>4284</v>
      </c>
      <c r="M558" s="60" t="s">
        <v>4282</v>
      </c>
    </row>
    <row r="559" spans="1:13" ht="18" customHeight="1" x14ac:dyDescent="0.25">
      <c r="A559" s="4" t="s">
        <v>5463</v>
      </c>
      <c r="B559" s="4">
        <v>2943</v>
      </c>
      <c r="C559" s="4" t="s">
        <v>2152</v>
      </c>
      <c r="D559" s="4" t="s">
        <v>2153</v>
      </c>
      <c r="E559" s="5">
        <v>4076.13</v>
      </c>
      <c r="F559" s="5">
        <v>3396717.02878311</v>
      </c>
      <c r="G559" s="5">
        <v>4580448.9951349804</v>
      </c>
      <c r="H559" s="6">
        <v>-0.25843142617877501</v>
      </c>
      <c r="I559" s="5">
        <v>-1183731.96635187</v>
      </c>
      <c r="J559" s="5">
        <v>833.31911121164205</v>
      </c>
      <c r="K559" s="5">
        <v>1123.72495360427</v>
      </c>
      <c r="L559" s="55" t="s">
        <v>4284</v>
      </c>
      <c r="M559" s="61" t="s">
        <v>4364</v>
      </c>
    </row>
    <row r="560" spans="1:13" ht="18" customHeight="1" x14ac:dyDescent="0.25">
      <c r="A560" s="4" t="s">
        <v>5465</v>
      </c>
      <c r="B560" s="4">
        <v>2947</v>
      </c>
      <c r="C560" s="4" t="s">
        <v>2156</v>
      </c>
      <c r="D560" s="4" t="s">
        <v>2157</v>
      </c>
      <c r="E560" s="5">
        <v>10371.290000000001</v>
      </c>
      <c r="F560" s="5">
        <v>8550916.6253322903</v>
      </c>
      <c r="G560" s="5">
        <v>7800785.5925951404</v>
      </c>
      <c r="H560" s="6">
        <v>9.6160960179345403E-2</v>
      </c>
      <c r="I560" s="5">
        <v>750131.03273715195</v>
      </c>
      <c r="J560" s="5">
        <v>824.47956091597996</v>
      </c>
      <c r="K560" s="5">
        <v>752.15191095756995</v>
      </c>
      <c r="L560" s="55" t="s">
        <v>4284</v>
      </c>
      <c r="M560" s="60" t="s">
        <v>4282</v>
      </c>
    </row>
    <row r="561" spans="1:13" ht="18" customHeight="1" x14ac:dyDescent="0.25">
      <c r="A561" s="4" t="s">
        <v>5466</v>
      </c>
      <c r="B561" s="4">
        <v>2948</v>
      </c>
      <c r="C561" s="4" t="s">
        <v>2158</v>
      </c>
      <c r="D561" s="4" t="s">
        <v>2159</v>
      </c>
      <c r="E561" s="5">
        <v>984.43</v>
      </c>
      <c r="F561" s="5">
        <v>1992369.91996908</v>
      </c>
      <c r="G561" s="5">
        <v>1950047.4765633601</v>
      </c>
      <c r="H561" s="6">
        <v>2.17032887221329E-2</v>
      </c>
      <c r="I561" s="5">
        <v>42322.4434057213</v>
      </c>
      <c r="J561" s="5">
        <v>2023.8817589560299</v>
      </c>
      <c r="K561" s="5">
        <v>1980.88993281733</v>
      </c>
      <c r="L561" s="55" t="s">
        <v>4281</v>
      </c>
      <c r="M561" s="60" t="s">
        <v>4364</v>
      </c>
    </row>
    <row r="562" spans="1:13" ht="18" customHeight="1" x14ac:dyDescent="0.25">
      <c r="A562" s="4" t="s">
        <v>5467</v>
      </c>
      <c r="B562" s="4">
        <v>2949</v>
      </c>
      <c r="C562" s="4" t="s">
        <v>2160</v>
      </c>
      <c r="D562" s="4" t="s">
        <v>2161</v>
      </c>
      <c r="E562" s="5">
        <v>992.61</v>
      </c>
      <c r="F562" s="5">
        <v>3341755.3033586098</v>
      </c>
      <c r="G562" s="5">
        <v>3963903.9518212802</v>
      </c>
      <c r="H562" s="6">
        <v>-0.15695351250294801</v>
      </c>
      <c r="I562" s="5">
        <v>-622148.64846266597</v>
      </c>
      <c r="J562" s="5">
        <v>3366.6347340431898</v>
      </c>
      <c r="K562" s="5">
        <v>3993.4152908204401</v>
      </c>
      <c r="L562" s="55" t="s">
        <v>4281</v>
      </c>
      <c r="M562" s="60" t="s">
        <v>4361</v>
      </c>
    </row>
    <row r="563" spans="1:13" ht="18" customHeight="1" x14ac:dyDescent="0.25">
      <c r="A563" s="4" t="s">
        <v>5468</v>
      </c>
      <c r="B563" s="4">
        <v>2950</v>
      </c>
      <c r="C563" s="4" t="s">
        <v>2162</v>
      </c>
      <c r="D563" s="4" t="s">
        <v>2163</v>
      </c>
      <c r="E563" s="5">
        <v>1435.16</v>
      </c>
      <c r="F563" s="5">
        <v>7244231.4871329898</v>
      </c>
      <c r="G563" s="5">
        <v>7565010.7012493303</v>
      </c>
      <c r="H563" s="6">
        <v>-4.2403008638621301E-2</v>
      </c>
      <c r="I563" s="5">
        <v>-320779.21411633899</v>
      </c>
      <c r="J563" s="5">
        <v>5047.6821310048999</v>
      </c>
      <c r="K563" s="5">
        <v>5271.1967315486299</v>
      </c>
      <c r="L563" s="55" t="s">
        <v>4281</v>
      </c>
      <c r="M563" s="60" t="s">
        <v>4361</v>
      </c>
    </row>
    <row r="564" spans="1:13" ht="18" customHeight="1" x14ac:dyDescent="0.25">
      <c r="A564" s="4" t="s">
        <v>5469</v>
      </c>
      <c r="B564" s="4">
        <v>2951</v>
      </c>
      <c r="C564" s="4" t="s">
        <v>2164</v>
      </c>
      <c r="D564" s="4" t="s">
        <v>2165</v>
      </c>
      <c r="E564" s="5">
        <v>516.92999999999995</v>
      </c>
      <c r="F564" s="5">
        <v>3806365.70698452</v>
      </c>
      <c r="G564" s="5">
        <v>3855107.6543981899</v>
      </c>
      <c r="H564" s="6">
        <v>-1.2643472448314701E-2</v>
      </c>
      <c r="I564" s="5">
        <v>-48741.947413670401</v>
      </c>
      <c r="J564" s="5">
        <v>7363.4064708655296</v>
      </c>
      <c r="K564" s="5">
        <v>7457.6976658313297</v>
      </c>
      <c r="L564" s="55" t="s">
        <v>4283</v>
      </c>
      <c r="M564" s="60" t="s">
        <v>4359</v>
      </c>
    </row>
    <row r="565" spans="1:13" ht="18" customHeight="1" x14ac:dyDescent="0.25">
      <c r="A565" s="4" t="s">
        <v>5470</v>
      </c>
      <c r="B565" s="4">
        <v>2952</v>
      </c>
      <c r="C565" s="4" t="s">
        <v>2166</v>
      </c>
      <c r="D565" s="4" t="s">
        <v>2167</v>
      </c>
      <c r="E565" s="5">
        <v>808.58</v>
      </c>
      <c r="F565" s="5">
        <v>529640.25973649998</v>
      </c>
      <c r="G565" s="5">
        <v>796052.43224244099</v>
      </c>
      <c r="H565" s="6">
        <v>-0.33466661455385699</v>
      </c>
      <c r="I565" s="5">
        <v>-266412.17250594101</v>
      </c>
      <c r="J565" s="5">
        <v>655.02517961920898</v>
      </c>
      <c r="K565" s="5">
        <v>984.50670588246203</v>
      </c>
      <c r="L565" s="55" t="s">
        <v>4281</v>
      </c>
      <c r="M565" s="60" t="s">
        <v>4282</v>
      </c>
    </row>
    <row r="566" spans="1:13" ht="18" customHeight="1" x14ac:dyDescent="0.25">
      <c r="A566" s="4" t="s">
        <v>5471</v>
      </c>
      <c r="B566" s="4">
        <v>2953</v>
      </c>
      <c r="C566" s="4" t="s">
        <v>2168</v>
      </c>
      <c r="D566" s="4" t="s">
        <v>2169</v>
      </c>
      <c r="E566" s="5">
        <v>314.93</v>
      </c>
      <c r="F566" s="5">
        <v>583982.53361528995</v>
      </c>
      <c r="G566" s="5">
        <v>581780.73211546405</v>
      </c>
      <c r="H566" s="6">
        <v>3.78458992930253E-3</v>
      </c>
      <c r="I566" s="5">
        <v>2201.8014998264798</v>
      </c>
      <c r="J566" s="5">
        <v>1854.32487732287</v>
      </c>
      <c r="K566" s="5">
        <v>1847.3334776473</v>
      </c>
      <c r="L566" s="55" t="s">
        <v>4283</v>
      </c>
      <c r="M566" s="60" t="s">
        <v>4316</v>
      </c>
    </row>
    <row r="567" spans="1:13" ht="18" customHeight="1" x14ac:dyDescent="0.25">
      <c r="A567" s="4" t="s">
        <v>5472</v>
      </c>
      <c r="B567" s="4">
        <v>2954</v>
      </c>
      <c r="C567" s="4" t="s">
        <v>2170</v>
      </c>
      <c r="D567" s="4" t="s">
        <v>2171</v>
      </c>
      <c r="E567" s="5">
        <v>469.12</v>
      </c>
      <c r="F567" s="5">
        <v>1501203.7697364001</v>
      </c>
      <c r="G567" s="5">
        <v>1419869.4099250301</v>
      </c>
      <c r="H567" s="6">
        <v>5.7282986197770801E-2</v>
      </c>
      <c r="I567" s="5">
        <v>81334.3598113724</v>
      </c>
      <c r="J567" s="5">
        <v>3200.04214217343</v>
      </c>
      <c r="K567" s="5">
        <v>3026.6656930530098</v>
      </c>
      <c r="L567" s="55" t="s">
        <v>4281</v>
      </c>
      <c r="M567" s="60" t="s">
        <v>4364</v>
      </c>
    </row>
    <row r="568" spans="1:13" ht="18" customHeight="1" x14ac:dyDescent="0.25">
      <c r="A568" s="4" t="s">
        <v>5474</v>
      </c>
      <c r="B568" s="4">
        <v>2956</v>
      </c>
      <c r="C568" s="4" t="s">
        <v>2174</v>
      </c>
      <c r="D568" s="4" t="s">
        <v>2175</v>
      </c>
      <c r="E568" s="5">
        <v>1725.6</v>
      </c>
      <c r="F568" s="5">
        <v>1079212.5046890001</v>
      </c>
      <c r="G568" s="5">
        <v>917276.57545066497</v>
      </c>
      <c r="H568" s="6">
        <v>0.1765399156288</v>
      </c>
      <c r="I568" s="5">
        <v>161935.929238335</v>
      </c>
      <c r="J568" s="5">
        <v>625.41290257823402</v>
      </c>
      <c r="K568" s="5">
        <v>531.56964270437197</v>
      </c>
      <c r="L568" s="55" t="s">
        <v>4281</v>
      </c>
      <c r="M568" s="60" t="s">
        <v>4364</v>
      </c>
    </row>
    <row r="569" spans="1:13" ht="18" customHeight="1" x14ac:dyDescent="0.25">
      <c r="A569" s="4" t="s">
        <v>5483</v>
      </c>
      <c r="B569" s="4">
        <v>2966</v>
      </c>
      <c r="C569" s="4" t="s">
        <v>2176</v>
      </c>
      <c r="D569" s="4" t="s">
        <v>2177</v>
      </c>
      <c r="E569" s="5">
        <v>17745.62</v>
      </c>
      <c r="F569" s="5">
        <v>24059999.7240077</v>
      </c>
      <c r="G569" s="5">
        <v>14966457.075264901</v>
      </c>
      <c r="H569" s="6">
        <v>0.60759487719854199</v>
      </c>
      <c r="I569" s="5">
        <v>9093542.6487428099</v>
      </c>
      <c r="J569" s="5">
        <v>1355.82750695708</v>
      </c>
      <c r="K569" s="5">
        <v>843.38879539091101</v>
      </c>
      <c r="L569" s="55" t="s">
        <v>4281</v>
      </c>
      <c r="M569" s="60" t="s">
        <v>4361</v>
      </c>
    </row>
    <row r="570" spans="1:13" ht="18" customHeight="1" x14ac:dyDescent="0.25">
      <c r="A570" s="4" t="s">
        <v>5484</v>
      </c>
      <c r="B570" s="4">
        <v>3028</v>
      </c>
      <c r="C570" s="4" t="s">
        <v>2178</v>
      </c>
      <c r="D570" s="4" t="s">
        <v>2179</v>
      </c>
      <c r="E570" s="5">
        <v>18733.63</v>
      </c>
      <c r="F570" s="5">
        <v>7105333.7667960003</v>
      </c>
      <c r="G570" s="5">
        <v>7315075.4660818996</v>
      </c>
      <c r="H570" s="6">
        <v>-2.8672527065293898E-2</v>
      </c>
      <c r="I570" s="5">
        <v>-209741.69928589999</v>
      </c>
      <c r="J570" s="5">
        <v>379.28227293888102</v>
      </c>
      <c r="K570" s="5">
        <v>390.47827175416103</v>
      </c>
      <c r="L570" s="55" t="s">
        <v>4281</v>
      </c>
      <c r="M570" s="60" t="s">
        <v>4381</v>
      </c>
    </row>
    <row r="571" spans="1:13" ht="18" customHeight="1" x14ac:dyDescent="0.25">
      <c r="A571" s="4" t="s">
        <v>5488</v>
      </c>
      <c r="B571" s="4">
        <v>3037</v>
      </c>
      <c r="C571" s="4" t="s">
        <v>2186</v>
      </c>
      <c r="D571" s="4" t="s">
        <v>2187</v>
      </c>
      <c r="E571" s="5">
        <v>970.81</v>
      </c>
      <c r="F571" s="5">
        <v>1341447.3849038701</v>
      </c>
      <c r="G571" s="5">
        <v>1493824.40815512</v>
      </c>
      <c r="H571" s="6">
        <v>-0.10200464152238201</v>
      </c>
      <c r="I571" s="5">
        <v>-152377.02325124701</v>
      </c>
      <c r="J571" s="5">
        <v>1381.7815895014201</v>
      </c>
      <c r="K571" s="5">
        <v>1538.74023563325</v>
      </c>
      <c r="L571" s="55" t="s">
        <v>4281</v>
      </c>
      <c r="M571" s="61" t="s">
        <v>4364</v>
      </c>
    </row>
    <row r="572" spans="1:13" ht="18" customHeight="1" x14ac:dyDescent="0.25">
      <c r="A572" s="4" t="s">
        <v>5489</v>
      </c>
      <c r="B572" s="4">
        <v>3038</v>
      </c>
      <c r="C572" s="4" t="s">
        <v>2188</v>
      </c>
      <c r="D572" s="4" t="s">
        <v>2189</v>
      </c>
      <c r="E572" s="5">
        <v>797.74</v>
      </c>
      <c r="F572" s="5">
        <v>1614625.5490083001</v>
      </c>
      <c r="G572" s="5">
        <v>1902909.5579665201</v>
      </c>
      <c r="H572" s="6">
        <v>-0.151496432266746</v>
      </c>
      <c r="I572" s="5">
        <v>-288284.00895821699</v>
      </c>
      <c r="J572" s="5">
        <v>2023.9997355132</v>
      </c>
      <c r="K572" s="5">
        <v>2385.3756336231299</v>
      </c>
      <c r="L572" s="55" t="s">
        <v>4281</v>
      </c>
      <c r="M572" s="60" t="s">
        <v>4364</v>
      </c>
    </row>
    <row r="573" spans="1:13" ht="18" customHeight="1" x14ac:dyDescent="0.25">
      <c r="A573" s="4" t="s">
        <v>5490</v>
      </c>
      <c r="B573" s="4">
        <v>3039</v>
      </c>
      <c r="C573" s="4" t="s">
        <v>2190</v>
      </c>
      <c r="D573" s="4" t="s">
        <v>2191</v>
      </c>
      <c r="E573" s="5">
        <v>591.75</v>
      </c>
      <c r="F573" s="5">
        <v>1444732.1000393999</v>
      </c>
      <c r="G573" s="5">
        <v>1849262.1975823999</v>
      </c>
      <c r="H573" s="6">
        <v>-0.21875215860241801</v>
      </c>
      <c r="I573" s="5">
        <v>-404530.09754300199</v>
      </c>
      <c r="J573" s="5">
        <v>2441.4568652968301</v>
      </c>
      <c r="K573" s="5">
        <v>3125.0734221924799</v>
      </c>
      <c r="L573" s="55" t="s">
        <v>4281</v>
      </c>
      <c r="M573" s="60" t="s">
        <v>4361</v>
      </c>
    </row>
    <row r="574" spans="1:13" ht="18" customHeight="1" x14ac:dyDescent="0.25">
      <c r="A574" s="4" t="s">
        <v>5492</v>
      </c>
      <c r="B574" s="4">
        <v>3041</v>
      </c>
      <c r="C574" s="4" t="s">
        <v>2194</v>
      </c>
      <c r="D574" s="4" t="s">
        <v>2195</v>
      </c>
      <c r="E574" s="5">
        <v>580.41</v>
      </c>
      <c r="F574" s="5">
        <v>194368.27090880999</v>
      </c>
      <c r="G574" s="5">
        <v>200445.06026053199</v>
      </c>
      <c r="H574" s="6">
        <v>-3.03164834485012E-2</v>
      </c>
      <c r="I574" s="5">
        <v>-6076.7893517222501</v>
      </c>
      <c r="J574" s="5">
        <v>334.880982251874</v>
      </c>
      <c r="K574" s="5">
        <v>345.35080419105901</v>
      </c>
      <c r="L574" s="55" t="s">
        <v>4283</v>
      </c>
      <c r="M574" s="60" t="s">
        <v>4381</v>
      </c>
    </row>
    <row r="575" spans="1:13" ht="18" customHeight="1" x14ac:dyDescent="0.25">
      <c r="A575" s="4" t="s">
        <v>5497</v>
      </c>
      <c r="B575" s="4">
        <v>3050</v>
      </c>
      <c r="C575" s="4" t="s">
        <v>2204</v>
      </c>
      <c r="D575" s="4" t="s">
        <v>2205</v>
      </c>
      <c r="E575" s="5">
        <v>346.28</v>
      </c>
      <c r="F575" s="5">
        <v>316385.20138167002</v>
      </c>
      <c r="G575" s="5">
        <v>369831.618866309</v>
      </c>
      <c r="H575" s="6">
        <v>-0.14451554371817801</v>
      </c>
      <c r="I575" s="5">
        <v>-53446.417484638703</v>
      </c>
      <c r="J575" s="5">
        <v>913.66871139445004</v>
      </c>
      <c r="K575" s="5">
        <v>1068.01322301695</v>
      </c>
      <c r="L575" s="55" t="s">
        <v>4283</v>
      </c>
      <c r="M575" s="60" t="s">
        <v>4317</v>
      </c>
    </row>
    <row r="576" spans="1:13" ht="18" customHeight="1" x14ac:dyDescent="0.25">
      <c r="A576" s="4" t="s">
        <v>5506</v>
      </c>
      <c r="B576" s="4">
        <v>3063</v>
      </c>
      <c r="C576" s="4" t="s">
        <v>2222</v>
      </c>
      <c r="D576" s="4" t="s">
        <v>2223</v>
      </c>
      <c r="E576" s="5">
        <v>1117.73</v>
      </c>
      <c r="F576" s="5">
        <v>802214.11737378</v>
      </c>
      <c r="G576" s="5">
        <v>837135.97306859796</v>
      </c>
      <c r="H576" s="6">
        <v>-4.1715870322485901E-2</v>
      </c>
      <c r="I576" s="5">
        <v>-34921.855694817699</v>
      </c>
      <c r="J576" s="5">
        <v>717.71726389537696</v>
      </c>
      <c r="K576" s="5">
        <v>748.96081617975506</v>
      </c>
      <c r="L576" s="55" t="s">
        <v>4284</v>
      </c>
      <c r="M576" s="60" t="s">
        <v>4364</v>
      </c>
    </row>
    <row r="577" spans="1:13" ht="18" customHeight="1" x14ac:dyDescent="0.25">
      <c r="A577" s="4" t="s">
        <v>5507</v>
      </c>
      <c r="B577" s="4">
        <v>3064</v>
      </c>
      <c r="C577" s="4" t="s">
        <v>2224</v>
      </c>
      <c r="D577" s="4" t="s">
        <v>2225</v>
      </c>
      <c r="E577" s="5">
        <v>717.4</v>
      </c>
      <c r="F577" s="5">
        <v>1197586.4555261401</v>
      </c>
      <c r="G577" s="5">
        <v>1331815.05781504</v>
      </c>
      <c r="H577" s="6">
        <v>-0.10078621765180799</v>
      </c>
      <c r="I577" s="5">
        <v>-134228.602288903</v>
      </c>
      <c r="J577" s="5">
        <v>1669.34270354912</v>
      </c>
      <c r="K577" s="5">
        <v>1856.4469721425201</v>
      </c>
      <c r="L577" s="55" t="s">
        <v>4281</v>
      </c>
      <c r="M577" s="60" t="s">
        <v>4364</v>
      </c>
    </row>
    <row r="578" spans="1:13" ht="18" customHeight="1" x14ac:dyDescent="0.25">
      <c r="A578" s="4" t="s">
        <v>5508</v>
      </c>
      <c r="B578" s="4">
        <v>3065</v>
      </c>
      <c r="C578" s="4" t="s">
        <v>2226</v>
      </c>
      <c r="D578" s="4" t="s">
        <v>2227</v>
      </c>
      <c r="E578" s="5">
        <v>715.5</v>
      </c>
      <c r="F578" s="5">
        <v>1587822.2845928399</v>
      </c>
      <c r="G578" s="5">
        <v>2068513.6565452099</v>
      </c>
      <c r="H578" s="6">
        <v>-0.23238491582173401</v>
      </c>
      <c r="I578" s="5">
        <v>-480691.37195236603</v>
      </c>
      <c r="J578" s="5">
        <v>2219.1785948187799</v>
      </c>
      <c r="K578" s="5">
        <v>2891.0044116634599</v>
      </c>
      <c r="L578" s="55" t="s">
        <v>4281</v>
      </c>
      <c r="M578" s="61" t="s">
        <v>4364</v>
      </c>
    </row>
    <row r="579" spans="1:13" ht="18" customHeight="1" x14ac:dyDescent="0.25">
      <c r="A579" s="4" t="s">
        <v>5511</v>
      </c>
      <c r="B579" s="4">
        <v>3068</v>
      </c>
      <c r="C579" s="4" t="s">
        <v>2232</v>
      </c>
      <c r="D579" s="4" t="s">
        <v>2233</v>
      </c>
      <c r="E579" s="5">
        <v>487.87</v>
      </c>
      <c r="F579" s="5">
        <v>365561.91966078</v>
      </c>
      <c r="G579" s="5">
        <v>501469.08345390001</v>
      </c>
      <c r="H579" s="6">
        <v>-0.27101803137503699</v>
      </c>
      <c r="I579" s="5">
        <v>-135907.16379312001</v>
      </c>
      <c r="J579" s="5">
        <v>749.30190350048201</v>
      </c>
      <c r="K579" s="5">
        <v>1027.87439984812</v>
      </c>
      <c r="L579" s="55" t="s">
        <v>4283</v>
      </c>
      <c r="M579" s="60" t="s">
        <v>4282</v>
      </c>
    </row>
    <row r="580" spans="1:13" ht="18" customHeight="1" x14ac:dyDescent="0.25">
      <c r="A580" s="4" t="s">
        <v>5512</v>
      </c>
      <c r="B580" s="4">
        <v>3069</v>
      </c>
      <c r="C580" s="4" t="s">
        <v>2234</v>
      </c>
      <c r="D580" s="4" t="s">
        <v>2235</v>
      </c>
      <c r="E580" s="5">
        <v>307.22000000000003</v>
      </c>
      <c r="F580" s="5">
        <v>514534.89629046002</v>
      </c>
      <c r="G580" s="5">
        <v>619142.46304800699</v>
      </c>
      <c r="H580" s="6">
        <v>-0.168955568388202</v>
      </c>
      <c r="I580" s="5">
        <v>-104607.566757547</v>
      </c>
      <c r="J580" s="5">
        <v>1674.80924513528</v>
      </c>
      <c r="K580" s="5">
        <v>2015.30650038411</v>
      </c>
      <c r="L580" s="55" t="s">
        <v>4283</v>
      </c>
      <c r="M580" s="60" t="s">
        <v>4361</v>
      </c>
    </row>
    <row r="581" spans="1:13" ht="18" customHeight="1" x14ac:dyDescent="0.25">
      <c r="A581" s="4" t="s">
        <v>5513</v>
      </c>
      <c r="B581" s="4">
        <v>3070</v>
      </c>
      <c r="C581" s="4" t="s">
        <v>2236</v>
      </c>
      <c r="D581" s="4" t="s">
        <v>2237</v>
      </c>
      <c r="E581" s="5">
        <v>173.22</v>
      </c>
      <c r="F581" s="5">
        <v>334651.76006435999</v>
      </c>
      <c r="G581" s="5">
        <v>493912.36210850999</v>
      </c>
      <c r="H581" s="6">
        <v>-0.32244708628929097</v>
      </c>
      <c r="I581" s="5">
        <v>-159260.60204415</v>
      </c>
      <c r="J581" s="5">
        <v>1931.9464268811901</v>
      </c>
      <c r="K581" s="5">
        <v>2851.3587467296502</v>
      </c>
      <c r="L581" s="55" t="s">
        <v>4283</v>
      </c>
      <c r="M581" s="60" t="s">
        <v>4359</v>
      </c>
    </row>
    <row r="582" spans="1:13" ht="18" customHeight="1" x14ac:dyDescent="0.25">
      <c r="A582" s="4" t="s">
        <v>5515</v>
      </c>
      <c r="B582" s="4">
        <v>3072</v>
      </c>
      <c r="C582" s="4" t="s">
        <v>2240</v>
      </c>
      <c r="D582" s="4" t="s">
        <v>2241</v>
      </c>
      <c r="E582" s="5">
        <v>194.2</v>
      </c>
      <c r="F582" s="5">
        <v>40059.844499999999</v>
      </c>
      <c r="G582" s="5">
        <v>56692.662185984504</v>
      </c>
      <c r="H582" s="6">
        <v>-0.29338572303095001</v>
      </c>
      <c r="I582" s="5">
        <v>-16632.817685984501</v>
      </c>
      <c r="J582" s="5">
        <v>206.28138259526301</v>
      </c>
      <c r="K582" s="5">
        <v>291.92925945409098</v>
      </c>
      <c r="L582" s="55" t="s">
        <v>4283</v>
      </c>
      <c r="M582" s="60" t="s">
        <v>4381</v>
      </c>
    </row>
    <row r="583" spans="1:13" ht="18" customHeight="1" x14ac:dyDescent="0.25">
      <c r="A583" s="4" t="s">
        <v>5516</v>
      </c>
      <c r="B583" s="4">
        <v>3073</v>
      </c>
      <c r="C583" s="4" t="s">
        <v>2242</v>
      </c>
      <c r="D583" s="4" t="s">
        <v>2243</v>
      </c>
      <c r="E583" s="5">
        <v>886.46</v>
      </c>
      <c r="F583" s="5">
        <v>629772.15231800999</v>
      </c>
      <c r="G583" s="5">
        <v>655760.09121100104</v>
      </c>
      <c r="H583" s="6">
        <v>-3.9630253870738701E-2</v>
      </c>
      <c r="I583" s="5">
        <v>-25987.9388929907</v>
      </c>
      <c r="J583" s="5">
        <v>710.43493481714904</v>
      </c>
      <c r="K583" s="5">
        <v>739.75147351375199</v>
      </c>
      <c r="L583" s="55" t="s">
        <v>4281</v>
      </c>
      <c r="M583" s="60" t="s">
        <v>4364</v>
      </c>
    </row>
    <row r="584" spans="1:13" ht="18" customHeight="1" x14ac:dyDescent="0.25">
      <c r="A584" s="4" t="s">
        <v>5520</v>
      </c>
      <c r="B584" s="4">
        <v>3077</v>
      </c>
      <c r="C584" s="4" t="s">
        <v>2250</v>
      </c>
      <c r="D584" s="4" t="s">
        <v>2251</v>
      </c>
      <c r="E584" s="5">
        <v>785.94</v>
      </c>
      <c r="F584" s="5">
        <v>744932.93894844002</v>
      </c>
      <c r="G584" s="5">
        <v>835717.765232031</v>
      </c>
      <c r="H584" s="6">
        <v>-0.108630963778046</v>
      </c>
      <c r="I584" s="5">
        <v>-90784.826283590606</v>
      </c>
      <c r="J584" s="5">
        <v>947.82418371433005</v>
      </c>
      <c r="K584" s="5">
        <v>1063.3353248747101</v>
      </c>
      <c r="L584" s="55" t="s">
        <v>4281</v>
      </c>
      <c r="M584" s="60" t="s">
        <v>4364</v>
      </c>
    </row>
    <row r="585" spans="1:13" ht="18" customHeight="1" x14ac:dyDescent="0.25">
      <c r="A585" s="4" t="s">
        <v>5523</v>
      </c>
      <c r="B585" s="4">
        <v>3081</v>
      </c>
      <c r="C585" s="4" t="s">
        <v>2256</v>
      </c>
      <c r="D585" s="4" t="s">
        <v>2257</v>
      </c>
      <c r="E585" s="5">
        <v>477.25</v>
      </c>
      <c r="F585" s="5">
        <v>382536.36841505999</v>
      </c>
      <c r="G585" s="5">
        <v>488040.669456998</v>
      </c>
      <c r="H585" s="6">
        <v>-0.21617932202109999</v>
      </c>
      <c r="I585" s="5">
        <v>-105504.301041938</v>
      </c>
      <c r="J585" s="5">
        <v>801.54294062872702</v>
      </c>
      <c r="K585" s="5">
        <v>1022.61009839078</v>
      </c>
      <c r="L585" s="55" t="s">
        <v>4281</v>
      </c>
      <c r="M585" s="60" t="s">
        <v>4364</v>
      </c>
    </row>
    <row r="586" spans="1:13" ht="18" customHeight="1" x14ac:dyDescent="0.25">
      <c r="A586" s="4" t="s">
        <v>5524</v>
      </c>
      <c r="B586" s="4">
        <v>3082</v>
      </c>
      <c r="C586" s="4" t="s">
        <v>2258</v>
      </c>
      <c r="D586" s="4" t="s">
        <v>2259</v>
      </c>
      <c r="E586" s="5">
        <v>689.33</v>
      </c>
      <c r="F586" s="5">
        <v>1308033.3319683301</v>
      </c>
      <c r="G586" s="5">
        <v>1541464.64285304</v>
      </c>
      <c r="H586" s="6">
        <v>-0.15143474874172699</v>
      </c>
      <c r="I586" s="5">
        <v>-233431.31088470601</v>
      </c>
      <c r="J586" s="5">
        <v>1897.5430228893699</v>
      </c>
      <c r="K586" s="5">
        <v>2236.1780901063898</v>
      </c>
      <c r="L586" s="55" t="s">
        <v>4281</v>
      </c>
      <c r="M586" s="60" t="s">
        <v>4361</v>
      </c>
    </row>
    <row r="587" spans="1:13" ht="18" customHeight="1" x14ac:dyDescent="0.25">
      <c r="A587" s="4" t="s">
        <v>5527</v>
      </c>
      <c r="B587" s="4">
        <v>3085</v>
      </c>
      <c r="C587" s="4" t="s">
        <v>2264</v>
      </c>
      <c r="D587" s="4" t="s">
        <v>2265</v>
      </c>
      <c r="E587" s="5">
        <v>759.17</v>
      </c>
      <c r="F587" s="5">
        <v>352400.83944389998</v>
      </c>
      <c r="G587" s="5">
        <v>414219.18166826997</v>
      </c>
      <c r="H587" s="6">
        <v>-0.149240655576103</v>
      </c>
      <c r="I587" s="5">
        <v>-61818.342224369597</v>
      </c>
      <c r="J587" s="5">
        <v>464.19226187006899</v>
      </c>
      <c r="K587" s="5">
        <v>545.62111472828201</v>
      </c>
      <c r="L587" s="55" t="s">
        <v>4284</v>
      </c>
      <c r="M587" s="60" t="s">
        <v>4364</v>
      </c>
    </row>
    <row r="588" spans="1:13" ht="18" customHeight="1" x14ac:dyDescent="0.25">
      <c r="A588" s="4" t="s">
        <v>5528</v>
      </c>
      <c r="B588" s="4">
        <v>3089</v>
      </c>
      <c r="C588" s="4" t="s">
        <v>2266</v>
      </c>
      <c r="D588" s="4" t="s">
        <v>2267</v>
      </c>
      <c r="E588" s="5">
        <v>1035.1199999999999</v>
      </c>
      <c r="F588" s="5">
        <v>468887.78360055003</v>
      </c>
      <c r="G588" s="5">
        <v>485919.48149706097</v>
      </c>
      <c r="H588" s="6">
        <v>-3.5050452894044501E-2</v>
      </c>
      <c r="I588" s="5">
        <v>-17031.697896511301</v>
      </c>
      <c r="J588" s="5">
        <v>452.97915565398199</v>
      </c>
      <c r="K588" s="5">
        <v>469.43299472241</v>
      </c>
      <c r="L588" s="55" t="s">
        <v>4284</v>
      </c>
      <c r="M588" s="60" t="s">
        <v>4364</v>
      </c>
    </row>
    <row r="589" spans="1:13" ht="18" customHeight="1" x14ac:dyDescent="0.25">
      <c r="A589" s="4" t="s">
        <v>5532</v>
      </c>
      <c r="B589" s="4">
        <v>3093</v>
      </c>
      <c r="C589" s="4" t="s">
        <v>2274</v>
      </c>
      <c r="D589" s="4" t="s">
        <v>2275</v>
      </c>
      <c r="E589" s="5">
        <v>451.77</v>
      </c>
      <c r="F589" s="5">
        <v>173367.60151877999</v>
      </c>
      <c r="G589" s="5">
        <v>198968.50323730701</v>
      </c>
      <c r="H589" s="6">
        <v>-0.128668112299125</v>
      </c>
      <c r="I589" s="5">
        <v>-25600.901718526598</v>
      </c>
      <c r="J589" s="5">
        <v>383.751912519158</v>
      </c>
      <c r="K589" s="5">
        <v>440.41991109924601</v>
      </c>
      <c r="L589" s="55" t="s">
        <v>4281</v>
      </c>
      <c r="M589" s="61" t="s">
        <v>4364</v>
      </c>
    </row>
    <row r="590" spans="1:13" ht="18" customHeight="1" x14ac:dyDescent="0.25">
      <c r="A590" s="4" t="s">
        <v>5543</v>
      </c>
      <c r="B590" s="4">
        <v>3106</v>
      </c>
      <c r="C590" s="4" t="s">
        <v>2290</v>
      </c>
      <c r="D590" s="4" t="s">
        <v>2291</v>
      </c>
      <c r="E590" s="5">
        <v>1298.23</v>
      </c>
      <c r="F590" s="5">
        <v>1778034.39784455</v>
      </c>
      <c r="G590" s="5">
        <v>2022599.7935714901</v>
      </c>
      <c r="H590" s="6">
        <v>-0.120916355526314</v>
      </c>
      <c r="I590" s="5">
        <v>-244565.39572693899</v>
      </c>
      <c r="J590" s="5">
        <v>1369.5835081954301</v>
      </c>
      <c r="K590" s="5">
        <v>1557.9672273568499</v>
      </c>
      <c r="L590" s="55" t="s">
        <v>4281</v>
      </c>
      <c r="M590" s="60" t="s">
        <v>4364</v>
      </c>
    </row>
    <row r="591" spans="1:13" ht="18" customHeight="1" x14ac:dyDescent="0.25">
      <c r="A591" s="4" t="s">
        <v>5544</v>
      </c>
      <c r="B591" s="4">
        <v>3107</v>
      </c>
      <c r="C591" s="4" t="s">
        <v>2292</v>
      </c>
      <c r="D591" s="4" t="s">
        <v>2293</v>
      </c>
      <c r="E591" s="5">
        <v>1229.5999999999999</v>
      </c>
      <c r="F591" s="5">
        <v>3051625.8932970301</v>
      </c>
      <c r="G591" s="5">
        <v>3543488.46477185</v>
      </c>
      <c r="H591" s="6">
        <v>-0.13880744254277899</v>
      </c>
      <c r="I591" s="5">
        <v>-491862.571474817</v>
      </c>
      <c r="J591" s="5">
        <v>2481.8037518681099</v>
      </c>
      <c r="K591" s="5">
        <v>2881.8221086303201</v>
      </c>
      <c r="L591" s="55" t="s">
        <v>4284</v>
      </c>
      <c r="M591" s="60" t="s">
        <v>4364</v>
      </c>
    </row>
    <row r="592" spans="1:13" ht="18" customHeight="1" x14ac:dyDescent="0.25">
      <c r="A592" s="4" t="s">
        <v>5545</v>
      </c>
      <c r="B592" s="4">
        <v>3108</v>
      </c>
      <c r="C592" s="4" t="s">
        <v>2294</v>
      </c>
      <c r="D592" s="4" t="s">
        <v>2295</v>
      </c>
      <c r="E592" s="5">
        <v>1168.72</v>
      </c>
      <c r="F592" s="5">
        <v>3886276.88063055</v>
      </c>
      <c r="G592" s="5">
        <v>4503838.1239315001</v>
      </c>
      <c r="H592" s="6">
        <v>-0.13711888089838101</v>
      </c>
      <c r="I592" s="5">
        <v>-617561.24330095004</v>
      </c>
      <c r="J592" s="5">
        <v>3325.2420431160199</v>
      </c>
      <c r="K592" s="5">
        <v>3853.6502532099198</v>
      </c>
      <c r="L592" s="55" t="s">
        <v>4283</v>
      </c>
      <c r="M592" s="60" t="s">
        <v>4364</v>
      </c>
    </row>
    <row r="593" spans="1:13" ht="18" customHeight="1" x14ac:dyDescent="0.25">
      <c r="A593" s="4" t="s">
        <v>5546</v>
      </c>
      <c r="B593" s="4">
        <v>3109</v>
      </c>
      <c r="C593" s="4" t="s">
        <v>2296</v>
      </c>
      <c r="D593" s="4" t="s">
        <v>2297</v>
      </c>
      <c r="E593" s="5">
        <v>412.65</v>
      </c>
      <c r="F593" s="5">
        <v>1737556.3561259999</v>
      </c>
      <c r="G593" s="5">
        <v>2389286.1173714902</v>
      </c>
      <c r="H593" s="6">
        <v>-0.272771752410496</v>
      </c>
      <c r="I593" s="5">
        <v>-651729.76124549098</v>
      </c>
      <c r="J593" s="5">
        <v>4210.7266597019297</v>
      </c>
      <c r="K593" s="5">
        <v>5790.1032772846002</v>
      </c>
      <c r="L593" s="55" t="s">
        <v>4283</v>
      </c>
      <c r="M593" s="60" t="s">
        <v>4361</v>
      </c>
    </row>
    <row r="594" spans="1:13" ht="18" customHeight="1" x14ac:dyDescent="0.25">
      <c r="A594" s="4" t="s">
        <v>5547</v>
      </c>
      <c r="B594" s="4">
        <v>3110</v>
      </c>
      <c r="C594" s="4" t="s">
        <v>2298</v>
      </c>
      <c r="D594" s="4" t="s">
        <v>2299</v>
      </c>
      <c r="E594" s="5">
        <v>1032.21</v>
      </c>
      <c r="F594" s="5">
        <v>351514.07345546997</v>
      </c>
      <c r="G594" s="5">
        <v>405980.64620636601</v>
      </c>
      <c r="H594" s="6">
        <v>-0.13416051543306801</v>
      </c>
      <c r="I594" s="5">
        <v>-54466.572750896099</v>
      </c>
      <c r="J594" s="5">
        <v>340.545115291917</v>
      </c>
      <c r="K594" s="5">
        <v>393.31206460542501</v>
      </c>
      <c r="L594" s="55" t="s">
        <v>4281</v>
      </c>
      <c r="M594" s="60" t="s">
        <v>4364</v>
      </c>
    </row>
    <row r="595" spans="1:13" ht="18" customHeight="1" x14ac:dyDescent="0.25">
      <c r="A595" s="4" t="s">
        <v>5548</v>
      </c>
      <c r="B595" s="4">
        <v>3111</v>
      </c>
      <c r="C595" s="4" t="s">
        <v>2300</v>
      </c>
      <c r="D595" s="4" t="s">
        <v>2301</v>
      </c>
      <c r="E595" s="5">
        <v>1456.85</v>
      </c>
      <c r="F595" s="5">
        <v>1020098.113995</v>
      </c>
      <c r="G595" s="5">
        <v>1188969.8881851099</v>
      </c>
      <c r="H595" s="6">
        <v>-0.14203200254960199</v>
      </c>
      <c r="I595" s="5">
        <v>-168871.77419010701</v>
      </c>
      <c r="J595" s="5">
        <v>700.20806122455997</v>
      </c>
      <c r="K595" s="5">
        <v>816.12375205759497</v>
      </c>
      <c r="L595" s="55" t="s">
        <v>4281</v>
      </c>
      <c r="M595" s="61" t="s">
        <v>4364</v>
      </c>
    </row>
    <row r="596" spans="1:13" ht="18" customHeight="1" x14ac:dyDescent="0.25">
      <c r="A596" s="4" t="s">
        <v>5549</v>
      </c>
      <c r="B596" s="4">
        <v>3112</v>
      </c>
      <c r="C596" s="4" t="s">
        <v>2302</v>
      </c>
      <c r="D596" s="4" t="s">
        <v>2303</v>
      </c>
      <c r="E596" s="5">
        <v>726.49</v>
      </c>
      <c r="F596" s="5">
        <v>1147943.16787083</v>
      </c>
      <c r="G596" s="5">
        <v>1345795.7940348899</v>
      </c>
      <c r="H596" s="6">
        <v>-0.14701533995054999</v>
      </c>
      <c r="I596" s="5">
        <v>-197852.62616406</v>
      </c>
      <c r="J596" s="5">
        <v>1580.12246262279</v>
      </c>
      <c r="K596" s="5">
        <v>1852.46293002641</v>
      </c>
      <c r="L596" s="55" t="s">
        <v>4281</v>
      </c>
      <c r="M596" s="60" t="s">
        <v>4282</v>
      </c>
    </row>
    <row r="597" spans="1:13" ht="18" customHeight="1" x14ac:dyDescent="0.25">
      <c r="A597" s="4" t="s">
        <v>5550</v>
      </c>
      <c r="B597" s="4">
        <v>3113</v>
      </c>
      <c r="C597" s="4" t="s">
        <v>2304</v>
      </c>
      <c r="D597" s="4" t="s">
        <v>2305</v>
      </c>
      <c r="E597" s="5">
        <v>1057.1099999999999</v>
      </c>
      <c r="F597" s="5">
        <v>1913474.0975822101</v>
      </c>
      <c r="G597" s="5">
        <v>3272875.94148135</v>
      </c>
      <c r="H597" s="6">
        <v>-0.41535391753463602</v>
      </c>
      <c r="I597" s="5">
        <v>-1359401.8438991399</v>
      </c>
      <c r="J597" s="5">
        <v>1810.0993251243599</v>
      </c>
      <c r="K597" s="5">
        <v>3096.0599573188701</v>
      </c>
      <c r="L597" s="55" t="s">
        <v>4281</v>
      </c>
      <c r="M597" s="60" t="s">
        <v>4364</v>
      </c>
    </row>
    <row r="598" spans="1:13" ht="18" customHeight="1" x14ac:dyDescent="0.25">
      <c r="A598" s="4" t="s">
        <v>5552</v>
      </c>
      <c r="B598" s="4">
        <v>3115</v>
      </c>
      <c r="C598" s="4" t="s">
        <v>2308</v>
      </c>
      <c r="D598" s="4" t="s">
        <v>2309</v>
      </c>
      <c r="E598" s="5">
        <v>2068.17</v>
      </c>
      <c r="F598" s="5">
        <v>2094382.3177875599</v>
      </c>
      <c r="G598" s="5">
        <v>2522201.3369094501</v>
      </c>
      <c r="H598" s="6">
        <v>-0.169621279975259</v>
      </c>
      <c r="I598" s="5">
        <v>-427819.01912189199</v>
      </c>
      <c r="J598" s="5">
        <v>1012.67416014523</v>
      </c>
      <c r="K598" s="5">
        <v>1219.5328899024</v>
      </c>
      <c r="L598" s="55" t="s">
        <v>4281</v>
      </c>
      <c r="M598" s="60" t="s">
        <v>4364</v>
      </c>
    </row>
    <row r="599" spans="1:13" ht="18" customHeight="1" x14ac:dyDescent="0.25">
      <c r="A599" s="4" t="s">
        <v>5553</v>
      </c>
      <c r="B599" s="4">
        <v>3116</v>
      </c>
      <c r="C599" s="4" t="s">
        <v>2310</v>
      </c>
      <c r="D599" s="4" t="s">
        <v>2311</v>
      </c>
      <c r="E599" s="5">
        <v>540.05999999999995</v>
      </c>
      <c r="F599" s="5">
        <v>769922.28486830997</v>
      </c>
      <c r="G599" s="5">
        <v>1027439.2509462</v>
      </c>
      <c r="H599" s="6">
        <v>-0.25063960311106898</v>
      </c>
      <c r="I599" s="5">
        <v>-257516.966077889</v>
      </c>
      <c r="J599" s="5">
        <v>1425.62360639246</v>
      </c>
      <c r="K599" s="5">
        <v>1902.4538957637999</v>
      </c>
      <c r="L599" s="55" t="s">
        <v>4281</v>
      </c>
      <c r="M599" s="60" t="s">
        <v>4364</v>
      </c>
    </row>
    <row r="600" spans="1:13" ht="18" customHeight="1" x14ac:dyDescent="0.25">
      <c r="A600" s="4" t="s">
        <v>5554</v>
      </c>
      <c r="B600" s="4">
        <v>3117</v>
      </c>
      <c r="C600" s="4" t="s">
        <v>2312</v>
      </c>
      <c r="D600" s="4" t="s">
        <v>2313</v>
      </c>
      <c r="E600" s="5">
        <v>239.73</v>
      </c>
      <c r="F600" s="5">
        <v>458944.45051140001</v>
      </c>
      <c r="G600" s="5">
        <v>689238.19221566897</v>
      </c>
      <c r="H600" s="6">
        <v>-0.33412794634022203</v>
      </c>
      <c r="I600" s="5">
        <v>-230293.74170426899</v>
      </c>
      <c r="J600" s="5">
        <v>1914.4222688499599</v>
      </c>
      <c r="K600" s="5">
        <v>2875.0602436727499</v>
      </c>
      <c r="L600" s="55" t="s">
        <v>4283</v>
      </c>
      <c r="M600" s="61" t="s">
        <v>4364</v>
      </c>
    </row>
    <row r="601" spans="1:13" ht="18" customHeight="1" x14ac:dyDescent="0.25">
      <c r="A601" s="4" t="s">
        <v>5555</v>
      </c>
      <c r="B601" s="4">
        <v>3119</v>
      </c>
      <c r="C601" s="4" t="s">
        <v>2314</v>
      </c>
      <c r="D601" s="4" t="s">
        <v>2315</v>
      </c>
      <c r="E601" s="5">
        <v>1919.25</v>
      </c>
      <c r="F601" s="5">
        <v>726724.63024500001</v>
      </c>
      <c r="G601" s="5">
        <v>609980.94000928896</v>
      </c>
      <c r="H601" s="6">
        <v>0.191389078868486</v>
      </c>
      <c r="I601" s="5">
        <v>116743.69023571099</v>
      </c>
      <c r="J601" s="5">
        <v>378.650321867917</v>
      </c>
      <c r="K601" s="5">
        <v>317.82255569065501</v>
      </c>
      <c r="L601" s="55" t="s">
        <v>4283</v>
      </c>
      <c r="M601" s="60" t="s">
        <v>4364</v>
      </c>
    </row>
    <row r="602" spans="1:13" ht="18" customHeight="1" x14ac:dyDescent="0.25">
      <c r="A602" s="4" t="s">
        <v>5556</v>
      </c>
      <c r="B602" s="4">
        <v>3120</v>
      </c>
      <c r="C602" s="4" t="s">
        <v>2316</v>
      </c>
      <c r="D602" s="4" t="s">
        <v>2317</v>
      </c>
      <c r="E602" s="5">
        <v>1489.37</v>
      </c>
      <c r="F602" s="5">
        <v>1424392.01334909</v>
      </c>
      <c r="G602" s="5">
        <v>1658665.3022731701</v>
      </c>
      <c r="H602" s="6">
        <v>-0.14124205082424701</v>
      </c>
      <c r="I602" s="5">
        <v>-234273.288924083</v>
      </c>
      <c r="J602" s="5">
        <v>956.37216631803301</v>
      </c>
      <c r="K602" s="5">
        <v>1113.66906965574</v>
      </c>
      <c r="L602" s="55" t="s">
        <v>4283</v>
      </c>
      <c r="M602" s="60" t="s">
        <v>4282</v>
      </c>
    </row>
    <row r="603" spans="1:13" ht="18" customHeight="1" x14ac:dyDescent="0.25">
      <c r="A603" s="4" t="s">
        <v>5557</v>
      </c>
      <c r="B603" s="4">
        <v>3121</v>
      </c>
      <c r="C603" s="4" t="s">
        <v>2318</v>
      </c>
      <c r="D603" s="4" t="s">
        <v>2319</v>
      </c>
      <c r="E603" s="5">
        <v>491.14</v>
      </c>
      <c r="F603" s="5">
        <v>628322.04370806005</v>
      </c>
      <c r="G603" s="5">
        <v>896355.31733597396</v>
      </c>
      <c r="H603" s="6">
        <v>-0.29902569711364702</v>
      </c>
      <c r="I603" s="5">
        <v>-268033.27362791402</v>
      </c>
      <c r="J603" s="5">
        <v>1279.31352304447</v>
      </c>
      <c r="K603" s="5">
        <v>1825.0505300646901</v>
      </c>
      <c r="L603" s="55" t="s">
        <v>4283</v>
      </c>
      <c r="M603" s="60" t="s">
        <v>4282</v>
      </c>
    </row>
    <row r="604" spans="1:13" ht="18" customHeight="1" x14ac:dyDescent="0.25">
      <c r="A604" s="4" t="s">
        <v>5558</v>
      </c>
      <c r="B604" s="4">
        <v>3122</v>
      </c>
      <c r="C604" s="4" t="s">
        <v>2320</v>
      </c>
      <c r="D604" s="4" t="s">
        <v>2321</v>
      </c>
      <c r="E604" s="5">
        <v>255.81</v>
      </c>
      <c r="F604" s="5">
        <v>342807.78495698998</v>
      </c>
      <c r="G604" s="5">
        <v>648563.38656930695</v>
      </c>
      <c r="H604" s="6">
        <v>-0.47143518728318301</v>
      </c>
      <c r="I604" s="5">
        <v>-305755.60161231703</v>
      </c>
      <c r="J604" s="5">
        <v>1340.0875061842401</v>
      </c>
      <c r="K604" s="5">
        <v>2535.3324208174299</v>
      </c>
      <c r="L604" s="55" t="s">
        <v>4283</v>
      </c>
      <c r="M604" s="60" t="s">
        <v>4317</v>
      </c>
    </row>
    <row r="605" spans="1:13" ht="18" customHeight="1" x14ac:dyDescent="0.25">
      <c r="A605" s="4" t="s">
        <v>5559</v>
      </c>
      <c r="B605" s="4">
        <v>3124</v>
      </c>
      <c r="C605" s="4" t="s">
        <v>2322</v>
      </c>
      <c r="D605" s="4" t="s">
        <v>2323</v>
      </c>
      <c r="E605" s="5">
        <v>1854.79</v>
      </c>
      <c r="F605" s="5">
        <v>844009.42279185005</v>
      </c>
      <c r="G605" s="5">
        <v>696285.45522390201</v>
      </c>
      <c r="H605" s="6">
        <v>0.21216006518539801</v>
      </c>
      <c r="I605" s="5">
        <v>147723.96756794801</v>
      </c>
      <c r="J605" s="5">
        <v>455.04311689832798</v>
      </c>
      <c r="K605" s="5">
        <v>375.398538499724</v>
      </c>
      <c r="L605" s="55" t="s">
        <v>4283</v>
      </c>
      <c r="M605" s="60" t="s">
        <v>4361</v>
      </c>
    </row>
    <row r="606" spans="1:13" ht="18" customHeight="1" x14ac:dyDescent="0.25">
      <c r="A606" s="4" t="s">
        <v>5560</v>
      </c>
      <c r="B606" s="4">
        <v>3125</v>
      </c>
      <c r="C606" s="4" t="s">
        <v>2324</v>
      </c>
      <c r="D606" s="4" t="s">
        <v>2325</v>
      </c>
      <c r="E606" s="5">
        <v>2824.19</v>
      </c>
      <c r="F606" s="5">
        <v>2748226.2352108499</v>
      </c>
      <c r="G606" s="5">
        <v>2998308.1970519698</v>
      </c>
      <c r="H606" s="6">
        <v>-8.3407690405879004E-2</v>
      </c>
      <c r="I606" s="5">
        <v>-250081.96184112001</v>
      </c>
      <c r="J606" s="5">
        <v>973.10245954091204</v>
      </c>
      <c r="K606" s="5">
        <v>1061.65243735442</v>
      </c>
      <c r="L606" s="55" t="s">
        <v>4283</v>
      </c>
      <c r="M606" s="60" t="s">
        <v>4364</v>
      </c>
    </row>
    <row r="607" spans="1:13" ht="18" customHeight="1" x14ac:dyDescent="0.25">
      <c r="A607" s="4" t="s">
        <v>5561</v>
      </c>
      <c r="B607" s="4">
        <v>3126</v>
      </c>
      <c r="C607" s="4" t="s">
        <v>2326</v>
      </c>
      <c r="D607" s="4" t="s">
        <v>2327</v>
      </c>
      <c r="E607" s="5">
        <v>1474.64</v>
      </c>
      <c r="F607" s="5">
        <v>2298287.6467252499</v>
      </c>
      <c r="G607" s="5">
        <v>2761121.1563447202</v>
      </c>
      <c r="H607" s="6">
        <v>-0.167625208533835</v>
      </c>
      <c r="I607" s="5">
        <v>-462833.50961946597</v>
      </c>
      <c r="J607" s="5">
        <v>1558.5415062152499</v>
      </c>
      <c r="K607" s="5">
        <v>1872.40354008078</v>
      </c>
      <c r="L607" s="55" t="s">
        <v>4281</v>
      </c>
      <c r="M607" s="60" t="s">
        <v>4364</v>
      </c>
    </row>
    <row r="608" spans="1:13" ht="18" customHeight="1" x14ac:dyDescent="0.25">
      <c r="A608" s="4" t="s">
        <v>5562</v>
      </c>
      <c r="B608" s="4">
        <v>3127</v>
      </c>
      <c r="C608" s="4" t="s">
        <v>2328</v>
      </c>
      <c r="D608" s="4" t="s">
        <v>2329</v>
      </c>
      <c r="E608" s="5">
        <v>1409.9</v>
      </c>
      <c r="F608" s="5">
        <v>3038000.3516072398</v>
      </c>
      <c r="G608" s="5">
        <v>4011504.8134767199</v>
      </c>
      <c r="H608" s="6">
        <v>-0.24267812382998499</v>
      </c>
      <c r="I608" s="5">
        <v>-973504.461869483</v>
      </c>
      <c r="J608" s="5">
        <v>2154.76299851567</v>
      </c>
      <c r="K608" s="5">
        <v>2845.2406649242698</v>
      </c>
      <c r="L608" s="55" t="s">
        <v>4283</v>
      </c>
      <c r="M608" s="60" t="s">
        <v>4364</v>
      </c>
    </row>
    <row r="609" spans="1:13" ht="18" customHeight="1" x14ac:dyDescent="0.25">
      <c r="A609" s="4" t="s">
        <v>5564</v>
      </c>
      <c r="B609" s="4">
        <v>3129</v>
      </c>
      <c r="C609" s="4" t="s">
        <v>2332</v>
      </c>
      <c r="D609" s="4" t="s">
        <v>2333</v>
      </c>
      <c r="E609" s="5">
        <v>672.88</v>
      </c>
      <c r="F609" s="5">
        <v>560207.72294262005</v>
      </c>
      <c r="G609" s="5">
        <v>666708.68838980002</v>
      </c>
      <c r="H609" s="6">
        <v>-0.15974137925875201</v>
      </c>
      <c r="I609" s="5">
        <v>-106500.96544718</v>
      </c>
      <c r="J609" s="5">
        <v>832.55219792923003</v>
      </c>
      <c r="K609" s="5">
        <v>990.82851086345295</v>
      </c>
      <c r="L609" s="55" t="s">
        <v>4281</v>
      </c>
      <c r="M609" s="60" t="s">
        <v>4364</v>
      </c>
    </row>
    <row r="610" spans="1:13" ht="18" customHeight="1" x14ac:dyDescent="0.25">
      <c r="A610" s="4" t="s">
        <v>5565</v>
      </c>
      <c r="B610" s="4">
        <v>3130</v>
      </c>
      <c r="C610" s="4" t="s">
        <v>2334</v>
      </c>
      <c r="D610" s="4" t="s">
        <v>2335</v>
      </c>
      <c r="E610" s="5">
        <v>126.55</v>
      </c>
      <c r="F610" s="5">
        <v>216141.34770911999</v>
      </c>
      <c r="G610" s="5">
        <v>207246.96388156299</v>
      </c>
      <c r="H610" s="6">
        <v>4.2916835358998401E-2</v>
      </c>
      <c r="I610" s="5">
        <v>8894.3838275572907</v>
      </c>
      <c r="J610" s="5">
        <v>1707.9521747066001</v>
      </c>
      <c r="K610" s="5">
        <v>1637.66862016249</v>
      </c>
      <c r="L610" s="55" t="s">
        <v>4283</v>
      </c>
      <c r="M610" s="60" t="s">
        <v>4359</v>
      </c>
    </row>
    <row r="611" spans="1:13" ht="18" customHeight="1" x14ac:dyDescent="0.25">
      <c r="A611" s="4" t="s">
        <v>5566</v>
      </c>
      <c r="B611" s="4">
        <v>3133</v>
      </c>
      <c r="C611" s="4" t="s">
        <v>2336</v>
      </c>
      <c r="D611" s="4" t="s">
        <v>2337</v>
      </c>
      <c r="E611" s="5">
        <v>635.92999999999995</v>
      </c>
      <c r="F611" s="5">
        <v>145672.12221480001</v>
      </c>
      <c r="G611" s="5">
        <v>254499.32981441799</v>
      </c>
      <c r="H611" s="6">
        <v>-0.427612943731424</v>
      </c>
      <c r="I611" s="5">
        <v>-108827.20759961801</v>
      </c>
      <c r="J611" s="5">
        <v>229.06942936298</v>
      </c>
      <c r="K611" s="5">
        <v>400.20022614818902</v>
      </c>
      <c r="L611" s="55" t="s">
        <v>4283</v>
      </c>
      <c r="M611" s="60" t="s">
        <v>4359</v>
      </c>
    </row>
    <row r="612" spans="1:13" ht="18" customHeight="1" x14ac:dyDescent="0.25">
      <c r="A612" s="4" t="s">
        <v>5581</v>
      </c>
      <c r="B612" s="4">
        <v>3153</v>
      </c>
      <c r="C612" s="4" t="s">
        <v>2366</v>
      </c>
      <c r="D612" s="4" t="s">
        <v>2367</v>
      </c>
      <c r="E612" s="5">
        <v>1142.99</v>
      </c>
      <c r="F612" s="5">
        <v>308869.27616429998</v>
      </c>
      <c r="G612" s="5">
        <v>469810.82547659799</v>
      </c>
      <c r="H612" s="6">
        <v>-0.34256671107787101</v>
      </c>
      <c r="I612" s="5">
        <v>-160941.54931229801</v>
      </c>
      <c r="J612" s="5">
        <v>270.22920249897197</v>
      </c>
      <c r="K612" s="5">
        <v>411.036689276895</v>
      </c>
      <c r="L612" s="55" t="s">
        <v>4283</v>
      </c>
      <c r="M612" s="60" t="s">
        <v>4364</v>
      </c>
    </row>
    <row r="613" spans="1:13" ht="18" customHeight="1" x14ac:dyDescent="0.25">
      <c r="A613" s="4" t="s">
        <v>5582</v>
      </c>
      <c r="B613" s="4">
        <v>3154</v>
      </c>
      <c r="C613" s="4" t="s">
        <v>2368</v>
      </c>
      <c r="D613" s="4" t="s">
        <v>2369</v>
      </c>
      <c r="E613" s="5">
        <v>2033.53</v>
      </c>
      <c r="F613" s="5">
        <v>1757542.7273556299</v>
      </c>
      <c r="G613" s="5">
        <v>2096094.8518878999</v>
      </c>
      <c r="H613" s="6">
        <v>-0.161515650986568</v>
      </c>
      <c r="I613" s="5">
        <v>-338552.12453226798</v>
      </c>
      <c r="J613" s="5">
        <v>864.28168129097196</v>
      </c>
      <c r="K613" s="5">
        <v>1030.7666235009599</v>
      </c>
      <c r="L613" s="55" t="s">
        <v>4284</v>
      </c>
      <c r="M613" s="60" t="s">
        <v>4361</v>
      </c>
    </row>
    <row r="614" spans="1:13" ht="18" customHeight="1" x14ac:dyDescent="0.25">
      <c r="A614" s="4" t="s">
        <v>5583</v>
      </c>
      <c r="B614" s="4">
        <v>3155</v>
      </c>
      <c r="C614" s="4" t="s">
        <v>2370</v>
      </c>
      <c r="D614" s="4" t="s">
        <v>2371</v>
      </c>
      <c r="E614" s="5">
        <v>629.75</v>
      </c>
      <c r="F614" s="5">
        <v>601819.31512598996</v>
      </c>
      <c r="G614" s="5">
        <v>688744.15655709605</v>
      </c>
      <c r="H614" s="6">
        <v>-0.12620773708720401</v>
      </c>
      <c r="I614" s="5">
        <v>-86924.841431105699</v>
      </c>
      <c r="J614" s="5">
        <v>955.64797955695099</v>
      </c>
      <c r="K614" s="5">
        <v>1093.6786924288899</v>
      </c>
      <c r="L614" s="55" t="s">
        <v>4281</v>
      </c>
      <c r="M614" s="60" t="s">
        <v>4364</v>
      </c>
    </row>
    <row r="615" spans="1:13" ht="18" customHeight="1" x14ac:dyDescent="0.25">
      <c r="A615" s="4" t="s">
        <v>5590</v>
      </c>
      <c r="B615" s="4">
        <v>3165</v>
      </c>
      <c r="C615" s="4" t="s">
        <v>2384</v>
      </c>
      <c r="D615" s="4" t="s">
        <v>2385</v>
      </c>
      <c r="E615" s="5">
        <v>767.49</v>
      </c>
      <c r="F615" s="5">
        <v>238416.19321167</v>
      </c>
      <c r="G615" s="5">
        <v>342529.11183816998</v>
      </c>
      <c r="H615" s="6">
        <v>-0.30395348899771402</v>
      </c>
      <c r="I615" s="5">
        <v>-104112.9186265</v>
      </c>
      <c r="J615" s="5">
        <v>310.64403863460097</v>
      </c>
      <c r="K615" s="5">
        <v>446.29781735028502</v>
      </c>
      <c r="L615" s="55" t="s">
        <v>4283</v>
      </c>
      <c r="M615" s="60" t="s">
        <v>4282</v>
      </c>
    </row>
    <row r="616" spans="1:13" ht="18" customHeight="1" x14ac:dyDescent="0.25">
      <c r="A616" s="4" t="s">
        <v>5592</v>
      </c>
      <c r="B616" s="4">
        <v>3167</v>
      </c>
      <c r="C616" s="4" t="s">
        <v>2388</v>
      </c>
      <c r="D616" s="4" t="s">
        <v>2389</v>
      </c>
      <c r="E616" s="5">
        <v>862.6</v>
      </c>
      <c r="F616" s="5">
        <v>187791.49016099999</v>
      </c>
      <c r="G616" s="5">
        <v>270858.015457539</v>
      </c>
      <c r="H616" s="6">
        <v>-0.30667922142241699</v>
      </c>
      <c r="I616" s="5">
        <v>-83066.525296539199</v>
      </c>
      <c r="J616" s="5">
        <v>217.704022908648</v>
      </c>
      <c r="K616" s="5">
        <v>314.00187277711501</v>
      </c>
      <c r="L616" s="55" t="s">
        <v>4283</v>
      </c>
      <c r="M616" s="60" t="s">
        <v>4317</v>
      </c>
    </row>
    <row r="617" spans="1:13" ht="18" customHeight="1" x14ac:dyDescent="0.25">
      <c r="A617" s="4" t="s">
        <v>5593</v>
      </c>
      <c r="B617" s="4">
        <v>3168</v>
      </c>
      <c r="C617" s="4" t="s">
        <v>2390</v>
      </c>
      <c r="D617" s="4" t="s">
        <v>2391</v>
      </c>
      <c r="E617" s="5">
        <v>1090.96</v>
      </c>
      <c r="F617" s="5">
        <v>470392.27111968002</v>
      </c>
      <c r="G617" s="5">
        <v>506200.04562058399</v>
      </c>
      <c r="H617" s="6">
        <v>-7.0738386554281704E-2</v>
      </c>
      <c r="I617" s="5">
        <v>-35807.774500903797</v>
      </c>
      <c r="J617" s="5">
        <v>431.17279379599597</v>
      </c>
      <c r="K617" s="5">
        <v>463.99505538295102</v>
      </c>
      <c r="L617" s="55" t="s">
        <v>4284</v>
      </c>
      <c r="M617" s="60" t="s">
        <v>4364</v>
      </c>
    </row>
    <row r="618" spans="1:13" ht="18" customHeight="1" x14ac:dyDescent="0.25">
      <c r="A618" s="4" t="s">
        <v>5594</v>
      </c>
      <c r="B618" s="4">
        <v>3169</v>
      </c>
      <c r="C618" s="4" t="s">
        <v>2392</v>
      </c>
      <c r="D618" s="4" t="s">
        <v>2393</v>
      </c>
      <c r="E618" s="5">
        <v>1022.38</v>
      </c>
      <c r="F618" s="5">
        <v>364835.25382500002</v>
      </c>
      <c r="G618" s="5">
        <v>392294.347543879</v>
      </c>
      <c r="H618" s="6">
        <v>-6.9996149296562504E-2</v>
      </c>
      <c r="I618" s="5">
        <v>-27459.093718878899</v>
      </c>
      <c r="J618" s="5">
        <v>356.84897379154501</v>
      </c>
      <c r="K618" s="5">
        <v>383.70698521477198</v>
      </c>
      <c r="L618" s="55" t="s">
        <v>4281</v>
      </c>
      <c r="M618" s="60" t="s">
        <v>4364</v>
      </c>
    </row>
    <row r="619" spans="1:13" ht="18" customHeight="1" x14ac:dyDescent="0.25">
      <c r="A619" s="4" t="s">
        <v>5595</v>
      </c>
      <c r="B619" s="4">
        <v>3170</v>
      </c>
      <c r="C619" s="4" t="s">
        <v>2394</v>
      </c>
      <c r="D619" s="4" t="s">
        <v>2395</v>
      </c>
      <c r="E619" s="5">
        <v>7055.31</v>
      </c>
      <c r="F619" s="5">
        <v>3021701.4220089</v>
      </c>
      <c r="G619" s="5">
        <v>3461031.07453709</v>
      </c>
      <c r="H619" s="6">
        <v>-0.12693606126808599</v>
      </c>
      <c r="I619" s="5">
        <v>-439329.65252819099</v>
      </c>
      <c r="J619" s="5">
        <v>428.287548245067</v>
      </c>
      <c r="K619" s="5">
        <v>490.55691026150402</v>
      </c>
      <c r="L619" s="55" t="s">
        <v>4281</v>
      </c>
      <c r="M619" s="60" t="s">
        <v>4282</v>
      </c>
    </row>
    <row r="620" spans="1:13" ht="18" customHeight="1" x14ac:dyDescent="0.25">
      <c r="A620" s="4" t="s">
        <v>5597</v>
      </c>
      <c r="B620" s="4">
        <v>3172</v>
      </c>
      <c r="C620" s="4" t="s">
        <v>2398</v>
      </c>
      <c r="D620" s="4" t="s">
        <v>2399</v>
      </c>
      <c r="E620" s="5">
        <v>551.51</v>
      </c>
      <c r="F620" s="5">
        <v>155567.63824574999</v>
      </c>
      <c r="G620" s="5">
        <v>78533.564124314595</v>
      </c>
      <c r="H620" s="6">
        <v>0.98090638035343003</v>
      </c>
      <c r="I620" s="5">
        <v>77034.074121435406</v>
      </c>
      <c r="J620" s="5">
        <v>282.07582500000001</v>
      </c>
      <c r="K620" s="5">
        <v>142.397352947933</v>
      </c>
      <c r="L620" s="55" t="s">
        <v>4283</v>
      </c>
      <c r="M620" s="60" t="s">
        <v>4359</v>
      </c>
    </row>
    <row r="621" spans="1:13" ht="18" customHeight="1" x14ac:dyDescent="0.25">
      <c r="A621" s="4" t="s">
        <v>5598</v>
      </c>
      <c r="B621" s="4">
        <v>3173</v>
      </c>
      <c r="C621" s="4" t="s">
        <v>2400</v>
      </c>
      <c r="D621" s="4" t="s">
        <v>2401</v>
      </c>
      <c r="E621" s="5">
        <v>1131.3</v>
      </c>
      <c r="F621" s="5">
        <v>409812.62558940001</v>
      </c>
      <c r="G621" s="5">
        <v>441024.82068200799</v>
      </c>
      <c r="H621" s="6">
        <v>-7.07719693516142E-2</v>
      </c>
      <c r="I621" s="5">
        <v>-31212.195092608301</v>
      </c>
      <c r="J621" s="5">
        <v>362.24929336992898</v>
      </c>
      <c r="K621" s="5">
        <v>389.83896462654297</v>
      </c>
      <c r="L621" s="55" t="s">
        <v>4281</v>
      </c>
      <c r="M621" s="61" t="s">
        <v>4381</v>
      </c>
    </row>
    <row r="622" spans="1:13" ht="18" customHeight="1" x14ac:dyDescent="0.25">
      <c r="A622" s="4" t="s">
        <v>5600</v>
      </c>
      <c r="B622" s="4">
        <v>3314</v>
      </c>
      <c r="C622" s="4" t="s">
        <v>2404</v>
      </c>
      <c r="D622" s="4" t="s">
        <v>2405</v>
      </c>
      <c r="E622" s="5">
        <v>286.02999999999997</v>
      </c>
      <c r="F622" s="5">
        <v>189865.12618409999</v>
      </c>
      <c r="G622" s="5">
        <v>281633.42552006198</v>
      </c>
      <c r="H622" s="6">
        <v>-0.32584306769164001</v>
      </c>
      <c r="I622" s="5">
        <v>-91768.299335961899</v>
      </c>
      <c r="J622" s="5">
        <v>663.79444877845003</v>
      </c>
      <c r="K622" s="5">
        <v>984.62897430361102</v>
      </c>
      <c r="L622" s="55" t="s">
        <v>4283</v>
      </c>
      <c r="M622" s="60" t="s">
        <v>4317</v>
      </c>
    </row>
    <row r="623" spans="1:13" ht="18" customHeight="1" x14ac:dyDescent="0.25">
      <c r="A623" s="4" t="s">
        <v>5604</v>
      </c>
      <c r="B623" s="4">
        <v>3318</v>
      </c>
      <c r="C623" s="4" t="s">
        <v>2412</v>
      </c>
      <c r="D623" s="4" t="s">
        <v>2413</v>
      </c>
      <c r="E623" s="5">
        <v>821.28</v>
      </c>
      <c r="F623" s="5">
        <v>510870.43166678998</v>
      </c>
      <c r="G623" s="5">
        <v>434167.67481620802</v>
      </c>
      <c r="H623" s="6">
        <v>0.17666620824097801</v>
      </c>
      <c r="I623" s="5">
        <v>76702.7568505815</v>
      </c>
      <c r="J623" s="5">
        <v>622.04172957674598</v>
      </c>
      <c r="K623" s="5">
        <v>528.64756820598097</v>
      </c>
      <c r="L623" s="55" t="s">
        <v>4283</v>
      </c>
      <c r="M623" s="60" t="s">
        <v>4364</v>
      </c>
    </row>
    <row r="624" spans="1:13" ht="18" customHeight="1" x14ac:dyDescent="0.25">
      <c r="A624" s="4" t="s">
        <v>5605</v>
      </c>
      <c r="B624" s="4">
        <v>3319</v>
      </c>
      <c r="C624" s="4" t="s">
        <v>2414</v>
      </c>
      <c r="D624" s="4" t="s">
        <v>2415</v>
      </c>
      <c r="E624" s="5">
        <v>10397.030000000001</v>
      </c>
      <c r="F624" s="5">
        <v>5150243.7417162601</v>
      </c>
      <c r="G624" s="5">
        <v>8043056.7975990698</v>
      </c>
      <c r="H624" s="6">
        <v>-0.359665874390735</v>
      </c>
      <c r="I624" s="5">
        <v>-2892813.0558828101</v>
      </c>
      <c r="J624" s="5">
        <v>495.357206982788</v>
      </c>
      <c r="K624" s="5">
        <v>773.59176587920501</v>
      </c>
      <c r="L624" s="55" t="s">
        <v>4284</v>
      </c>
      <c r="M624" s="60" t="s">
        <v>4364</v>
      </c>
    </row>
    <row r="625" spans="1:13" ht="18" customHeight="1" x14ac:dyDescent="0.25">
      <c r="A625" s="4" t="s">
        <v>5606</v>
      </c>
      <c r="B625" s="4">
        <v>3320</v>
      </c>
      <c r="C625" s="4" t="s">
        <v>2416</v>
      </c>
      <c r="D625" s="4" t="s">
        <v>2417</v>
      </c>
      <c r="E625" s="5">
        <v>386.39</v>
      </c>
      <c r="F625" s="5">
        <v>754857.04045797</v>
      </c>
      <c r="G625" s="5">
        <v>783567.42630450905</v>
      </c>
      <c r="H625" s="6">
        <v>-3.6640606644337E-2</v>
      </c>
      <c r="I625" s="5">
        <v>-28710.385846539099</v>
      </c>
      <c r="J625" s="5">
        <v>1953.6143286782001</v>
      </c>
      <c r="K625" s="5">
        <v>2027.9184924674801</v>
      </c>
      <c r="L625" s="55" t="s">
        <v>4281</v>
      </c>
      <c r="M625" s="60" t="s">
        <v>4364</v>
      </c>
    </row>
    <row r="626" spans="1:13" ht="18" customHeight="1" x14ac:dyDescent="0.25">
      <c r="A626" s="4" t="s">
        <v>5609</v>
      </c>
      <c r="B626" s="4">
        <v>3323</v>
      </c>
      <c r="C626" s="4" t="s">
        <v>2422</v>
      </c>
      <c r="D626" s="4" t="s">
        <v>2423</v>
      </c>
      <c r="E626" s="5">
        <v>73177.399999999994</v>
      </c>
      <c r="F626" s="5">
        <v>35795190.477308802</v>
      </c>
      <c r="G626" s="5">
        <v>35906000.006951198</v>
      </c>
      <c r="H626" s="6">
        <v>-3.0861006411445598E-3</v>
      </c>
      <c r="I626" s="5">
        <v>-110809.52964238801</v>
      </c>
      <c r="J626" s="5">
        <v>489.156358073788</v>
      </c>
      <c r="K626" s="5">
        <v>490.67061697943899</v>
      </c>
      <c r="L626" s="55" t="s">
        <v>4284</v>
      </c>
      <c r="M626" s="60" t="s">
        <v>4361</v>
      </c>
    </row>
    <row r="627" spans="1:13" ht="18" customHeight="1" x14ac:dyDescent="0.25">
      <c r="A627" s="4" t="s">
        <v>5610</v>
      </c>
      <c r="B627" s="4">
        <v>3324</v>
      </c>
      <c r="C627" s="4" t="s">
        <v>2424</v>
      </c>
      <c r="D627" s="4" t="s">
        <v>2425</v>
      </c>
      <c r="E627" s="5">
        <v>4334.8599999999997</v>
      </c>
      <c r="F627" s="5">
        <v>7790743.52533908</v>
      </c>
      <c r="G627" s="5">
        <v>7946884.6358610103</v>
      </c>
      <c r="H627" s="6">
        <v>-1.9648090752107598E-2</v>
      </c>
      <c r="I627" s="5">
        <v>-156141.11052192701</v>
      </c>
      <c r="J627" s="5">
        <v>1797.2307122580801</v>
      </c>
      <c r="K627" s="5">
        <v>1833.25058614604</v>
      </c>
      <c r="L627" s="55" t="s">
        <v>4284</v>
      </c>
      <c r="M627" s="60" t="s">
        <v>4359</v>
      </c>
    </row>
    <row r="628" spans="1:13" ht="18" customHeight="1" x14ac:dyDescent="0.25">
      <c r="A628" s="4" t="s">
        <v>5611</v>
      </c>
      <c r="B628" s="4">
        <v>3325</v>
      </c>
      <c r="C628" s="4" t="s">
        <v>2426</v>
      </c>
      <c r="D628" s="4" t="s">
        <v>2427</v>
      </c>
      <c r="E628" s="5">
        <v>1615.07</v>
      </c>
      <c r="F628" s="5">
        <v>3617166.1600149898</v>
      </c>
      <c r="G628" s="5">
        <v>3760135.4635097198</v>
      </c>
      <c r="H628" s="6">
        <v>-3.8022381077006298E-2</v>
      </c>
      <c r="I628" s="5">
        <v>-142969.30349473201</v>
      </c>
      <c r="J628" s="5">
        <v>2239.6342944980602</v>
      </c>
      <c r="K628" s="5">
        <v>2328.15634214599</v>
      </c>
      <c r="L628" s="55" t="s">
        <v>4281</v>
      </c>
      <c r="M628" s="61" t="s">
        <v>4359</v>
      </c>
    </row>
    <row r="629" spans="1:13" ht="18" customHeight="1" x14ac:dyDescent="0.25">
      <c r="A629" s="4" t="s">
        <v>5612</v>
      </c>
      <c r="B629" s="4">
        <v>3326</v>
      </c>
      <c r="C629" s="4" t="s">
        <v>2428</v>
      </c>
      <c r="D629" s="4" t="s">
        <v>2429</v>
      </c>
      <c r="E629" s="5">
        <v>157.22</v>
      </c>
      <c r="F629" s="5">
        <v>510860.23601976002</v>
      </c>
      <c r="G629" s="5">
        <v>460574.67590751097</v>
      </c>
      <c r="H629" s="6">
        <v>0.109180036903173</v>
      </c>
      <c r="I629" s="5">
        <v>50285.560112248997</v>
      </c>
      <c r="J629" s="5">
        <v>3249.3336472443698</v>
      </c>
      <c r="K629" s="5">
        <v>2929.4916416964202</v>
      </c>
      <c r="L629" s="55" t="s">
        <v>4283</v>
      </c>
      <c r="M629" s="60" t="s">
        <v>4359</v>
      </c>
    </row>
    <row r="630" spans="1:13" ht="18" customHeight="1" x14ac:dyDescent="0.25">
      <c r="A630" s="4" t="s">
        <v>5613</v>
      </c>
      <c r="B630" s="4">
        <v>3328</v>
      </c>
      <c r="C630" s="4" t="s">
        <v>2430</v>
      </c>
      <c r="D630" s="4" t="s">
        <v>2431</v>
      </c>
      <c r="E630" s="5">
        <v>6143.79</v>
      </c>
      <c r="F630" s="5">
        <v>6578182.3579372196</v>
      </c>
      <c r="G630" s="5">
        <v>7659220.0666874703</v>
      </c>
      <c r="H630" s="6">
        <v>-0.14114200915208699</v>
      </c>
      <c r="I630" s="5">
        <v>-1081037.7087502501</v>
      </c>
      <c r="J630" s="5">
        <v>1070.7042978254799</v>
      </c>
      <c r="K630" s="5">
        <v>1246.66045986068</v>
      </c>
      <c r="L630" s="55" t="s">
        <v>4283</v>
      </c>
      <c r="M630" s="60" t="s">
        <v>4359</v>
      </c>
    </row>
    <row r="631" spans="1:13" ht="18" customHeight="1" x14ac:dyDescent="0.25">
      <c r="A631" s="4" t="s">
        <v>5614</v>
      </c>
      <c r="B631" s="4">
        <v>3329</v>
      </c>
      <c r="C631" s="4" t="s">
        <v>2432</v>
      </c>
      <c r="D631" s="4" t="s">
        <v>2433</v>
      </c>
      <c r="E631" s="5">
        <v>676.67</v>
      </c>
      <c r="F631" s="5">
        <v>1155269.5809726601</v>
      </c>
      <c r="G631" s="5">
        <v>1211640.68941745</v>
      </c>
      <c r="H631" s="6">
        <v>-4.65246082746626E-2</v>
      </c>
      <c r="I631" s="5">
        <v>-56371.108444789003</v>
      </c>
      <c r="J631" s="5">
        <v>1707.2865369717299</v>
      </c>
      <c r="K631" s="5">
        <v>1790.59318340912</v>
      </c>
      <c r="L631" s="55" t="s">
        <v>4283</v>
      </c>
      <c r="M631" s="60" t="s">
        <v>4359</v>
      </c>
    </row>
    <row r="632" spans="1:13" ht="18" customHeight="1" x14ac:dyDescent="0.25">
      <c r="A632" s="4" t="s">
        <v>5616</v>
      </c>
      <c r="B632" s="4">
        <v>3332</v>
      </c>
      <c r="C632" s="4" t="s">
        <v>2436</v>
      </c>
      <c r="D632" s="4" t="s">
        <v>2437</v>
      </c>
      <c r="E632" s="5">
        <v>4206.8100000000004</v>
      </c>
      <c r="F632" s="5">
        <v>4436360.75597136</v>
      </c>
      <c r="G632" s="5">
        <v>3082212.9535294101</v>
      </c>
      <c r="H632" s="6">
        <v>0.439342713452466</v>
      </c>
      <c r="I632" s="5">
        <v>1354147.80244195</v>
      </c>
      <c r="J632" s="5">
        <v>1054.5664662704901</v>
      </c>
      <c r="K632" s="5">
        <v>732.67225130904603</v>
      </c>
      <c r="L632" s="55" t="s">
        <v>4283</v>
      </c>
      <c r="M632" s="60" t="s">
        <v>4359</v>
      </c>
    </row>
    <row r="633" spans="1:13" ht="18" customHeight="1" x14ac:dyDescent="0.25">
      <c r="A633" s="4" t="s">
        <v>5617</v>
      </c>
      <c r="B633" s="4">
        <v>3334</v>
      </c>
      <c r="C633" s="4" t="s">
        <v>2438</v>
      </c>
      <c r="D633" s="4" t="s">
        <v>2439</v>
      </c>
      <c r="E633" s="5">
        <v>738.27</v>
      </c>
      <c r="F633" s="5">
        <v>1158569.00910285</v>
      </c>
      <c r="G633" s="5">
        <v>1281208.1057939001</v>
      </c>
      <c r="H633" s="6">
        <v>-9.5721449260626298E-2</v>
      </c>
      <c r="I633" s="5">
        <v>-122639.096691054</v>
      </c>
      <c r="J633" s="5">
        <v>1569.30257101447</v>
      </c>
      <c r="K633" s="5">
        <v>1735.4194343450299</v>
      </c>
      <c r="L633" s="55" t="s">
        <v>4281</v>
      </c>
      <c r="M633" s="60" t="s">
        <v>4361</v>
      </c>
    </row>
    <row r="634" spans="1:13" ht="18" customHeight="1" x14ac:dyDescent="0.25">
      <c r="A634" s="4" t="s">
        <v>5618</v>
      </c>
      <c r="B634" s="4">
        <v>3338</v>
      </c>
      <c r="C634" s="4" t="s">
        <v>2440</v>
      </c>
      <c r="D634" s="4" t="s">
        <v>2441</v>
      </c>
      <c r="E634" s="5">
        <v>587.39</v>
      </c>
      <c r="F634" s="5">
        <v>265062.73379150999</v>
      </c>
      <c r="G634" s="5">
        <v>397546.67417240102</v>
      </c>
      <c r="H634" s="6">
        <v>-0.333253801347205</v>
      </c>
      <c r="I634" s="5">
        <v>-132483.940380891</v>
      </c>
      <c r="J634" s="5">
        <v>451.255101025741</v>
      </c>
      <c r="K634" s="5">
        <v>676.80191043838204</v>
      </c>
      <c r="L634" s="55" t="s">
        <v>4281</v>
      </c>
      <c r="M634" s="60" t="s">
        <v>4364</v>
      </c>
    </row>
    <row r="635" spans="1:13" ht="18" customHeight="1" x14ac:dyDescent="0.25">
      <c r="A635" s="4" t="s">
        <v>5619</v>
      </c>
      <c r="B635" s="4">
        <v>3342</v>
      </c>
      <c r="C635" s="4" t="s">
        <v>2442</v>
      </c>
      <c r="D635" s="4" t="s">
        <v>2443</v>
      </c>
      <c r="E635" s="5">
        <v>2542.67</v>
      </c>
      <c r="F635" s="5">
        <v>1135824.5594259901</v>
      </c>
      <c r="G635" s="5">
        <v>1137650.6144407799</v>
      </c>
      <c r="H635" s="6">
        <v>-1.60511055996337E-3</v>
      </c>
      <c r="I635" s="5">
        <v>-1826.05501478771</v>
      </c>
      <c r="J635" s="5">
        <v>446.70545506337402</v>
      </c>
      <c r="K635" s="5">
        <v>447.423619439714</v>
      </c>
      <c r="L635" s="55" t="s">
        <v>4284</v>
      </c>
      <c r="M635" s="60" t="s">
        <v>4361</v>
      </c>
    </row>
    <row r="636" spans="1:13" ht="18" customHeight="1" x14ac:dyDescent="0.25">
      <c r="A636" s="4" t="s">
        <v>5620</v>
      </c>
      <c r="B636" s="4">
        <v>3343</v>
      </c>
      <c r="C636" s="4" t="s">
        <v>2444</v>
      </c>
      <c r="D636" s="4" t="s">
        <v>2445</v>
      </c>
      <c r="E636" s="5">
        <v>7828.02</v>
      </c>
      <c r="F636" s="5">
        <v>3860921.97119265</v>
      </c>
      <c r="G636" s="5">
        <v>4844490.2679212596</v>
      </c>
      <c r="H636" s="6">
        <v>-0.203028232555548</v>
      </c>
      <c r="I636" s="5">
        <v>-983568.29672860506</v>
      </c>
      <c r="J636" s="5">
        <v>493.21820475581899</v>
      </c>
      <c r="K636" s="5">
        <v>618.865341161782</v>
      </c>
      <c r="L636" s="55" t="s">
        <v>4284</v>
      </c>
      <c r="M636" s="60" t="s">
        <v>4364</v>
      </c>
    </row>
    <row r="637" spans="1:13" ht="18" customHeight="1" x14ac:dyDescent="0.25">
      <c r="A637" s="4" t="s">
        <v>5622</v>
      </c>
      <c r="B637" s="4">
        <v>3347</v>
      </c>
      <c r="C637" s="4" t="s">
        <v>2448</v>
      </c>
      <c r="D637" s="4" t="s">
        <v>2449</v>
      </c>
      <c r="E637" s="5">
        <v>12441.77</v>
      </c>
      <c r="F637" s="5">
        <v>6135924.4141240502</v>
      </c>
      <c r="G637" s="5">
        <v>5417271.8426934602</v>
      </c>
      <c r="H637" s="6">
        <v>0.132659499522785</v>
      </c>
      <c r="I637" s="5">
        <v>718652.57143058698</v>
      </c>
      <c r="J637" s="5">
        <v>493.17134251188099</v>
      </c>
      <c r="K637" s="5">
        <v>435.41006164665203</v>
      </c>
      <c r="L637" s="55" t="s">
        <v>4281</v>
      </c>
      <c r="M637" s="60" t="s">
        <v>4364</v>
      </c>
    </row>
    <row r="638" spans="1:13" ht="18" customHeight="1" x14ac:dyDescent="0.25">
      <c r="A638" s="4" t="s">
        <v>5623</v>
      </c>
      <c r="B638" s="4">
        <v>3348</v>
      </c>
      <c r="C638" s="4" t="s">
        <v>2450</v>
      </c>
      <c r="D638" s="4" t="s">
        <v>2451</v>
      </c>
      <c r="E638" s="5">
        <v>2737.98</v>
      </c>
      <c r="F638" s="5">
        <v>1413026.9265437401</v>
      </c>
      <c r="G638" s="5">
        <v>2721406.7321104198</v>
      </c>
      <c r="H638" s="6">
        <v>-0.48077334054069998</v>
      </c>
      <c r="I638" s="5">
        <v>-1308379.8055666699</v>
      </c>
      <c r="J638" s="5">
        <v>516.08372834854197</v>
      </c>
      <c r="K638" s="5">
        <v>993.94689957940398</v>
      </c>
      <c r="L638" s="55" t="s">
        <v>4284</v>
      </c>
      <c r="M638" s="60" t="s">
        <v>4364</v>
      </c>
    </row>
    <row r="639" spans="1:13" ht="18" customHeight="1" x14ac:dyDescent="0.25">
      <c r="A639" s="4" t="s">
        <v>5624</v>
      </c>
      <c r="B639" s="4">
        <v>3349</v>
      </c>
      <c r="C639" s="4" t="s">
        <v>2452</v>
      </c>
      <c r="D639" s="4" t="s">
        <v>2453</v>
      </c>
      <c r="E639" s="5">
        <v>119.52</v>
      </c>
      <c r="F639" s="5">
        <v>219588.22222679999</v>
      </c>
      <c r="G639" s="5">
        <v>251266.96372860501</v>
      </c>
      <c r="H639" s="6">
        <v>-0.12607603097405701</v>
      </c>
      <c r="I639" s="5">
        <v>-31678.7415018049</v>
      </c>
      <c r="J639" s="5">
        <v>1837.25085531125</v>
      </c>
      <c r="K639" s="5">
        <v>2102.3005666717299</v>
      </c>
      <c r="L639" s="55" t="s">
        <v>4283</v>
      </c>
      <c r="M639" s="61" t="s">
        <v>4316</v>
      </c>
    </row>
    <row r="640" spans="1:13" ht="18" customHeight="1" x14ac:dyDescent="0.25">
      <c r="A640" s="4" t="s">
        <v>5626</v>
      </c>
      <c r="B640" s="4">
        <v>3352</v>
      </c>
      <c r="C640" s="4" t="s">
        <v>2456</v>
      </c>
      <c r="D640" s="4" t="s">
        <v>2457</v>
      </c>
      <c r="E640" s="5">
        <v>14733.97</v>
      </c>
      <c r="F640" s="5">
        <v>7466680.6904497501</v>
      </c>
      <c r="G640" s="5">
        <v>7471760.3876098702</v>
      </c>
      <c r="H640" s="6">
        <v>-6.7985279192617199E-4</v>
      </c>
      <c r="I640" s="5">
        <v>-5079.6971601201203</v>
      </c>
      <c r="J640" s="5">
        <v>506.76638342888901</v>
      </c>
      <c r="K640" s="5">
        <v>507.11114435619697</v>
      </c>
      <c r="L640" s="55" t="s">
        <v>4284</v>
      </c>
      <c r="M640" s="61" t="s">
        <v>4364</v>
      </c>
    </row>
    <row r="641" spans="1:13" ht="18" customHeight="1" x14ac:dyDescent="0.25">
      <c r="A641" s="4" t="s">
        <v>5627</v>
      </c>
      <c r="B641" s="4">
        <v>3353</v>
      </c>
      <c r="C641" s="4" t="s">
        <v>2458</v>
      </c>
      <c r="D641" s="4" t="s">
        <v>2459</v>
      </c>
      <c r="E641" s="5">
        <v>6801.81</v>
      </c>
      <c r="F641" s="5">
        <v>2830699.7703183298</v>
      </c>
      <c r="G641" s="5">
        <v>4755702.8482804801</v>
      </c>
      <c r="H641" s="6">
        <v>-0.40477782977087701</v>
      </c>
      <c r="I641" s="5">
        <v>-1925003.0779621501</v>
      </c>
      <c r="J641" s="5">
        <v>416.16860369788799</v>
      </c>
      <c r="K641" s="5">
        <v>699.18196013715203</v>
      </c>
      <c r="L641" s="55" t="s">
        <v>4284</v>
      </c>
      <c r="M641" s="61" t="s">
        <v>4364</v>
      </c>
    </row>
    <row r="642" spans="1:13" ht="18" customHeight="1" x14ac:dyDescent="0.25">
      <c r="A642" s="4" t="s">
        <v>5628</v>
      </c>
      <c r="B642" s="4">
        <v>3354</v>
      </c>
      <c r="C642" s="4" t="s">
        <v>2460</v>
      </c>
      <c r="D642" s="4" t="s">
        <v>2461</v>
      </c>
      <c r="E642" s="5">
        <v>1057.1400000000001</v>
      </c>
      <c r="F642" s="5">
        <v>2100557.8580900398</v>
      </c>
      <c r="G642" s="5">
        <v>2361757.3904438899</v>
      </c>
      <c r="H642" s="6">
        <v>-0.110595412302174</v>
      </c>
      <c r="I642" s="5">
        <v>-261199.532353849</v>
      </c>
      <c r="J642" s="5">
        <v>1987.0195604083101</v>
      </c>
      <c r="K642" s="5">
        <v>2234.10086690873</v>
      </c>
      <c r="L642" s="55" t="s">
        <v>4281</v>
      </c>
      <c r="M642" s="61" t="s">
        <v>4361</v>
      </c>
    </row>
    <row r="643" spans="1:13" ht="18" customHeight="1" x14ac:dyDescent="0.25">
      <c r="A643" s="4" t="s">
        <v>5629</v>
      </c>
      <c r="B643" s="4">
        <v>3355</v>
      </c>
      <c r="C643" s="4" t="s">
        <v>2462</v>
      </c>
      <c r="D643" s="4" t="s">
        <v>2463</v>
      </c>
      <c r="E643" s="5">
        <v>524.72</v>
      </c>
      <c r="F643" s="5">
        <v>1476372.57151977</v>
      </c>
      <c r="G643" s="5">
        <v>1803005.0095716701</v>
      </c>
      <c r="H643" s="6">
        <v>-0.181160028018724</v>
      </c>
      <c r="I643" s="5">
        <v>-326632.43805190403</v>
      </c>
      <c r="J643" s="5">
        <v>2813.63883884695</v>
      </c>
      <c r="K643" s="5">
        <v>3436.1278578511901</v>
      </c>
      <c r="L643" s="55" t="s">
        <v>4281</v>
      </c>
      <c r="M643" s="60" t="s">
        <v>4364</v>
      </c>
    </row>
    <row r="644" spans="1:13" ht="18" customHeight="1" x14ac:dyDescent="0.25">
      <c r="A644" s="4" t="s">
        <v>5631</v>
      </c>
      <c r="B644" s="4">
        <v>3357</v>
      </c>
      <c r="C644" s="4" t="s">
        <v>2466</v>
      </c>
      <c r="D644" s="4" t="s">
        <v>2467</v>
      </c>
      <c r="E644" s="5">
        <v>35056.89</v>
      </c>
      <c r="F644" s="5">
        <v>13934130.900709899</v>
      </c>
      <c r="G644" s="5">
        <v>13976241.936930001</v>
      </c>
      <c r="H644" s="6">
        <v>-3.0130443083443699E-3</v>
      </c>
      <c r="I644" s="5">
        <v>-42111.036220110997</v>
      </c>
      <c r="J644" s="5">
        <v>397.47196344883702</v>
      </c>
      <c r="K644" s="5">
        <v>398.67318341501499</v>
      </c>
      <c r="L644" s="55" t="s">
        <v>4284</v>
      </c>
      <c r="M644" s="60" t="s">
        <v>4364</v>
      </c>
    </row>
    <row r="645" spans="1:13" ht="18" customHeight="1" x14ac:dyDescent="0.25">
      <c r="A645" s="4" t="s">
        <v>5632</v>
      </c>
      <c r="B645" s="4">
        <v>3358</v>
      </c>
      <c r="C645" s="4" t="s">
        <v>2468</v>
      </c>
      <c r="D645" s="4" t="s">
        <v>2469</v>
      </c>
      <c r="E645" s="5">
        <v>779.94</v>
      </c>
      <c r="F645" s="5">
        <v>1710506.37516036</v>
      </c>
      <c r="G645" s="5">
        <v>2005242.9641899799</v>
      </c>
      <c r="H645" s="6">
        <v>-0.14698298126116599</v>
      </c>
      <c r="I645" s="5">
        <v>-294736.58902962098</v>
      </c>
      <c r="J645" s="5">
        <v>2193.1255931999399</v>
      </c>
      <c r="K645" s="5">
        <v>2571.0220839936201</v>
      </c>
      <c r="L645" s="55" t="s">
        <v>4283</v>
      </c>
      <c r="M645" s="60" t="s">
        <v>4359</v>
      </c>
    </row>
    <row r="646" spans="1:13" ht="18" customHeight="1" x14ac:dyDescent="0.25">
      <c r="A646" s="4" t="s">
        <v>5633</v>
      </c>
      <c r="B646" s="4">
        <v>3359</v>
      </c>
      <c r="C646" s="4" t="s">
        <v>2470</v>
      </c>
      <c r="D646" s="4" t="s">
        <v>2471</v>
      </c>
      <c r="E646" s="5">
        <v>142.47</v>
      </c>
      <c r="F646" s="5">
        <v>510621.40454367001</v>
      </c>
      <c r="G646" s="5">
        <v>505630.81104656099</v>
      </c>
      <c r="H646" s="6">
        <v>9.8700343967947895E-3</v>
      </c>
      <c r="I646" s="5">
        <v>4990.59349710884</v>
      </c>
      <c r="J646" s="5">
        <v>3584.0626415643301</v>
      </c>
      <c r="K646" s="5">
        <v>3549.0335582688399</v>
      </c>
      <c r="L646" s="55" t="s">
        <v>4283</v>
      </c>
      <c r="M646" s="60" t="s">
        <v>4359</v>
      </c>
    </row>
    <row r="647" spans="1:13" ht="18" customHeight="1" x14ac:dyDescent="0.25">
      <c r="A647" s="4" t="s">
        <v>5634</v>
      </c>
      <c r="B647" s="4">
        <v>3362</v>
      </c>
      <c r="C647" s="4" t="s">
        <v>2468</v>
      </c>
      <c r="D647" s="4" t="s">
        <v>2469</v>
      </c>
      <c r="E647" s="5">
        <v>294.33</v>
      </c>
      <c r="F647" s="5">
        <v>910417.06185525004</v>
      </c>
      <c r="G647" s="5">
        <v>893040.52605230606</v>
      </c>
      <c r="H647" s="6">
        <v>1.9457723693410801E-2</v>
      </c>
      <c r="I647" s="5">
        <v>17376.535802944101</v>
      </c>
      <c r="J647" s="5">
        <v>3093.1847309321201</v>
      </c>
      <c r="K647" s="5">
        <v>3034.1471343468402</v>
      </c>
      <c r="L647" s="55" t="s">
        <v>4283</v>
      </c>
      <c r="M647" s="60" t="s">
        <v>4359</v>
      </c>
    </row>
    <row r="648" spans="1:13" ht="18" customHeight="1" x14ac:dyDescent="0.25">
      <c r="A648" s="4" t="s">
        <v>5636</v>
      </c>
      <c r="B648" s="4">
        <v>3366</v>
      </c>
      <c r="C648" s="4" t="s">
        <v>2472</v>
      </c>
      <c r="D648" s="4" t="s">
        <v>2473</v>
      </c>
      <c r="E648" s="5">
        <v>1309.72</v>
      </c>
      <c r="F648" s="5">
        <v>565789.13346611999</v>
      </c>
      <c r="G648" s="5">
        <v>774866.96199362201</v>
      </c>
      <c r="H648" s="6">
        <v>-0.26982416180136798</v>
      </c>
      <c r="I648" s="5">
        <v>-209077.82852750199</v>
      </c>
      <c r="J648" s="5">
        <v>431.99243614369499</v>
      </c>
      <c r="K648" s="5">
        <v>591.62795253460399</v>
      </c>
      <c r="L648" s="55" t="s">
        <v>4284</v>
      </c>
      <c r="M648" s="61" t="s">
        <v>4364</v>
      </c>
    </row>
    <row r="649" spans="1:13" ht="18" customHeight="1" x14ac:dyDescent="0.25">
      <c r="A649" s="4" t="s">
        <v>5637</v>
      </c>
      <c r="B649" s="4">
        <v>3370</v>
      </c>
      <c r="C649" s="4" t="s">
        <v>2474</v>
      </c>
      <c r="D649" s="4" t="s">
        <v>2475</v>
      </c>
      <c r="E649" s="5">
        <v>29633.51</v>
      </c>
      <c r="F649" s="5">
        <v>12573499.1937955</v>
      </c>
      <c r="G649" s="5">
        <v>12529753.961373899</v>
      </c>
      <c r="H649" s="6">
        <v>3.4913081738468001E-3</v>
      </c>
      <c r="I649" s="5">
        <v>43745.2324216329</v>
      </c>
      <c r="J649" s="5">
        <v>424.300030397868</v>
      </c>
      <c r="K649" s="5">
        <v>422.82382213156302</v>
      </c>
      <c r="L649" s="55" t="s">
        <v>4284</v>
      </c>
      <c r="M649" s="60" t="s">
        <v>4364</v>
      </c>
    </row>
    <row r="650" spans="1:13" ht="18" customHeight="1" x14ac:dyDescent="0.25">
      <c r="A650" s="4" t="s">
        <v>5638</v>
      </c>
      <c r="B650" s="4">
        <v>3371</v>
      </c>
      <c r="C650" s="4" t="s">
        <v>2476</v>
      </c>
      <c r="D650" s="4" t="s">
        <v>2477</v>
      </c>
      <c r="E650" s="5">
        <v>299.05</v>
      </c>
      <c r="F650" s="5">
        <v>93633.064983449993</v>
      </c>
      <c r="G650" s="5">
        <v>143969.93037462901</v>
      </c>
      <c r="H650" s="6">
        <v>-0.34963457480458499</v>
      </c>
      <c r="I650" s="5">
        <v>-50336.865391179301</v>
      </c>
      <c r="J650" s="5">
        <v>313.10170534509302</v>
      </c>
      <c r="K650" s="5">
        <v>481.42427812950802</v>
      </c>
      <c r="L650" s="55" t="s">
        <v>4281</v>
      </c>
      <c r="M650" s="60" t="s">
        <v>4364</v>
      </c>
    </row>
    <row r="651" spans="1:13" ht="18" customHeight="1" x14ac:dyDescent="0.25">
      <c r="A651" s="4" t="s">
        <v>5639</v>
      </c>
      <c r="B651" s="4">
        <v>3375</v>
      </c>
      <c r="C651" s="4" t="s">
        <v>2478</v>
      </c>
      <c r="D651" s="4" t="s">
        <v>2479</v>
      </c>
      <c r="E651" s="5">
        <v>2675.65</v>
      </c>
      <c r="F651" s="5">
        <v>821563.37164425</v>
      </c>
      <c r="G651" s="5">
        <v>818586.04165306594</v>
      </c>
      <c r="H651" s="6">
        <v>3.6371619349522301E-3</v>
      </c>
      <c r="I651" s="5">
        <v>2977.3299911837098</v>
      </c>
      <c r="J651" s="5">
        <v>307.05188333461001</v>
      </c>
      <c r="K651" s="5">
        <v>305.93913316505001</v>
      </c>
      <c r="L651" s="55" t="s">
        <v>4284</v>
      </c>
      <c r="M651" s="60" t="s">
        <v>4364</v>
      </c>
    </row>
    <row r="652" spans="1:13" ht="18" customHeight="1" x14ac:dyDescent="0.25">
      <c r="A652" s="4" t="s">
        <v>5640</v>
      </c>
      <c r="B652" s="4">
        <v>3376</v>
      </c>
      <c r="C652" s="4" t="s">
        <v>2480</v>
      </c>
      <c r="D652" s="4" t="s">
        <v>2481</v>
      </c>
      <c r="E652" s="5">
        <v>891.71</v>
      </c>
      <c r="F652" s="5">
        <v>666179.97375993</v>
      </c>
      <c r="G652" s="5">
        <v>994995.79183093796</v>
      </c>
      <c r="H652" s="6">
        <v>-0.330469556525398</v>
      </c>
      <c r="I652" s="5">
        <v>-328815.81807100802</v>
      </c>
      <c r="J652" s="5">
        <v>747.08142082059203</v>
      </c>
      <c r="K652" s="5">
        <v>1115.8289038262899</v>
      </c>
      <c r="L652" s="55" t="s">
        <v>4284</v>
      </c>
      <c r="M652" s="60" t="s">
        <v>4364</v>
      </c>
    </row>
    <row r="653" spans="1:13" ht="18" customHeight="1" x14ac:dyDescent="0.25">
      <c r="A653" s="4" t="s">
        <v>5643</v>
      </c>
      <c r="B653" s="4">
        <v>3380</v>
      </c>
      <c r="C653" s="4" t="s">
        <v>2486</v>
      </c>
      <c r="D653" s="4" t="s">
        <v>2487</v>
      </c>
      <c r="E653" s="5">
        <v>645.80999999999995</v>
      </c>
      <c r="F653" s="5">
        <v>473062.16666316002</v>
      </c>
      <c r="G653" s="5">
        <v>360335.26510455698</v>
      </c>
      <c r="H653" s="6">
        <v>0.31283893772066401</v>
      </c>
      <c r="I653" s="5">
        <v>112726.901558603</v>
      </c>
      <c r="J653" s="5">
        <v>732.50981970418502</v>
      </c>
      <c r="K653" s="5">
        <v>557.95863350607306</v>
      </c>
      <c r="L653" s="55" t="s">
        <v>4283</v>
      </c>
      <c r="M653" s="61" t="s">
        <v>4364</v>
      </c>
    </row>
    <row r="654" spans="1:13" ht="18" customHeight="1" x14ac:dyDescent="0.25">
      <c r="A654" s="4" t="s">
        <v>5644</v>
      </c>
      <c r="B654" s="4">
        <v>3381</v>
      </c>
      <c r="C654" s="4" t="s">
        <v>2488</v>
      </c>
      <c r="D654" s="4" t="s">
        <v>2489</v>
      </c>
      <c r="E654" s="5">
        <v>882.06</v>
      </c>
      <c r="F654" s="5">
        <v>433042.05873276002</v>
      </c>
      <c r="G654" s="5">
        <v>650252.38687532104</v>
      </c>
      <c r="H654" s="6">
        <v>-0.33404003203483601</v>
      </c>
      <c r="I654" s="5">
        <v>-217210.32814256099</v>
      </c>
      <c r="J654" s="5">
        <v>490.94399330290503</v>
      </c>
      <c r="K654" s="5">
        <v>737.19745468031704</v>
      </c>
      <c r="L654" s="55" t="s">
        <v>4281</v>
      </c>
      <c r="M654" s="60" t="s">
        <v>4364</v>
      </c>
    </row>
    <row r="655" spans="1:13" ht="18" customHeight="1" x14ac:dyDescent="0.25">
      <c r="A655" s="4" t="s">
        <v>5645</v>
      </c>
      <c r="B655" s="4">
        <v>3382</v>
      </c>
      <c r="C655" s="4" t="s">
        <v>2490</v>
      </c>
      <c r="D655" s="4" t="s">
        <v>2491</v>
      </c>
      <c r="E655" s="5">
        <v>394.39</v>
      </c>
      <c r="F655" s="5">
        <v>759287.19888396002</v>
      </c>
      <c r="G655" s="5">
        <v>799332.12946357101</v>
      </c>
      <c r="H655" s="6">
        <v>-5.0097986936274999E-2</v>
      </c>
      <c r="I655" s="5">
        <v>-40044.930579610897</v>
      </c>
      <c r="J655" s="5">
        <v>1925.2191964399699</v>
      </c>
      <c r="K655" s="5">
        <v>2026.7555705356899</v>
      </c>
      <c r="L655" s="55" t="s">
        <v>4281</v>
      </c>
      <c r="M655" s="61" t="s">
        <v>4364</v>
      </c>
    </row>
    <row r="656" spans="1:13" ht="18" customHeight="1" x14ac:dyDescent="0.25">
      <c r="A656" s="4" t="s">
        <v>5648</v>
      </c>
      <c r="B656" s="4">
        <v>3385</v>
      </c>
      <c r="C656" s="4" t="s">
        <v>2496</v>
      </c>
      <c r="D656" s="4" t="s">
        <v>2497</v>
      </c>
      <c r="E656" s="5">
        <v>2101.64</v>
      </c>
      <c r="F656" s="5">
        <v>997982.32561487996</v>
      </c>
      <c r="G656" s="5">
        <v>815518.8340108</v>
      </c>
      <c r="H656" s="6">
        <v>0.223739151071113</v>
      </c>
      <c r="I656" s="5">
        <v>182463.49160407999</v>
      </c>
      <c r="J656" s="5">
        <v>474.85883672507202</v>
      </c>
      <c r="K656" s="5">
        <v>388.039261724558</v>
      </c>
      <c r="L656" s="55" t="s">
        <v>4281</v>
      </c>
      <c r="M656" s="60" t="s">
        <v>4364</v>
      </c>
    </row>
    <row r="657" spans="1:13" ht="18" customHeight="1" x14ac:dyDescent="0.25">
      <c r="A657" s="4" t="s">
        <v>5649</v>
      </c>
      <c r="B657" s="4">
        <v>3386</v>
      </c>
      <c r="C657" s="4" t="s">
        <v>2424</v>
      </c>
      <c r="D657" s="4" t="s">
        <v>2425</v>
      </c>
      <c r="E657" s="5">
        <v>1168.4000000000001</v>
      </c>
      <c r="F657" s="5">
        <v>2817097.7160528</v>
      </c>
      <c r="G657" s="5">
        <v>2365709.3328383602</v>
      </c>
      <c r="H657" s="6">
        <v>0.19080466773695401</v>
      </c>
      <c r="I657" s="5">
        <v>451388.38321443502</v>
      </c>
      <c r="J657" s="5">
        <v>2411.07301955906</v>
      </c>
      <c r="K657" s="5">
        <v>2024.7426676124301</v>
      </c>
      <c r="L657" s="55" t="s">
        <v>4281</v>
      </c>
      <c r="M657" s="61" t="s">
        <v>4361</v>
      </c>
    </row>
    <row r="658" spans="1:13" ht="18" customHeight="1" x14ac:dyDescent="0.25">
      <c r="A658" s="4" t="s">
        <v>5650</v>
      </c>
      <c r="B658" s="4">
        <v>3387</v>
      </c>
      <c r="C658" s="4" t="s">
        <v>2426</v>
      </c>
      <c r="D658" s="4" t="s">
        <v>2427</v>
      </c>
      <c r="E658" s="5">
        <v>341.5</v>
      </c>
      <c r="F658" s="5">
        <v>975913.97750819998</v>
      </c>
      <c r="G658" s="5">
        <v>812497.71541943995</v>
      </c>
      <c r="H658" s="6">
        <v>0.20112827271692599</v>
      </c>
      <c r="I658" s="5">
        <v>163416.26208876001</v>
      </c>
      <c r="J658" s="5">
        <v>2857.7276061733501</v>
      </c>
      <c r="K658" s="5">
        <v>2379.2026805840101</v>
      </c>
      <c r="L658" s="55" t="s">
        <v>4283</v>
      </c>
      <c r="M658" s="60" t="s">
        <v>4359</v>
      </c>
    </row>
    <row r="659" spans="1:13" ht="18" customHeight="1" x14ac:dyDescent="0.25">
      <c r="A659" s="4" t="s">
        <v>5651</v>
      </c>
      <c r="B659" s="4">
        <v>3390</v>
      </c>
      <c r="C659" s="4" t="s">
        <v>2430</v>
      </c>
      <c r="D659" s="4" t="s">
        <v>2431</v>
      </c>
      <c r="E659" s="5">
        <v>7544.02</v>
      </c>
      <c r="F659" s="5">
        <v>12637181.0319668</v>
      </c>
      <c r="G659" s="5">
        <v>10117050.683142301</v>
      </c>
      <c r="H659" s="6">
        <v>0.24909733357604699</v>
      </c>
      <c r="I659" s="5">
        <v>2520130.3488244801</v>
      </c>
      <c r="J659" s="5">
        <v>1675.1256004049301</v>
      </c>
      <c r="K659" s="5">
        <v>1341.06891062621</v>
      </c>
      <c r="L659" s="55" t="s">
        <v>4283</v>
      </c>
      <c r="M659" s="60" t="s">
        <v>4361</v>
      </c>
    </row>
    <row r="660" spans="1:13" ht="18" customHeight="1" x14ac:dyDescent="0.25">
      <c r="A660" s="4" t="s">
        <v>5652</v>
      </c>
      <c r="B660" s="4">
        <v>3391</v>
      </c>
      <c r="C660" s="4" t="s">
        <v>2432</v>
      </c>
      <c r="D660" s="4" t="s">
        <v>2433</v>
      </c>
      <c r="E660" s="5">
        <v>557.52</v>
      </c>
      <c r="F660" s="5">
        <v>1286404.6398807</v>
      </c>
      <c r="G660" s="5">
        <v>967474.16472882801</v>
      </c>
      <c r="H660" s="6">
        <v>0.32965270472236902</v>
      </c>
      <c r="I660" s="5">
        <v>318930.47515187302</v>
      </c>
      <c r="J660" s="5">
        <v>2307.3694932571002</v>
      </c>
      <c r="K660" s="5">
        <v>1735.31741413551</v>
      </c>
      <c r="L660" s="55" t="s">
        <v>4283</v>
      </c>
      <c r="M660" s="60" t="s">
        <v>4361</v>
      </c>
    </row>
    <row r="661" spans="1:13" ht="18" customHeight="1" x14ac:dyDescent="0.25">
      <c r="A661" s="4" t="s">
        <v>5653</v>
      </c>
      <c r="B661" s="4">
        <v>3394</v>
      </c>
      <c r="C661" s="4" t="s">
        <v>2436</v>
      </c>
      <c r="D661" s="4" t="s">
        <v>2437</v>
      </c>
      <c r="E661" s="5">
        <v>3526.17</v>
      </c>
      <c r="F661" s="5">
        <v>5885247.3306863997</v>
      </c>
      <c r="G661" s="5">
        <v>3625430.7944909399</v>
      </c>
      <c r="H661" s="6">
        <v>0.62332358946952704</v>
      </c>
      <c r="I661" s="5">
        <v>2259816.5361954598</v>
      </c>
      <c r="J661" s="5">
        <v>1669.01973832413</v>
      </c>
      <c r="K661" s="5">
        <v>1028.1497473153399</v>
      </c>
      <c r="L661" s="55" t="s">
        <v>4283</v>
      </c>
      <c r="M661" s="61" t="s">
        <v>4361</v>
      </c>
    </row>
    <row r="662" spans="1:13" ht="18" customHeight="1" x14ac:dyDescent="0.25">
      <c r="A662" s="4" t="s">
        <v>5654</v>
      </c>
      <c r="B662" s="4">
        <v>3514</v>
      </c>
      <c r="C662" s="4" t="s">
        <v>2498</v>
      </c>
      <c r="D662" s="4" t="s">
        <v>2499</v>
      </c>
      <c r="E662" s="5">
        <v>34891.18</v>
      </c>
      <c r="F662" s="5">
        <v>10518209.3303762</v>
      </c>
      <c r="G662" s="5">
        <v>11976166.9950865</v>
      </c>
      <c r="H662" s="6">
        <v>-0.12173825442719099</v>
      </c>
      <c r="I662" s="5">
        <v>-1457957.6647103699</v>
      </c>
      <c r="J662" s="5">
        <v>301.45754114295198</v>
      </c>
      <c r="K662" s="5">
        <v>343.24339260198502</v>
      </c>
      <c r="L662" s="55" t="s">
        <v>4284</v>
      </c>
      <c r="M662" s="60" t="s">
        <v>4364</v>
      </c>
    </row>
    <row r="663" spans="1:13" ht="18" customHeight="1" x14ac:dyDescent="0.25">
      <c r="A663" s="4" t="s">
        <v>5655</v>
      </c>
      <c r="B663" s="4">
        <v>3515</v>
      </c>
      <c r="C663" s="4" t="s">
        <v>2500</v>
      </c>
      <c r="D663" s="4" t="s">
        <v>2501</v>
      </c>
      <c r="E663" s="5">
        <v>192.9</v>
      </c>
      <c r="F663" s="5">
        <v>93134.976359759996</v>
      </c>
      <c r="G663" s="5">
        <v>108445.486465307</v>
      </c>
      <c r="H663" s="6">
        <v>-0.14118162594480499</v>
      </c>
      <c r="I663" s="5">
        <v>-15310.510105547501</v>
      </c>
      <c r="J663" s="5">
        <v>482.814807463764</v>
      </c>
      <c r="K663" s="5">
        <v>562.18499982015305</v>
      </c>
      <c r="L663" s="55" t="s">
        <v>4281</v>
      </c>
      <c r="M663" s="60" t="s">
        <v>4361</v>
      </c>
    </row>
    <row r="664" spans="1:13" ht="18" customHeight="1" x14ac:dyDescent="0.25">
      <c r="A664" s="4" t="s">
        <v>5657</v>
      </c>
      <c r="B664" s="4">
        <v>3519</v>
      </c>
      <c r="C664" s="4" t="s">
        <v>2504</v>
      </c>
      <c r="D664" s="4" t="s">
        <v>2505</v>
      </c>
      <c r="E664" s="5">
        <v>433.04</v>
      </c>
      <c r="F664" s="5">
        <v>151562.6651712</v>
      </c>
      <c r="G664" s="5">
        <v>170853.38548518901</v>
      </c>
      <c r="H664" s="6">
        <v>-0.112908036672537</v>
      </c>
      <c r="I664" s="5">
        <v>-19290.720313988699</v>
      </c>
      <c r="J664" s="5">
        <v>349.99691753925703</v>
      </c>
      <c r="K664" s="5">
        <v>394.54411944667601</v>
      </c>
      <c r="L664" s="55" t="s">
        <v>4283</v>
      </c>
      <c r="M664" s="60" t="s">
        <v>4361</v>
      </c>
    </row>
    <row r="665" spans="1:13" ht="18" customHeight="1" x14ac:dyDescent="0.25">
      <c r="A665" s="4" t="s">
        <v>5658</v>
      </c>
      <c r="B665" s="4">
        <v>3520</v>
      </c>
      <c r="C665" s="4" t="s">
        <v>2506</v>
      </c>
      <c r="D665" s="4" t="s">
        <v>2507</v>
      </c>
      <c r="E665" s="5">
        <v>3770.51</v>
      </c>
      <c r="F665" s="5">
        <v>2196109.4044393501</v>
      </c>
      <c r="G665" s="5">
        <v>2390946.99941045</v>
      </c>
      <c r="H665" s="6">
        <v>-8.1489717262298006E-2</v>
      </c>
      <c r="I665" s="5">
        <v>-194837.59497109699</v>
      </c>
      <c r="J665" s="5">
        <v>582.44359634090597</v>
      </c>
      <c r="K665" s="5">
        <v>634.11766562360197</v>
      </c>
      <c r="L665" s="55" t="s">
        <v>4284</v>
      </c>
      <c r="M665" s="60" t="s">
        <v>4364</v>
      </c>
    </row>
    <row r="666" spans="1:13" ht="18" customHeight="1" x14ac:dyDescent="0.25">
      <c r="A666" s="4" t="s">
        <v>5659</v>
      </c>
      <c r="B666" s="4">
        <v>3521</v>
      </c>
      <c r="C666" s="4" t="s">
        <v>2508</v>
      </c>
      <c r="D666" s="4" t="s">
        <v>2509</v>
      </c>
      <c r="E666" s="5">
        <v>1325.14</v>
      </c>
      <c r="F666" s="5">
        <v>2322437.8090996798</v>
      </c>
      <c r="G666" s="5">
        <v>2782088.1940716002</v>
      </c>
      <c r="H666" s="6">
        <v>-0.16521776194996099</v>
      </c>
      <c r="I666" s="5">
        <v>-459650.38497191801</v>
      </c>
      <c r="J666" s="5">
        <v>1752.59807197706</v>
      </c>
      <c r="K666" s="5">
        <v>2099.4673725580701</v>
      </c>
      <c r="L666" s="55" t="s">
        <v>4281</v>
      </c>
      <c r="M666" s="60" t="s">
        <v>4364</v>
      </c>
    </row>
    <row r="667" spans="1:13" ht="18" customHeight="1" x14ac:dyDescent="0.25">
      <c r="A667" s="4" t="s">
        <v>5660</v>
      </c>
      <c r="B667" s="4">
        <v>3522</v>
      </c>
      <c r="C667" s="4" t="s">
        <v>2510</v>
      </c>
      <c r="D667" s="4" t="s">
        <v>2511</v>
      </c>
      <c r="E667" s="5">
        <v>658.45</v>
      </c>
      <c r="F667" s="5">
        <v>1475385.2910589499</v>
      </c>
      <c r="G667" s="5">
        <v>1965635.11449972</v>
      </c>
      <c r="H667" s="6">
        <v>-0.24941039149351299</v>
      </c>
      <c r="I667" s="5">
        <v>-490249.82344077103</v>
      </c>
      <c r="J667" s="5">
        <v>2240.69449625476</v>
      </c>
      <c r="K667" s="5">
        <v>2985.2458265619598</v>
      </c>
      <c r="L667" s="55" t="s">
        <v>4283</v>
      </c>
      <c r="M667" s="60" t="s">
        <v>4361</v>
      </c>
    </row>
    <row r="668" spans="1:13" ht="18" customHeight="1" x14ac:dyDescent="0.25">
      <c r="A668" s="4" t="s">
        <v>5662</v>
      </c>
      <c r="B668" s="4">
        <v>3524</v>
      </c>
      <c r="C668" s="4" t="s">
        <v>2514</v>
      </c>
      <c r="D668" s="4" t="s">
        <v>2515</v>
      </c>
      <c r="E668" s="5">
        <v>2912.49</v>
      </c>
      <c r="F668" s="5">
        <v>1056363.2385587399</v>
      </c>
      <c r="G668" s="5">
        <v>1141537.8118463999</v>
      </c>
      <c r="H668" s="6">
        <v>-7.4613886989776598E-2</v>
      </c>
      <c r="I668" s="5">
        <v>-85174.573287664403</v>
      </c>
      <c r="J668" s="5">
        <v>362.70106972341199</v>
      </c>
      <c r="K668" s="5">
        <v>391.94565881647799</v>
      </c>
      <c r="L668" s="55" t="s">
        <v>4281</v>
      </c>
      <c r="M668" s="60" t="s">
        <v>4361</v>
      </c>
    </row>
    <row r="669" spans="1:13" ht="18" customHeight="1" x14ac:dyDescent="0.25">
      <c r="A669" s="4" t="s">
        <v>5668</v>
      </c>
      <c r="B669" s="4">
        <v>3530</v>
      </c>
      <c r="C669" s="4" t="s">
        <v>2526</v>
      </c>
      <c r="D669" s="4" t="s">
        <v>2527</v>
      </c>
      <c r="E669" s="5">
        <v>1374.96</v>
      </c>
      <c r="F669" s="5">
        <v>1333531.94961678</v>
      </c>
      <c r="G669" s="5">
        <v>1502783.26469609</v>
      </c>
      <c r="H669" s="6">
        <v>-0.112625232829923</v>
      </c>
      <c r="I669" s="5">
        <v>-169251.315079308</v>
      </c>
      <c r="J669" s="5">
        <v>969.86963229241599</v>
      </c>
      <c r="K669" s="5">
        <v>1092.9650787630801</v>
      </c>
      <c r="L669" s="55" t="s">
        <v>4284</v>
      </c>
      <c r="M669" s="60" t="s">
        <v>4364</v>
      </c>
    </row>
    <row r="670" spans="1:13" ht="18" customHeight="1" x14ac:dyDescent="0.25">
      <c r="A670" s="4" t="s">
        <v>5669</v>
      </c>
      <c r="B670" s="4">
        <v>3531</v>
      </c>
      <c r="C670" s="4" t="s">
        <v>2528</v>
      </c>
      <c r="D670" s="4" t="s">
        <v>2529</v>
      </c>
      <c r="E670" s="5">
        <v>1394.36</v>
      </c>
      <c r="F670" s="5">
        <v>2444300.68951107</v>
      </c>
      <c r="G670" s="5">
        <v>2555943.1985518201</v>
      </c>
      <c r="H670" s="6">
        <v>-4.36795735930312E-2</v>
      </c>
      <c r="I670" s="5">
        <v>-111642.509040752</v>
      </c>
      <c r="J670" s="5">
        <v>1752.99111385228</v>
      </c>
      <c r="K670" s="5">
        <v>1833.05831962465</v>
      </c>
      <c r="L670" s="55" t="s">
        <v>4284</v>
      </c>
      <c r="M670" s="60" t="s">
        <v>4364</v>
      </c>
    </row>
    <row r="671" spans="1:13" ht="18" customHeight="1" x14ac:dyDescent="0.25">
      <c r="A671" s="4" t="s">
        <v>5670</v>
      </c>
      <c r="B671" s="4">
        <v>3532</v>
      </c>
      <c r="C671" s="4" t="s">
        <v>2530</v>
      </c>
      <c r="D671" s="4" t="s">
        <v>2531</v>
      </c>
      <c r="E671" s="5">
        <v>1813.79</v>
      </c>
      <c r="F671" s="5">
        <v>4599007.9361039698</v>
      </c>
      <c r="G671" s="5">
        <v>5240625.9178940598</v>
      </c>
      <c r="H671" s="6">
        <v>-0.12243155528412999</v>
      </c>
      <c r="I671" s="5">
        <v>-641617.98179008905</v>
      </c>
      <c r="J671" s="5">
        <v>2535.5790560671098</v>
      </c>
      <c r="K671" s="5">
        <v>2889.3234155519999</v>
      </c>
      <c r="L671" s="55" t="s">
        <v>4281</v>
      </c>
      <c r="M671" s="60" t="s">
        <v>4364</v>
      </c>
    </row>
    <row r="672" spans="1:13" ht="18" customHeight="1" x14ac:dyDescent="0.25">
      <c r="A672" s="4" t="s">
        <v>5671</v>
      </c>
      <c r="B672" s="4">
        <v>3533</v>
      </c>
      <c r="C672" s="4" t="s">
        <v>2532</v>
      </c>
      <c r="D672" s="4" t="s">
        <v>2533</v>
      </c>
      <c r="E672" s="5">
        <v>523.33000000000004</v>
      </c>
      <c r="F672" s="5">
        <v>1878059.8607037901</v>
      </c>
      <c r="G672" s="5">
        <v>1979884.31284155</v>
      </c>
      <c r="H672" s="6">
        <v>-5.1429495893938103E-2</v>
      </c>
      <c r="I672" s="5">
        <v>-101824.45213775701</v>
      </c>
      <c r="J672" s="5">
        <v>3588.6722731427399</v>
      </c>
      <c r="K672" s="5">
        <v>3783.2425292674702</v>
      </c>
      <c r="L672" s="55" t="s">
        <v>4281</v>
      </c>
      <c r="M672" s="60" t="s">
        <v>4361</v>
      </c>
    </row>
    <row r="673" spans="1:13" ht="18" customHeight="1" x14ac:dyDescent="0.25">
      <c r="A673" s="4" t="s">
        <v>5672</v>
      </c>
      <c r="B673" s="4">
        <v>3534</v>
      </c>
      <c r="C673" s="4" t="s">
        <v>2534</v>
      </c>
      <c r="D673" s="4" t="s">
        <v>2535</v>
      </c>
      <c r="E673" s="5">
        <v>1939.47</v>
      </c>
      <c r="F673" s="5">
        <v>662126.65907657996</v>
      </c>
      <c r="G673" s="5">
        <v>745024.99310670805</v>
      </c>
      <c r="H673" s="6">
        <v>-0.11126919874787999</v>
      </c>
      <c r="I673" s="5">
        <v>-82898.334030128201</v>
      </c>
      <c r="J673" s="5">
        <v>341.39566947494899</v>
      </c>
      <c r="K673" s="5">
        <v>384.13844664094199</v>
      </c>
      <c r="L673" s="55" t="s">
        <v>4284</v>
      </c>
      <c r="M673" s="60" t="s">
        <v>4364</v>
      </c>
    </row>
    <row r="674" spans="1:13" ht="18" customHeight="1" x14ac:dyDescent="0.25">
      <c r="A674" s="4" t="s">
        <v>5675</v>
      </c>
      <c r="B674" s="4">
        <v>3537</v>
      </c>
      <c r="C674" s="4" t="s">
        <v>2540</v>
      </c>
      <c r="D674" s="4" t="s">
        <v>2541</v>
      </c>
      <c r="E674" s="5">
        <v>745.37</v>
      </c>
      <c r="F674" s="5">
        <v>3253067.3289517802</v>
      </c>
      <c r="G674" s="5">
        <v>2734665.3567287601</v>
      </c>
      <c r="H674" s="6">
        <v>0.18956687733198099</v>
      </c>
      <c r="I674" s="5">
        <v>518401.97222301899</v>
      </c>
      <c r="J674" s="5">
        <v>4364.3657900797998</v>
      </c>
      <c r="K674" s="5">
        <v>3668.86963082598</v>
      </c>
      <c r="L674" s="55" t="s">
        <v>4283</v>
      </c>
      <c r="M674" s="60" t="s">
        <v>4317</v>
      </c>
    </row>
    <row r="675" spans="1:13" ht="18" customHeight="1" x14ac:dyDescent="0.25">
      <c r="A675" s="4" t="s">
        <v>5678</v>
      </c>
      <c r="B675" s="4">
        <v>3540</v>
      </c>
      <c r="C675" s="4" t="s">
        <v>2546</v>
      </c>
      <c r="D675" s="4" t="s">
        <v>2547</v>
      </c>
      <c r="E675" s="5">
        <v>1021.83</v>
      </c>
      <c r="F675" s="5">
        <v>536632.66357424995</v>
      </c>
      <c r="G675" s="5">
        <v>579901.77279238706</v>
      </c>
      <c r="H675" s="6">
        <v>-7.4614548960221003E-2</v>
      </c>
      <c r="I675" s="5">
        <v>-43269.109218136502</v>
      </c>
      <c r="J675" s="5">
        <v>525.16824087592897</v>
      </c>
      <c r="K675" s="5">
        <v>567.51296477142603</v>
      </c>
      <c r="L675" s="55" t="s">
        <v>4281</v>
      </c>
      <c r="M675" s="60" t="s">
        <v>4361</v>
      </c>
    </row>
    <row r="676" spans="1:13" ht="18" customHeight="1" x14ac:dyDescent="0.25">
      <c r="A676" s="4" t="s">
        <v>5679</v>
      </c>
      <c r="B676" s="4">
        <v>3541</v>
      </c>
      <c r="C676" s="4" t="s">
        <v>2548</v>
      </c>
      <c r="D676" s="4" t="s">
        <v>2549</v>
      </c>
      <c r="E676" s="5">
        <v>324.04000000000002</v>
      </c>
      <c r="F676" s="5">
        <v>486764.67327317997</v>
      </c>
      <c r="G676" s="5">
        <v>509446.29120030999</v>
      </c>
      <c r="H676" s="6">
        <v>-4.4522098440817698E-2</v>
      </c>
      <c r="I676" s="5">
        <v>-22681.617927129701</v>
      </c>
      <c r="J676" s="5">
        <v>1502.17464903463</v>
      </c>
      <c r="K676" s="5">
        <v>1572.1710011119301</v>
      </c>
      <c r="L676" s="55" t="s">
        <v>4283</v>
      </c>
      <c r="M676" s="60" t="s">
        <v>4316</v>
      </c>
    </row>
    <row r="677" spans="1:13" ht="18" customHeight="1" x14ac:dyDescent="0.25">
      <c r="A677" s="4" t="s">
        <v>5682</v>
      </c>
      <c r="B677" s="4">
        <v>3544</v>
      </c>
      <c r="C677" s="4" t="s">
        <v>2554</v>
      </c>
      <c r="D677" s="4" t="s">
        <v>2555</v>
      </c>
      <c r="E677" s="5">
        <v>872.54</v>
      </c>
      <c r="F677" s="5">
        <v>237375.64908090001</v>
      </c>
      <c r="G677" s="5">
        <v>291033.36664020899</v>
      </c>
      <c r="H677" s="6">
        <v>-0.184369641800019</v>
      </c>
      <c r="I677" s="5">
        <v>-53657.717559309</v>
      </c>
      <c r="J677" s="5">
        <v>272.05130891523601</v>
      </c>
      <c r="K677" s="5">
        <v>333.547306301383</v>
      </c>
      <c r="L677" s="55" t="s">
        <v>4283</v>
      </c>
      <c r="M677" s="61" t="s">
        <v>4364</v>
      </c>
    </row>
    <row r="678" spans="1:13" ht="18" customHeight="1" x14ac:dyDescent="0.25">
      <c r="A678" s="4" t="s">
        <v>5688</v>
      </c>
      <c r="B678" s="4">
        <v>3550</v>
      </c>
      <c r="C678" s="4" t="s">
        <v>2566</v>
      </c>
      <c r="D678" s="4" t="s">
        <v>2567</v>
      </c>
      <c r="E678" s="5">
        <v>230.11</v>
      </c>
      <c r="F678" s="5">
        <v>167631.38274042</v>
      </c>
      <c r="G678" s="5">
        <v>184256.540711957</v>
      </c>
      <c r="H678" s="6">
        <v>-9.0228319208092003E-2</v>
      </c>
      <c r="I678" s="5">
        <v>-16625.157971537301</v>
      </c>
      <c r="J678" s="5">
        <v>728.48369362661299</v>
      </c>
      <c r="K678" s="5">
        <v>800.73243540896601</v>
      </c>
      <c r="L678" s="55" t="s">
        <v>4281</v>
      </c>
      <c r="M678" s="60" t="s">
        <v>4381</v>
      </c>
    </row>
    <row r="679" spans="1:13" ht="18" customHeight="1" x14ac:dyDescent="0.25">
      <c r="A679" s="4" t="s">
        <v>5692</v>
      </c>
      <c r="B679" s="4">
        <v>3554</v>
      </c>
      <c r="C679" s="4" t="s">
        <v>2574</v>
      </c>
      <c r="D679" s="4" t="s">
        <v>2575</v>
      </c>
      <c r="E679" s="5">
        <v>679.9</v>
      </c>
      <c r="F679" s="5">
        <v>240894.88569215999</v>
      </c>
      <c r="G679" s="5">
        <v>273970.41789564601</v>
      </c>
      <c r="H679" s="6">
        <v>-0.120726655299276</v>
      </c>
      <c r="I679" s="5">
        <v>-33075.532203486298</v>
      </c>
      <c r="J679" s="5">
        <v>354.30928914864</v>
      </c>
      <c r="K679" s="5">
        <v>402.95693174826602</v>
      </c>
      <c r="L679" s="55" t="s">
        <v>4283</v>
      </c>
      <c r="M679" s="61" t="s">
        <v>4364</v>
      </c>
    </row>
    <row r="680" spans="1:13" ht="18" customHeight="1" x14ac:dyDescent="0.25">
      <c r="A680" s="4" t="s">
        <v>5711</v>
      </c>
      <c r="B680" s="4">
        <v>3721</v>
      </c>
      <c r="C680" s="4" t="s">
        <v>2612</v>
      </c>
      <c r="D680" s="4" t="s">
        <v>2613</v>
      </c>
      <c r="E680" s="5">
        <v>166.98</v>
      </c>
      <c r="F680" s="5">
        <v>329884.75262639998</v>
      </c>
      <c r="G680" s="5">
        <v>381829.50754455099</v>
      </c>
      <c r="H680" s="6">
        <v>-0.13604175133607299</v>
      </c>
      <c r="I680" s="5">
        <v>-51944.7549181508</v>
      </c>
      <c r="J680" s="5">
        <v>1975.5943982896199</v>
      </c>
      <c r="K680" s="5">
        <v>2286.6780904572502</v>
      </c>
      <c r="L680" s="55" t="s">
        <v>4283</v>
      </c>
      <c r="M680" s="61" t="s">
        <v>4381</v>
      </c>
    </row>
    <row r="681" spans="1:13" ht="18" customHeight="1" x14ac:dyDescent="0.25">
      <c r="A681" s="4" t="s">
        <v>5714</v>
      </c>
      <c r="B681" s="4">
        <v>3725</v>
      </c>
      <c r="C681" s="4" t="s">
        <v>2618</v>
      </c>
      <c r="D681" s="4" t="s">
        <v>2619</v>
      </c>
      <c r="E681" s="5">
        <v>1971.48</v>
      </c>
      <c r="F681" s="5">
        <v>3345188.80368543</v>
      </c>
      <c r="G681" s="5">
        <v>3036521.3372325799</v>
      </c>
      <c r="H681" s="6">
        <v>0.101651670504699</v>
      </c>
      <c r="I681" s="5">
        <v>308667.46645285498</v>
      </c>
      <c r="J681" s="5">
        <v>1696.7906363165901</v>
      </c>
      <c r="K681" s="5">
        <v>1540.22426665884</v>
      </c>
      <c r="L681" s="55" t="s">
        <v>4283</v>
      </c>
      <c r="M681" s="60" t="s">
        <v>4364</v>
      </c>
    </row>
    <row r="682" spans="1:13" ht="18" customHeight="1" x14ac:dyDescent="0.25">
      <c r="A682" s="4" t="s">
        <v>5717</v>
      </c>
      <c r="B682" s="4">
        <v>3729</v>
      </c>
      <c r="C682" s="4" t="s">
        <v>2624</v>
      </c>
      <c r="D682" s="4" t="s">
        <v>2625</v>
      </c>
      <c r="E682" s="5">
        <v>651.05999999999995</v>
      </c>
      <c r="F682" s="5">
        <v>549891.31947989995</v>
      </c>
      <c r="G682" s="5">
        <v>525682.63689222001</v>
      </c>
      <c r="H682" s="6">
        <v>4.6051896883638803E-2</v>
      </c>
      <c r="I682" s="5">
        <v>24208.682587679799</v>
      </c>
      <c r="J682" s="5">
        <v>844.60928252373105</v>
      </c>
      <c r="K682" s="5">
        <v>807.42579315611499</v>
      </c>
      <c r="L682" s="55" t="s">
        <v>4281</v>
      </c>
      <c r="M682" s="60" t="s">
        <v>4364</v>
      </c>
    </row>
    <row r="683" spans="1:13" ht="18" customHeight="1" x14ac:dyDescent="0.25">
      <c r="A683" s="4" t="s">
        <v>5718</v>
      </c>
      <c r="B683" s="4">
        <v>3733</v>
      </c>
      <c r="C683" s="4" t="s">
        <v>2626</v>
      </c>
      <c r="D683" s="4" t="s">
        <v>2627</v>
      </c>
      <c r="E683" s="5">
        <v>326.33</v>
      </c>
      <c r="F683" s="5">
        <v>372271.93654889998</v>
      </c>
      <c r="G683" s="5">
        <v>423832.64420473803</v>
      </c>
      <c r="H683" s="6">
        <v>-0.12165346006460601</v>
      </c>
      <c r="I683" s="5">
        <v>-51560.707655837599</v>
      </c>
      <c r="J683" s="5">
        <v>1140.78367465112</v>
      </c>
      <c r="K683" s="5">
        <v>1298.7854141658399</v>
      </c>
      <c r="L683" s="55" t="s">
        <v>4281</v>
      </c>
      <c r="M683" s="60" t="s">
        <v>4282</v>
      </c>
    </row>
    <row r="684" spans="1:13" ht="18" customHeight="1" x14ac:dyDescent="0.25">
      <c r="A684" s="4" t="s">
        <v>5722</v>
      </c>
      <c r="B684" s="4">
        <v>3738</v>
      </c>
      <c r="C684" s="4" t="s">
        <v>2634</v>
      </c>
      <c r="D684" s="4" t="s">
        <v>2635</v>
      </c>
      <c r="E684" s="5">
        <v>1468.97</v>
      </c>
      <c r="F684" s="5">
        <v>3596219.4233524501</v>
      </c>
      <c r="G684" s="5">
        <v>3549128.16025085</v>
      </c>
      <c r="H684" s="6">
        <v>1.3268403105024499E-2</v>
      </c>
      <c r="I684" s="5">
        <v>47091.263101602002</v>
      </c>
      <c r="J684" s="5">
        <v>2448.1231225637398</v>
      </c>
      <c r="K684" s="5">
        <v>2416.0657877634299</v>
      </c>
      <c r="L684" s="55" t="s">
        <v>4283</v>
      </c>
      <c r="M684" s="60" t="s">
        <v>4361</v>
      </c>
    </row>
    <row r="685" spans="1:13" ht="18" customHeight="1" x14ac:dyDescent="0.25">
      <c r="A685" s="4" t="s">
        <v>5723</v>
      </c>
      <c r="B685" s="4">
        <v>3742</v>
      </c>
      <c r="C685" s="4" t="s">
        <v>2636</v>
      </c>
      <c r="D685" s="4" t="s">
        <v>2637</v>
      </c>
      <c r="E685" s="5">
        <v>9048.7099999999991</v>
      </c>
      <c r="F685" s="5">
        <v>11566868.795612101</v>
      </c>
      <c r="G685" s="5">
        <v>11107097.473549901</v>
      </c>
      <c r="H685" s="6">
        <v>4.1394371766080101E-2</v>
      </c>
      <c r="I685" s="5">
        <v>459771.32206221099</v>
      </c>
      <c r="J685" s="5">
        <v>1278.2892584260201</v>
      </c>
      <c r="K685" s="5">
        <v>1227.47855479398</v>
      </c>
      <c r="L685" s="55" t="s">
        <v>4284</v>
      </c>
      <c r="M685" s="60" t="s">
        <v>4364</v>
      </c>
    </row>
    <row r="686" spans="1:13" ht="18" customHeight="1" x14ac:dyDescent="0.25">
      <c r="A686" s="4" t="s">
        <v>5724</v>
      </c>
      <c r="B686" s="4">
        <v>3743</v>
      </c>
      <c r="C686" s="4" t="s">
        <v>2638</v>
      </c>
      <c r="D686" s="4" t="s">
        <v>2639</v>
      </c>
      <c r="E686" s="5">
        <v>1023.99</v>
      </c>
      <c r="F686" s="5">
        <v>1980763.2433241999</v>
      </c>
      <c r="G686" s="5">
        <v>2028893.0982037999</v>
      </c>
      <c r="H686" s="6">
        <v>-2.3722223177853899E-2</v>
      </c>
      <c r="I686" s="5">
        <v>-48129.8548795979</v>
      </c>
      <c r="J686" s="5">
        <v>1934.3579950235801</v>
      </c>
      <c r="K686" s="5">
        <v>1981.36026543599</v>
      </c>
      <c r="L686" s="55" t="s">
        <v>4281</v>
      </c>
      <c r="M686" s="60" t="s">
        <v>4364</v>
      </c>
    </row>
    <row r="687" spans="1:13" ht="18" customHeight="1" x14ac:dyDescent="0.25">
      <c r="A687" s="4" t="s">
        <v>5726</v>
      </c>
      <c r="B687" s="4">
        <v>3746</v>
      </c>
      <c r="C687" s="4" t="s">
        <v>2642</v>
      </c>
      <c r="D687" s="4" t="s">
        <v>2643</v>
      </c>
      <c r="E687" s="5">
        <v>2074.33</v>
      </c>
      <c r="F687" s="5">
        <v>3467663.7946739402</v>
      </c>
      <c r="G687" s="5">
        <v>3297709.2985681999</v>
      </c>
      <c r="H687" s="6">
        <v>5.1537137060422698E-2</v>
      </c>
      <c r="I687" s="5">
        <v>169954.49610573999</v>
      </c>
      <c r="J687" s="5">
        <v>1671.70305335889</v>
      </c>
      <c r="K687" s="5">
        <v>1589.77081687494</v>
      </c>
      <c r="L687" s="55" t="s">
        <v>4284</v>
      </c>
      <c r="M687" s="60" t="s">
        <v>4364</v>
      </c>
    </row>
    <row r="688" spans="1:13" ht="18" customHeight="1" x14ac:dyDescent="0.25">
      <c r="A688" s="4" t="s">
        <v>5731</v>
      </c>
      <c r="B688" s="4">
        <v>3750</v>
      </c>
      <c r="C688" s="4" t="s">
        <v>2646</v>
      </c>
      <c r="D688" s="4" t="s">
        <v>2647</v>
      </c>
      <c r="E688" s="5">
        <v>10515.63</v>
      </c>
      <c r="F688" s="5">
        <v>14700180.2096503</v>
      </c>
      <c r="G688" s="5">
        <v>14132165.4660581</v>
      </c>
      <c r="H688" s="6">
        <v>4.01930436603282E-2</v>
      </c>
      <c r="I688" s="5">
        <v>568014.74359225505</v>
      </c>
      <c r="J688" s="5">
        <v>1397.93623488563</v>
      </c>
      <c r="K688" s="5">
        <v>1343.9199996631701</v>
      </c>
      <c r="L688" s="55" t="s">
        <v>4284</v>
      </c>
      <c r="M688" s="60" t="s">
        <v>4364</v>
      </c>
    </row>
    <row r="689" spans="1:13" ht="18" customHeight="1" x14ac:dyDescent="0.25">
      <c r="A689" s="4" t="s">
        <v>5732</v>
      </c>
      <c r="B689" s="4">
        <v>3751</v>
      </c>
      <c r="C689" s="4" t="s">
        <v>2648</v>
      </c>
      <c r="D689" s="4" t="s">
        <v>2649</v>
      </c>
      <c r="E689" s="5">
        <v>670.1</v>
      </c>
      <c r="F689" s="5">
        <v>1201520.02811991</v>
      </c>
      <c r="G689" s="5">
        <v>1241231.65206259</v>
      </c>
      <c r="H689" s="6">
        <v>-3.1993724843137797E-2</v>
      </c>
      <c r="I689" s="5">
        <v>-39711.623942683902</v>
      </c>
      <c r="J689" s="5">
        <v>1793.0458560213599</v>
      </c>
      <c r="K689" s="5">
        <v>1852.30809142306</v>
      </c>
      <c r="L689" s="55" t="s">
        <v>4281</v>
      </c>
      <c r="M689" s="60" t="s">
        <v>4364</v>
      </c>
    </row>
    <row r="690" spans="1:13" ht="18" customHeight="1" x14ac:dyDescent="0.25">
      <c r="A690" s="4" t="s">
        <v>5734</v>
      </c>
      <c r="B690" s="4">
        <v>3754</v>
      </c>
      <c r="C690" s="4" t="s">
        <v>2652</v>
      </c>
      <c r="D690" s="4" t="s">
        <v>2653</v>
      </c>
      <c r="E690" s="5">
        <v>22778.95</v>
      </c>
      <c r="F690" s="5">
        <v>71436075.859928504</v>
      </c>
      <c r="G690" s="5">
        <v>64362376.0035097</v>
      </c>
      <c r="H690" s="6">
        <v>0.10990426854398801</v>
      </c>
      <c r="I690" s="5">
        <v>7073699.8564188303</v>
      </c>
      <c r="J690" s="5">
        <v>3136.05657240253</v>
      </c>
      <c r="K690" s="5">
        <v>2825.51987705797</v>
      </c>
      <c r="L690" s="55" t="s">
        <v>4284</v>
      </c>
      <c r="M690" s="60" t="s">
        <v>4364</v>
      </c>
    </row>
    <row r="691" spans="1:13" ht="18" customHeight="1" x14ac:dyDescent="0.25">
      <c r="A691" s="4" t="s">
        <v>5735</v>
      </c>
      <c r="B691" s="4">
        <v>3755</v>
      </c>
      <c r="C691" s="4" t="s">
        <v>2654</v>
      </c>
      <c r="D691" s="4" t="s">
        <v>2655</v>
      </c>
      <c r="E691" s="5">
        <v>5530.33</v>
      </c>
      <c r="F691" s="5">
        <v>20941902.292479198</v>
      </c>
      <c r="G691" s="5">
        <v>16167003.677067</v>
      </c>
      <c r="H691" s="6">
        <v>0.29534839669674801</v>
      </c>
      <c r="I691" s="5">
        <v>4774898.6154121598</v>
      </c>
      <c r="J691" s="5">
        <v>3786.7364682540101</v>
      </c>
      <c r="K691" s="5">
        <v>2923.33435383911</v>
      </c>
      <c r="L691" s="55" t="s">
        <v>4281</v>
      </c>
      <c r="M691" s="60" t="s">
        <v>4381</v>
      </c>
    </row>
    <row r="692" spans="1:13" ht="18" customHeight="1" x14ac:dyDescent="0.25">
      <c r="A692" s="4" t="s">
        <v>5736</v>
      </c>
      <c r="B692" s="4">
        <v>3756</v>
      </c>
      <c r="C692" s="4" t="s">
        <v>2656</v>
      </c>
      <c r="D692" s="4" t="s">
        <v>2657</v>
      </c>
      <c r="E692" s="5">
        <v>552.76</v>
      </c>
      <c r="F692" s="5">
        <v>3757463.5566051002</v>
      </c>
      <c r="G692" s="5">
        <v>2700883.2412139601</v>
      </c>
      <c r="H692" s="6">
        <v>0.39119807153020097</v>
      </c>
      <c r="I692" s="5">
        <v>1056580.3153911401</v>
      </c>
      <c r="J692" s="5">
        <v>6797.6401270082897</v>
      </c>
      <c r="K692" s="5">
        <v>4886.1770772377904</v>
      </c>
      <c r="L692" s="55" t="s">
        <v>4283</v>
      </c>
      <c r="M692" s="60" t="s">
        <v>4361</v>
      </c>
    </row>
    <row r="693" spans="1:13" ht="18" customHeight="1" x14ac:dyDescent="0.25">
      <c r="A693" s="4" t="s">
        <v>5738</v>
      </c>
      <c r="B693" s="4">
        <v>3911</v>
      </c>
      <c r="C693" s="4" t="s">
        <v>2660</v>
      </c>
      <c r="D693" s="4" t="s">
        <v>2661</v>
      </c>
      <c r="E693" s="5">
        <v>2022.78</v>
      </c>
      <c r="F693" s="5">
        <v>2129751.3598155002</v>
      </c>
      <c r="G693" s="5">
        <v>2513089.9848030801</v>
      </c>
      <c r="H693" s="6">
        <v>-0.152536768402909</v>
      </c>
      <c r="I693" s="5">
        <v>-383338.62498757697</v>
      </c>
      <c r="J693" s="5">
        <v>1052.88333868018</v>
      </c>
      <c r="K693" s="5">
        <v>1242.39412333673</v>
      </c>
      <c r="L693" s="55" t="s">
        <v>4281</v>
      </c>
      <c r="M693" s="60" t="s">
        <v>4364</v>
      </c>
    </row>
    <row r="694" spans="1:13" ht="18" customHeight="1" x14ac:dyDescent="0.25">
      <c r="A694" s="4" t="s">
        <v>5739</v>
      </c>
      <c r="B694" s="4">
        <v>3912</v>
      </c>
      <c r="C694" s="4" t="s">
        <v>2662</v>
      </c>
      <c r="D694" s="4" t="s">
        <v>2663</v>
      </c>
      <c r="E694" s="5">
        <v>1742.13</v>
      </c>
      <c r="F694" s="5">
        <v>2486732.24784804</v>
      </c>
      <c r="G694" s="5">
        <v>2868193.3230268802</v>
      </c>
      <c r="H694" s="6">
        <v>-0.132996988772108</v>
      </c>
      <c r="I694" s="5">
        <v>-381461.075178842</v>
      </c>
      <c r="J694" s="5">
        <v>1427.40911863526</v>
      </c>
      <c r="K694" s="5">
        <v>1646.37158135551</v>
      </c>
      <c r="L694" s="55" t="s">
        <v>4283</v>
      </c>
      <c r="M694" s="60" t="s">
        <v>4364</v>
      </c>
    </row>
    <row r="695" spans="1:13" ht="18" customHeight="1" x14ac:dyDescent="0.25">
      <c r="A695" s="4" t="s">
        <v>5740</v>
      </c>
      <c r="B695" s="4">
        <v>3913</v>
      </c>
      <c r="C695" s="4" t="s">
        <v>2664</v>
      </c>
      <c r="D695" s="4" t="s">
        <v>2665</v>
      </c>
      <c r="E695" s="5">
        <v>677.35</v>
      </c>
      <c r="F695" s="5">
        <v>1434274.46560599</v>
      </c>
      <c r="G695" s="5">
        <v>1749846.8870741699</v>
      </c>
      <c r="H695" s="6">
        <v>-0.18034287673925001</v>
      </c>
      <c r="I695" s="5">
        <v>-315572.42146817601</v>
      </c>
      <c r="J695" s="5">
        <v>2117.4790958972299</v>
      </c>
      <c r="K695" s="5">
        <v>2583.37179755542</v>
      </c>
      <c r="L695" s="55" t="s">
        <v>4283</v>
      </c>
      <c r="M695" s="60" t="s">
        <v>4364</v>
      </c>
    </row>
    <row r="696" spans="1:13" ht="18" customHeight="1" x14ac:dyDescent="0.25">
      <c r="A696" s="4" t="s">
        <v>5742</v>
      </c>
      <c r="B696" s="4">
        <v>3915</v>
      </c>
      <c r="C696" s="4" t="s">
        <v>2668</v>
      </c>
      <c r="D696" s="4" t="s">
        <v>2669</v>
      </c>
      <c r="E696" s="5">
        <v>458.51</v>
      </c>
      <c r="F696" s="5">
        <v>116875.61379276001</v>
      </c>
      <c r="G696" s="5">
        <v>175643.89053580901</v>
      </c>
      <c r="H696" s="6">
        <v>-0.33458765097820098</v>
      </c>
      <c r="I696" s="5">
        <v>-58768.276743048496</v>
      </c>
      <c r="J696" s="5">
        <v>254.903085631197</v>
      </c>
      <c r="K696" s="5">
        <v>383.07537575147398</v>
      </c>
      <c r="L696" s="55" t="s">
        <v>4283</v>
      </c>
      <c r="M696" s="60" t="s">
        <v>4359</v>
      </c>
    </row>
    <row r="697" spans="1:13" ht="18" customHeight="1" x14ac:dyDescent="0.25">
      <c r="A697" s="4" t="s">
        <v>5747</v>
      </c>
      <c r="B697" s="4">
        <v>3921</v>
      </c>
      <c r="C697" s="4" t="s">
        <v>2678</v>
      </c>
      <c r="D697" s="4" t="s">
        <v>2679</v>
      </c>
      <c r="E697" s="5">
        <v>263.97000000000003</v>
      </c>
      <c r="F697" s="5">
        <v>225078.93605640001</v>
      </c>
      <c r="G697" s="5">
        <v>246718.38752788201</v>
      </c>
      <c r="H697" s="6">
        <v>-8.7709115191246703E-2</v>
      </c>
      <c r="I697" s="5">
        <v>-21639.4514714816</v>
      </c>
      <c r="J697" s="5">
        <v>852.66862164791496</v>
      </c>
      <c r="K697" s="5">
        <v>934.64555641884203</v>
      </c>
      <c r="L697" s="55" t="s">
        <v>4283</v>
      </c>
      <c r="M697" s="60" t="s">
        <v>4317</v>
      </c>
    </row>
    <row r="698" spans="1:13" ht="18" customHeight="1" x14ac:dyDescent="0.25">
      <c r="A698" s="4" t="s">
        <v>5757</v>
      </c>
      <c r="B698" s="4">
        <v>3931</v>
      </c>
      <c r="C698" s="4" t="s">
        <v>2698</v>
      </c>
      <c r="D698" s="4" t="s">
        <v>2699</v>
      </c>
      <c r="E698" s="5">
        <v>1260.8499999999999</v>
      </c>
      <c r="F698" s="5">
        <v>1265930.00830053</v>
      </c>
      <c r="G698" s="5">
        <v>1081303.05464538</v>
      </c>
      <c r="H698" s="6">
        <v>0.170744873846401</v>
      </c>
      <c r="I698" s="5">
        <v>184626.95365515299</v>
      </c>
      <c r="J698" s="5">
        <v>1004.02903461992</v>
      </c>
      <c r="K698" s="5">
        <v>857.598488833229</v>
      </c>
      <c r="L698" s="55" t="s">
        <v>4281</v>
      </c>
      <c r="M698" s="60" t="s">
        <v>4361</v>
      </c>
    </row>
    <row r="699" spans="1:13" ht="18" customHeight="1" x14ac:dyDescent="0.25">
      <c r="A699" s="4" t="s">
        <v>5760</v>
      </c>
      <c r="B699" s="4">
        <v>3935</v>
      </c>
      <c r="C699" s="4" t="s">
        <v>2704</v>
      </c>
      <c r="D699" s="4" t="s">
        <v>2705</v>
      </c>
      <c r="E699" s="5">
        <v>2088.0700000000002</v>
      </c>
      <c r="F699" s="5">
        <v>391865.4416355</v>
      </c>
      <c r="G699" s="5">
        <v>489181.03013010498</v>
      </c>
      <c r="H699" s="6">
        <v>-0.19893573646697299</v>
      </c>
      <c r="I699" s="5">
        <v>-97315.588494604803</v>
      </c>
      <c r="J699" s="5">
        <v>187.66872836423099</v>
      </c>
      <c r="K699" s="5">
        <v>234.27424853099001</v>
      </c>
      <c r="L699" s="55" t="s">
        <v>4283</v>
      </c>
      <c r="M699" s="60" t="s">
        <v>4317</v>
      </c>
    </row>
    <row r="700" spans="1:13" ht="18" customHeight="1" x14ac:dyDescent="0.25">
      <c r="A700" s="4" t="s">
        <v>5774</v>
      </c>
      <c r="B700" s="4">
        <v>3950</v>
      </c>
      <c r="C700" s="4" t="s">
        <v>2732</v>
      </c>
      <c r="D700" s="4" t="s">
        <v>2733</v>
      </c>
      <c r="E700" s="5">
        <v>1214.53</v>
      </c>
      <c r="F700" s="5">
        <v>944069.55340994999</v>
      </c>
      <c r="G700" s="5">
        <v>1289753.71800982</v>
      </c>
      <c r="H700" s="6">
        <v>-0.26802339064646102</v>
      </c>
      <c r="I700" s="5">
        <v>-345684.16459987202</v>
      </c>
      <c r="J700" s="5">
        <v>777.31266696578098</v>
      </c>
      <c r="K700" s="5">
        <v>1061.9364840801099</v>
      </c>
      <c r="L700" s="55" t="s">
        <v>4283</v>
      </c>
      <c r="M700" s="61" t="s">
        <v>4361</v>
      </c>
    </row>
    <row r="701" spans="1:13" ht="18" customHeight="1" x14ac:dyDescent="0.25">
      <c r="A701" s="4" t="s">
        <v>5781</v>
      </c>
      <c r="B701" s="4">
        <v>3957</v>
      </c>
      <c r="C701" s="4" t="s">
        <v>2746</v>
      </c>
      <c r="D701" s="4" t="s">
        <v>2747</v>
      </c>
      <c r="E701" s="5">
        <v>794.96</v>
      </c>
      <c r="F701" s="5">
        <v>560549.29455360002</v>
      </c>
      <c r="G701" s="5">
        <v>613383.79932191595</v>
      </c>
      <c r="H701" s="6">
        <v>-8.6136126886174294E-2</v>
      </c>
      <c r="I701" s="5">
        <v>-52834.504768316299</v>
      </c>
      <c r="J701" s="5">
        <v>705.12893045385897</v>
      </c>
      <c r="K701" s="5">
        <v>771.59077100975696</v>
      </c>
      <c r="L701" s="55" t="s">
        <v>4281</v>
      </c>
      <c r="M701" s="60" t="s">
        <v>4364</v>
      </c>
    </row>
    <row r="702" spans="1:13" ht="18" customHeight="1" x14ac:dyDescent="0.25">
      <c r="A702" s="4" t="s">
        <v>5782</v>
      </c>
      <c r="B702" s="4">
        <v>3958</v>
      </c>
      <c r="C702" s="4" t="s">
        <v>2748</v>
      </c>
      <c r="D702" s="4" t="s">
        <v>2749</v>
      </c>
      <c r="E702" s="5">
        <v>1457.01</v>
      </c>
      <c r="F702" s="5">
        <v>1996721.56905177</v>
      </c>
      <c r="G702" s="5">
        <v>2029902.00054583</v>
      </c>
      <c r="H702" s="6">
        <v>-1.63458292494582E-2</v>
      </c>
      <c r="I702" s="5">
        <v>-33180.431494055498</v>
      </c>
      <c r="J702" s="5">
        <v>1370.4240664455101</v>
      </c>
      <c r="K702" s="5">
        <v>1393.19702716236</v>
      </c>
      <c r="L702" s="55" t="s">
        <v>4281</v>
      </c>
      <c r="M702" s="60" t="s">
        <v>4364</v>
      </c>
    </row>
    <row r="703" spans="1:13" ht="18" customHeight="1" x14ac:dyDescent="0.25">
      <c r="A703" s="4" t="s">
        <v>5783</v>
      </c>
      <c r="B703" s="4">
        <v>3959</v>
      </c>
      <c r="C703" s="4" t="s">
        <v>2750</v>
      </c>
      <c r="D703" s="4" t="s">
        <v>2751</v>
      </c>
      <c r="E703" s="5">
        <v>3724.83</v>
      </c>
      <c r="F703" s="5">
        <v>8104708.5110574896</v>
      </c>
      <c r="G703" s="5">
        <v>9296573.5041999202</v>
      </c>
      <c r="H703" s="6">
        <v>-0.128204761959229</v>
      </c>
      <c r="I703" s="5">
        <v>-1191864.99314243</v>
      </c>
      <c r="J703" s="5">
        <v>2175.8599751015499</v>
      </c>
      <c r="K703" s="5">
        <v>2495.8383346890801</v>
      </c>
      <c r="L703" s="55" t="s">
        <v>4284</v>
      </c>
      <c r="M703" s="60" t="s">
        <v>4282</v>
      </c>
    </row>
    <row r="704" spans="1:13" ht="18" customHeight="1" x14ac:dyDescent="0.25">
      <c r="A704" s="4" t="s">
        <v>5785</v>
      </c>
      <c r="B704" s="4">
        <v>3961</v>
      </c>
      <c r="C704" s="4" t="s">
        <v>2754</v>
      </c>
      <c r="D704" s="4" t="s">
        <v>2755</v>
      </c>
      <c r="E704" s="5">
        <v>1933.34</v>
      </c>
      <c r="F704" s="5">
        <v>732286.75733784004</v>
      </c>
      <c r="G704" s="5">
        <v>684424.58493624197</v>
      </c>
      <c r="H704" s="6">
        <v>6.9930527708990803E-2</v>
      </c>
      <c r="I704" s="5">
        <v>47862.1724015984</v>
      </c>
      <c r="J704" s="5">
        <v>378.76770632058498</v>
      </c>
      <c r="K704" s="5">
        <v>354.01149561703699</v>
      </c>
      <c r="L704" s="55" t="s">
        <v>4283</v>
      </c>
      <c r="M704" s="60" t="s">
        <v>4364</v>
      </c>
    </row>
    <row r="705" spans="1:13" ht="18" customHeight="1" x14ac:dyDescent="0.25">
      <c r="A705" s="4" t="s">
        <v>5791</v>
      </c>
      <c r="B705" s="4">
        <v>3967</v>
      </c>
      <c r="C705" s="4" t="s">
        <v>2766</v>
      </c>
      <c r="D705" s="4" t="s">
        <v>2767</v>
      </c>
      <c r="E705" s="5">
        <v>1857.49</v>
      </c>
      <c r="F705" s="5">
        <v>2071435.3791201001</v>
      </c>
      <c r="G705" s="5">
        <v>1930118.8890519601</v>
      </c>
      <c r="H705" s="6">
        <v>7.3216469135508805E-2</v>
      </c>
      <c r="I705" s="5">
        <v>141316.49006813599</v>
      </c>
      <c r="J705" s="5">
        <v>1115.1798282198599</v>
      </c>
      <c r="K705" s="5">
        <v>1039.1005545397099</v>
      </c>
      <c r="L705" s="55" t="s">
        <v>4283</v>
      </c>
      <c r="M705" s="60" t="s">
        <v>4364</v>
      </c>
    </row>
    <row r="706" spans="1:13" ht="18" customHeight="1" x14ac:dyDescent="0.25">
      <c r="A706" s="4" t="s">
        <v>5792</v>
      </c>
      <c r="B706" s="4">
        <v>3968</v>
      </c>
      <c r="C706" s="4" t="s">
        <v>2768</v>
      </c>
      <c r="D706" s="4" t="s">
        <v>2769</v>
      </c>
      <c r="E706" s="5">
        <v>2184.94</v>
      </c>
      <c r="F706" s="5">
        <v>3561036.33592044</v>
      </c>
      <c r="G706" s="5">
        <v>4086494.13501526</v>
      </c>
      <c r="H706" s="6">
        <v>-0.12858400911246001</v>
      </c>
      <c r="I706" s="5">
        <v>-525457.79909481597</v>
      </c>
      <c r="J706" s="5">
        <v>1629.8096679636201</v>
      </c>
      <c r="K706" s="5">
        <v>1870.30039040672</v>
      </c>
      <c r="L706" s="55" t="s">
        <v>4281</v>
      </c>
      <c r="M706" s="60" t="s">
        <v>4364</v>
      </c>
    </row>
    <row r="707" spans="1:13" ht="18" customHeight="1" x14ac:dyDescent="0.25">
      <c r="A707" s="4" t="s">
        <v>5793</v>
      </c>
      <c r="B707" s="4">
        <v>3969</v>
      </c>
      <c r="C707" s="4" t="s">
        <v>2770</v>
      </c>
      <c r="D707" s="4" t="s">
        <v>2771</v>
      </c>
      <c r="E707" s="5">
        <v>1040.74</v>
      </c>
      <c r="F707" s="5">
        <v>2492977.6168563599</v>
      </c>
      <c r="G707" s="5">
        <v>3213210.3891998199</v>
      </c>
      <c r="H707" s="6">
        <v>-0.22414740558672799</v>
      </c>
      <c r="I707" s="5">
        <v>-720232.77234346105</v>
      </c>
      <c r="J707" s="5">
        <v>2395.3894506373899</v>
      </c>
      <c r="K707" s="5">
        <v>3087.4285500699698</v>
      </c>
      <c r="L707" s="55" t="s">
        <v>4281</v>
      </c>
      <c r="M707" s="60" t="s">
        <v>4364</v>
      </c>
    </row>
    <row r="708" spans="1:13" ht="18" customHeight="1" x14ac:dyDescent="0.25">
      <c r="A708" s="4" t="s">
        <v>5794</v>
      </c>
      <c r="B708" s="4">
        <v>3970</v>
      </c>
      <c r="C708" s="4" t="s">
        <v>2772</v>
      </c>
      <c r="D708" s="4" t="s">
        <v>2773</v>
      </c>
      <c r="E708" s="5">
        <v>535.16</v>
      </c>
      <c r="F708" s="5">
        <v>1911323.0935372801</v>
      </c>
      <c r="G708" s="5">
        <v>2506514.5053409399</v>
      </c>
      <c r="H708" s="6">
        <v>-0.23745779668755601</v>
      </c>
      <c r="I708" s="5">
        <v>-595191.41180365905</v>
      </c>
      <c r="J708" s="5">
        <v>3571.49841829972</v>
      </c>
      <c r="K708" s="5">
        <v>4683.6731170882304</v>
      </c>
      <c r="L708" s="55" t="s">
        <v>4283</v>
      </c>
      <c r="M708" s="60" t="s">
        <v>4282</v>
      </c>
    </row>
    <row r="709" spans="1:13" ht="18" customHeight="1" x14ac:dyDescent="0.25">
      <c r="A709" s="4" t="s">
        <v>5795</v>
      </c>
      <c r="B709" s="4">
        <v>3971</v>
      </c>
      <c r="C709" s="4" t="s">
        <v>2774</v>
      </c>
      <c r="D709" s="4" t="s">
        <v>2775</v>
      </c>
      <c r="E709" s="5">
        <v>1468.91</v>
      </c>
      <c r="F709" s="5">
        <v>510269.85507554997</v>
      </c>
      <c r="G709" s="5">
        <v>563853.45178047405</v>
      </c>
      <c r="H709" s="6">
        <v>-9.5031069749992494E-2</v>
      </c>
      <c r="I709" s="5">
        <v>-53583.596704924297</v>
      </c>
      <c r="J709" s="5">
        <v>347.37993142912097</v>
      </c>
      <c r="K709" s="5">
        <v>383.85840642413399</v>
      </c>
      <c r="L709" s="55" t="s">
        <v>4283</v>
      </c>
      <c r="M709" s="60" t="s">
        <v>4364</v>
      </c>
    </row>
    <row r="710" spans="1:13" ht="18" customHeight="1" x14ac:dyDescent="0.25">
      <c r="A710" s="4" t="s">
        <v>5796</v>
      </c>
      <c r="B710" s="4">
        <v>3972</v>
      </c>
      <c r="C710" s="4" t="s">
        <v>2776</v>
      </c>
      <c r="D710" s="4" t="s">
        <v>2777</v>
      </c>
      <c r="E710" s="5">
        <v>130.56</v>
      </c>
      <c r="F710" s="5">
        <v>41958.618170399997</v>
      </c>
      <c r="G710" s="5">
        <v>43940.775191790497</v>
      </c>
      <c r="H710" s="6">
        <v>-4.5109741754415303E-2</v>
      </c>
      <c r="I710" s="5">
        <v>-1982.1570213904899</v>
      </c>
      <c r="J710" s="5">
        <v>321.37422005514702</v>
      </c>
      <c r="K710" s="5">
        <v>336.55618253516002</v>
      </c>
      <c r="L710" s="55" t="s">
        <v>4283</v>
      </c>
      <c r="M710" s="60" t="s">
        <v>4359</v>
      </c>
    </row>
    <row r="711" spans="1:13" ht="18" customHeight="1" x14ac:dyDescent="0.25">
      <c r="A711" s="4" t="s">
        <v>5806</v>
      </c>
      <c r="B711" s="4">
        <v>4112</v>
      </c>
      <c r="C711" s="4" t="s">
        <v>2796</v>
      </c>
      <c r="D711" s="4" t="s">
        <v>2797</v>
      </c>
      <c r="E711" s="5">
        <v>3292.63</v>
      </c>
      <c r="F711" s="5">
        <v>12269918.1290891</v>
      </c>
      <c r="G711" s="5">
        <v>11698726.4464368</v>
      </c>
      <c r="H711" s="6">
        <v>4.8825116585765403E-2</v>
      </c>
      <c r="I711" s="5">
        <v>571191.68265225599</v>
      </c>
      <c r="J711" s="5">
        <v>3726.4794796527599</v>
      </c>
      <c r="K711" s="5">
        <v>3553.0036616433699</v>
      </c>
      <c r="L711" s="55" t="s">
        <v>4283</v>
      </c>
      <c r="M711" s="60" t="s">
        <v>4364</v>
      </c>
    </row>
    <row r="712" spans="1:13" ht="18" customHeight="1" x14ac:dyDescent="0.25">
      <c r="A712" s="4" t="s">
        <v>5807</v>
      </c>
      <c r="B712" s="4">
        <v>4113</v>
      </c>
      <c r="C712" s="4" t="s">
        <v>2798</v>
      </c>
      <c r="D712" s="4" t="s">
        <v>2799</v>
      </c>
      <c r="E712" s="5">
        <v>2934.72</v>
      </c>
      <c r="F712" s="5">
        <v>15141680.149917601</v>
      </c>
      <c r="G712" s="5">
        <v>13930926.842949601</v>
      </c>
      <c r="H712" s="6">
        <v>8.6911181188255901E-2</v>
      </c>
      <c r="I712" s="5">
        <v>1210753.3069679299</v>
      </c>
      <c r="J712" s="5">
        <v>5159.49737961972</v>
      </c>
      <c r="K712" s="5">
        <v>4746.9355996311897</v>
      </c>
      <c r="L712" s="55" t="s">
        <v>4284</v>
      </c>
      <c r="M712" s="60" t="s">
        <v>4364</v>
      </c>
    </row>
    <row r="713" spans="1:13" ht="18" customHeight="1" x14ac:dyDescent="0.25">
      <c r="A713" s="4" t="s">
        <v>5808</v>
      </c>
      <c r="B713" s="4">
        <v>4114</v>
      </c>
      <c r="C713" s="4" t="s">
        <v>2800</v>
      </c>
      <c r="D713" s="4" t="s">
        <v>2801</v>
      </c>
      <c r="E713" s="5">
        <v>1702.36</v>
      </c>
      <c r="F713" s="5">
        <v>12306693.815605201</v>
      </c>
      <c r="G713" s="5">
        <v>10887852.0640366</v>
      </c>
      <c r="H713" s="6">
        <v>0.13031420184841999</v>
      </c>
      <c r="I713" s="5">
        <v>1418841.7515685901</v>
      </c>
      <c r="J713" s="5">
        <v>7229.1958314370504</v>
      </c>
      <c r="K713" s="5">
        <v>6395.7400691020603</v>
      </c>
      <c r="L713" s="55" t="s">
        <v>4284</v>
      </c>
      <c r="M713" s="60" t="s">
        <v>4364</v>
      </c>
    </row>
    <row r="714" spans="1:13" ht="18" customHeight="1" x14ac:dyDescent="0.25">
      <c r="A714" s="4" t="s">
        <v>5809</v>
      </c>
      <c r="B714" s="4">
        <v>4115</v>
      </c>
      <c r="C714" s="4" t="s">
        <v>2802</v>
      </c>
      <c r="D714" s="4" t="s">
        <v>2803</v>
      </c>
      <c r="E714" s="5">
        <v>890.43</v>
      </c>
      <c r="F714" s="5">
        <v>8528649.4079183098</v>
      </c>
      <c r="G714" s="5">
        <v>8170203.3043876197</v>
      </c>
      <c r="H714" s="6">
        <v>4.3872360353406602E-2</v>
      </c>
      <c r="I714" s="5">
        <v>358446.103530686</v>
      </c>
      <c r="J714" s="5">
        <v>9578.1245105379494</v>
      </c>
      <c r="K714" s="5">
        <v>9175.5705719569505</v>
      </c>
      <c r="L714" s="55" t="s">
        <v>4281</v>
      </c>
      <c r="M714" s="60" t="s">
        <v>4381</v>
      </c>
    </row>
    <row r="715" spans="1:13" ht="18" customHeight="1" x14ac:dyDescent="0.25">
      <c r="A715" s="4" t="s">
        <v>5810</v>
      </c>
      <c r="B715" s="4">
        <v>4116</v>
      </c>
      <c r="C715" s="4" t="s">
        <v>2804</v>
      </c>
      <c r="D715" s="4" t="s">
        <v>2805</v>
      </c>
      <c r="E715" s="5">
        <v>2072.14</v>
      </c>
      <c r="F715" s="5">
        <v>4869544.5287218196</v>
      </c>
      <c r="G715" s="5">
        <v>4898276.5209934302</v>
      </c>
      <c r="H715" s="6">
        <v>-5.8657350495558997E-3</v>
      </c>
      <c r="I715" s="5">
        <v>-28731.992271607702</v>
      </c>
      <c r="J715" s="5">
        <v>2350.0074940505101</v>
      </c>
      <c r="K715" s="5">
        <v>2363.8733488053099</v>
      </c>
      <c r="L715" s="55" t="s">
        <v>4283</v>
      </c>
      <c r="M715" s="60" t="s">
        <v>4282</v>
      </c>
    </row>
    <row r="716" spans="1:13" ht="18" customHeight="1" x14ac:dyDescent="0.25">
      <c r="A716" s="4" t="s">
        <v>5811</v>
      </c>
      <c r="B716" s="4">
        <v>4117</v>
      </c>
      <c r="C716" s="4" t="s">
        <v>2806</v>
      </c>
      <c r="D716" s="4" t="s">
        <v>2807</v>
      </c>
      <c r="E716" s="5">
        <v>815.56</v>
      </c>
      <c r="F716" s="5">
        <v>2821948.6947251102</v>
      </c>
      <c r="G716" s="5">
        <v>2875387.77449363</v>
      </c>
      <c r="H716" s="6">
        <v>-1.8584999297332001E-2</v>
      </c>
      <c r="I716" s="5">
        <v>-53439.079768521202</v>
      </c>
      <c r="J716" s="5">
        <v>3460.13621894785</v>
      </c>
      <c r="K716" s="5">
        <v>3525.6606190760099</v>
      </c>
      <c r="L716" s="55" t="s">
        <v>4281</v>
      </c>
      <c r="M716" s="60" t="s">
        <v>4364</v>
      </c>
    </row>
    <row r="717" spans="1:13" ht="18" customHeight="1" x14ac:dyDescent="0.25">
      <c r="A717" s="4" t="s">
        <v>5814</v>
      </c>
      <c r="B717" s="4">
        <v>4120</v>
      </c>
      <c r="C717" s="4" t="s">
        <v>2812</v>
      </c>
      <c r="D717" s="4" t="s">
        <v>2813</v>
      </c>
      <c r="E717" s="5">
        <v>1349.11</v>
      </c>
      <c r="F717" s="5">
        <v>1721583.56062584</v>
      </c>
      <c r="G717" s="5">
        <v>2092234.8069762699</v>
      </c>
      <c r="H717" s="6">
        <v>-0.17715566394103899</v>
      </c>
      <c r="I717" s="5">
        <v>-370651.24635043298</v>
      </c>
      <c r="J717" s="5">
        <v>1276.0883550087401</v>
      </c>
      <c r="K717" s="5">
        <v>1550.8259570948801</v>
      </c>
      <c r="L717" s="55" t="s">
        <v>4281</v>
      </c>
      <c r="M717" s="60" t="s">
        <v>4282</v>
      </c>
    </row>
    <row r="718" spans="1:13" ht="18" customHeight="1" x14ac:dyDescent="0.25">
      <c r="A718" s="4" t="s">
        <v>5815</v>
      </c>
      <c r="B718" s="4">
        <v>4121</v>
      </c>
      <c r="C718" s="4" t="s">
        <v>2814</v>
      </c>
      <c r="D718" s="4" t="s">
        <v>2815</v>
      </c>
      <c r="E718" s="5">
        <v>362.7</v>
      </c>
      <c r="F718" s="5">
        <v>1015526.702982</v>
      </c>
      <c r="G718" s="5">
        <v>1006733.26623432</v>
      </c>
      <c r="H718" s="6">
        <v>8.7346241975043704E-3</v>
      </c>
      <c r="I718" s="5">
        <v>8793.4367476829793</v>
      </c>
      <c r="J718" s="5">
        <v>2799.9081968072801</v>
      </c>
      <c r="K718" s="5">
        <v>2775.6638164717901</v>
      </c>
      <c r="L718" s="55" t="s">
        <v>4283</v>
      </c>
      <c r="M718" s="60" t="s">
        <v>4359</v>
      </c>
    </row>
    <row r="719" spans="1:13" ht="18" customHeight="1" x14ac:dyDescent="0.25">
      <c r="A719" s="4" t="s">
        <v>5818</v>
      </c>
      <c r="B719" s="4">
        <v>4124</v>
      </c>
      <c r="C719" s="4" t="s">
        <v>2820</v>
      </c>
      <c r="D719" s="4" t="s">
        <v>2821</v>
      </c>
      <c r="E719" s="5">
        <v>682.54</v>
      </c>
      <c r="F719" s="5">
        <v>859585.29242562002</v>
      </c>
      <c r="G719" s="5">
        <v>536043.67172805697</v>
      </c>
      <c r="H719" s="6">
        <v>0.60357324927380196</v>
      </c>
      <c r="I719" s="5">
        <v>323541.62069756299</v>
      </c>
      <c r="J719" s="5">
        <v>1259.3918194180901</v>
      </c>
      <c r="K719" s="5">
        <v>785.36594445462197</v>
      </c>
      <c r="L719" s="55" t="s">
        <v>4283</v>
      </c>
      <c r="M719" s="60" t="s">
        <v>4282</v>
      </c>
    </row>
    <row r="720" spans="1:13" ht="18" customHeight="1" x14ac:dyDescent="0.25">
      <c r="A720" s="4" t="s">
        <v>5821</v>
      </c>
      <c r="B720" s="4">
        <v>4134</v>
      </c>
      <c r="C720" s="4" t="s">
        <v>2826</v>
      </c>
      <c r="D720" s="4" t="s">
        <v>2827</v>
      </c>
      <c r="E720" s="5">
        <v>889.14</v>
      </c>
      <c r="F720" s="5">
        <v>497020.72758758999</v>
      </c>
      <c r="G720" s="5">
        <v>802619.81500410696</v>
      </c>
      <c r="H720" s="6">
        <v>-0.38075198456812698</v>
      </c>
      <c r="I720" s="5">
        <v>-305599.08741651702</v>
      </c>
      <c r="J720" s="5">
        <v>558.99040374697995</v>
      </c>
      <c r="K720" s="5">
        <v>902.69228131015097</v>
      </c>
      <c r="L720" s="55" t="s">
        <v>4281</v>
      </c>
      <c r="M720" s="60" t="s">
        <v>4364</v>
      </c>
    </row>
    <row r="721" spans="1:13" ht="18" customHeight="1" x14ac:dyDescent="0.25">
      <c r="A721" s="4" t="s">
        <v>5823</v>
      </c>
      <c r="B721" s="4">
        <v>4138</v>
      </c>
      <c r="C721" s="4" t="s">
        <v>2830</v>
      </c>
      <c r="D721" s="4" t="s">
        <v>2831</v>
      </c>
      <c r="E721" s="5">
        <v>1560.86</v>
      </c>
      <c r="F721" s="5">
        <v>837411.64735871996</v>
      </c>
      <c r="G721" s="5">
        <v>708843.90362317895</v>
      </c>
      <c r="H721" s="6">
        <v>0.18137666569237801</v>
      </c>
      <c r="I721" s="5">
        <v>128567.74373554099</v>
      </c>
      <c r="J721" s="5">
        <v>536.50657160714002</v>
      </c>
      <c r="K721" s="5">
        <v>454.13676026240603</v>
      </c>
      <c r="L721" s="55" t="s">
        <v>4283</v>
      </c>
      <c r="M721" s="60" t="s">
        <v>4364</v>
      </c>
    </row>
    <row r="722" spans="1:13" ht="18" customHeight="1" x14ac:dyDescent="0.25">
      <c r="A722" s="4" t="s">
        <v>5828</v>
      </c>
      <c r="B722" s="4">
        <v>4143</v>
      </c>
      <c r="C722" s="4" t="s">
        <v>2840</v>
      </c>
      <c r="D722" s="4" t="s">
        <v>2841</v>
      </c>
      <c r="E722" s="5">
        <v>507.24</v>
      </c>
      <c r="F722" s="5">
        <v>470637.97366949997</v>
      </c>
      <c r="G722" s="5">
        <v>296671.69475335098</v>
      </c>
      <c r="H722" s="6">
        <v>0.58639324880920296</v>
      </c>
      <c r="I722" s="5">
        <v>173966.27891614899</v>
      </c>
      <c r="J722" s="5">
        <v>927.84081237579801</v>
      </c>
      <c r="K722" s="5">
        <v>584.87440807773601</v>
      </c>
      <c r="L722" s="55" t="s">
        <v>4283</v>
      </c>
      <c r="M722" s="60" t="s">
        <v>4282</v>
      </c>
    </row>
    <row r="723" spans="1:13" ht="18" customHeight="1" x14ac:dyDescent="0.25">
      <c r="A723" s="4" t="s">
        <v>5831</v>
      </c>
      <c r="B723" s="4">
        <v>4153</v>
      </c>
      <c r="C723" s="4" t="s">
        <v>2842</v>
      </c>
      <c r="D723" s="4" t="s">
        <v>2843</v>
      </c>
      <c r="E723" s="5">
        <v>840.3</v>
      </c>
      <c r="F723" s="5">
        <v>1199683.0048887599</v>
      </c>
      <c r="G723" s="5">
        <v>1296914.0778948399</v>
      </c>
      <c r="H723" s="6">
        <v>-7.4971098443085596E-2</v>
      </c>
      <c r="I723" s="5">
        <v>-97231.073006077393</v>
      </c>
      <c r="J723" s="5">
        <v>1427.6841662367699</v>
      </c>
      <c r="K723" s="5">
        <v>1543.3941186419599</v>
      </c>
      <c r="L723" s="55" t="s">
        <v>4281</v>
      </c>
      <c r="M723" s="60" t="s">
        <v>4381</v>
      </c>
    </row>
    <row r="724" spans="1:13" ht="18" customHeight="1" x14ac:dyDescent="0.25">
      <c r="A724" s="4" t="s">
        <v>5834</v>
      </c>
      <c r="B724" s="4">
        <v>4158</v>
      </c>
      <c r="C724" s="4" t="s">
        <v>2848</v>
      </c>
      <c r="D724" s="4" t="s">
        <v>2849</v>
      </c>
      <c r="E724" s="5">
        <v>29979.87</v>
      </c>
      <c r="F724" s="5">
        <v>26146467.2147783</v>
      </c>
      <c r="G724" s="5">
        <v>29430566.3459699</v>
      </c>
      <c r="H724" s="6">
        <v>-0.111588037164677</v>
      </c>
      <c r="I724" s="5">
        <v>-3284099.1311915698</v>
      </c>
      <c r="J724" s="5">
        <v>872.13410914651399</v>
      </c>
      <c r="K724" s="5">
        <v>981.67758385776403</v>
      </c>
      <c r="L724" s="55" t="s">
        <v>4284</v>
      </c>
      <c r="M724" s="60" t="s">
        <v>4364</v>
      </c>
    </row>
    <row r="725" spans="1:13" ht="18" customHeight="1" x14ac:dyDescent="0.25">
      <c r="A725" s="4" t="s">
        <v>5835</v>
      </c>
      <c r="B725" s="4">
        <v>4159</v>
      </c>
      <c r="C725" s="4" t="s">
        <v>2850</v>
      </c>
      <c r="D725" s="4" t="s">
        <v>2851</v>
      </c>
      <c r="E725" s="5">
        <v>2369.7800000000002</v>
      </c>
      <c r="F725" s="5">
        <v>4032036.0584053202</v>
      </c>
      <c r="G725" s="5">
        <v>4040802.62296833</v>
      </c>
      <c r="H725" s="6">
        <v>-2.16951070888249E-3</v>
      </c>
      <c r="I725" s="5">
        <v>-8766.56456301035</v>
      </c>
      <c r="J725" s="5">
        <v>1701.4389767849</v>
      </c>
      <c r="K725" s="5">
        <v>1705.1382925707601</v>
      </c>
      <c r="L725" s="55" t="s">
        <v>4284</v>
      </c>
      <c r="M725" s="60" t="s">
        <v>4364</v>
      </c>
    </row>
    <row r="726" spans="1:13" ht="18" customHeight="1" x14ac:dyDescent="0.25">
      <c r="A726" s="4" t="s">
        <v>5836</v>
      </c>
      <c r="B726" s="4">
        <v>4160</v>
      </c>
      <c r="C726" s="4" t="s">
        <v>2852</v>
      </c>
      <c r="D726" s="4" t="s">
        <v>2853</v>
      </c>
      <c r="E726" s="5">
        <v>555.05999999999995</v>
      </c>
      <c r="F726" s="5">
        <v>1513007.0630598301</v>
      </c>
      <c r="G726" s="5">
        <v>1448793.93283691</v>
      </c>
      <c r="H726" s="6">
        <v>4.4321782944784602E-2</v>
      </c>
      <c r="I726" s="5">
        <v>64213.130222918502</v>
      </c>
      <c r="J726" s="5">
        <v>2725.8441665042201</v>
      </c>
      <c r="K726" s="5">
        <v>2610.1573394532302</v>
      </c>
      <c r="L726" s="55" t="s">
        <v>4283</v>
      </c>
      <c r="M726" s="61" t="s">
        <v>4364</v>
      </c>
    </row>
    <row r="727" spans="1:13" ht="18" customHeight="1" x14ac:dyDescent="0.25">
      <c r="A727" s="4" t="s">
        <v>5838</v>
      </c>
      <c r="B727" s="4">
        <v>4162</v>
      </c>
      <c r="C727" s="4" t="s">
        <v>2856</v>
      </c>
      <c r="D727" s="4" t="s">
        <v>2857</v>
      </c>
      <c r="E727" s="5">
        <v>20761.02</v>
      </c>
      <c r="F727" s="5">
        <v>17857127.970249798</v>
      </c>
      <c r="G727" s="5">
        <v>15015191.964119799</v>
      </c>
      <c r="H727" s="6">
        <v>0.18927070748885799</v>
      </c>
      <c r="I727" s="5">
        <v>2841936.0061299698</v>
      </c>
      <c r="J727" s="5">
        <v>860.12768015491304</v>
      </c>
      <c r="K727" s="5">
        <v>723.239607886307</v>
      </c>
      <c r="L727" s="55" t="s">
        <v>4284</v>
      </c>
      <c r="M727" s="60" t="s">
        <v>4364</v>
      </c>
    </row>
    <row r="728" spans="1:13" ht="18" customHeight="1" x14ac:dyDescent="0.25">
      <c r="A728" s="4" t="s">
        <v>5840</v>
      </c>
      <c r="B728" s="4">
        <v>4167</v>
      </c>
      <c r="C728" s="4" t="s">
        <v>2860</v>
      </c>
      <c r="D728" s="4" t="s">
        <v>2861</v>
      </c>
      <c r="E728" s="5">
        <v>1874.24</v>
      </c>
      <c r="F728" s="5">
        <v>1666662.34516416</v>
      </c>
      <c r="G728" s="5">
        <v>705452.37633631902</v>
      </c>
      <c r="H728" s="6">
        <v>1.3625440937909501</v>
      </c>
      <c r="I728" s="5">
        <v>961209.96882784099</v>
      </c>
      <c r="J728" s="5">
        <v>889.24702554857402</v>
      </c>
      <c r="K728" s="5">
        <v>376.39383234608101</v>
      </c>
      <c r="L728" s="55" t="s">
        <v>4283</v>
      </c>
      <c r="M728" s="60" t="s">
        <v>4359</v>
      </c>
    </row>
    <row r="729" spans="1:13" ht="18" customHeight="1" x14ac:dyDescent="0.25">
      <c r="A729" s="4" t="s">
        <v>5841</v>
      </c>
      <c r="B729" s="4">
        <v>4168</v>
      </c>
      <c r="C729" s="4" t="s">
        <v>2862</v>
      </c>
      <c r="D729" s="4" t="s">
        <v>2863</v>
      </c>
      <c r="E729" s="5">
        <v>31920.76</v>
      </c>
      <c r="F729" s="5">
        <v>28737996.091030501</v>
      </c>
      <c r="G729" s="5">
        <v>32100126.4333985</v>
      </c>
      <c r="H729" s="6">
        <v>-0.104738850463526</v>
      </c>
      <c r="I729" s="5">
        <v>-3362130.3423680002</v>
      </c>
      <c r="J729" s="5">
        <v>900.29172522930196</v>
      </c>
      <c r="K729" s="5">
        <v>1005.61911537816</v>
      </c>
      <c r="L729" s="55" t="s">
        <v>4284</v>
      </c>
      <c r="M729" s="60" t="s">
        <v>4364</v>
      </c>
    </row>
    <row r="730" spans="1:13" ht="18" customHeight="1" x14ac:dyDescent="0.25">
      <c r="A730" s="4" t="s">
        <v>5842</v>
      </c>
      <c r="B730" s="4">
        <v>4169</v>
      </c>
      <c r="C730" s="4" t="s">
        <v>2864</v>
      </c>
      <c r="D730" s="4" t="s">
        <v>2865</v>
      </c>
      <c r="E730" s="5">
        <v>10524.95</v>
      </c>
      <c r="F730" s="5">
        <v>17954793.334801201</v>
      </c>
      <c r="G730" s="5">
        <v>18374591.689323202</v>
      </c>
      <c r="H730" s="6">
        <v>-2.2846676629330001E-2</v>
      </c>
      <c r="I730" s="5">
        <v>-419798.35452194099</v>
      </c>
      <c r="J730" s="5">
        <v>1705.9267107968401</v>
      </c>
      <c r="K730" s="5">
        <v>1745.8127296873799</v>
      </c>
      <c r="L730" s="55" t="s">
        <v>4284</v>
      </c>
      <c r="M730" s="61" t="s">
        <v>4364</v>
      </c>
    </row>
    <row r="731" spans="1:13" ht="18" customHeight="1" x14ac:dyDescent="0.25">
      <c r="A731" s="4" t="s">
        <v>5843</v>
      </c>
      <c r="B731" s="4">
        <v>4170</v>
      </c>
      <c r="C731" s="4" t="s">
        <v>2866</v>
      </c>
      <c r="D731" s="4" t="s">
        <v>2867</v>
      </c>
      <c r="E731" s="5">
        <v>4113.74</v>
      </c>
      <c r="F731" s="5">
        <v>11513487.397089601</v>
      </c>
      <c r="G731" s="5">
        <v>11530794.358113101</v>
      </c>
      <c r="H731" s="6">
        <v>-1.50093397609896E-3</v>
      </c>
      <c r="I731" s="5">
        <v>-17306.961023502099</v>
      </c>
      <c r="J731" s="5">
        <v>2798.7883038523601</v>
      </c>
      <c r="K731" s="5">
        <v>2802.9954149054402</v>
      </c>
      <c r="L731" s="55" t="s">
        <v>4284</v>
      </c>
      <c r="M731" s="60" t="s">
        <v>4364</v>
      </c>
    </row>
    <row r="732" spans="1:13" ht="18" customHeight="1" x14ac:dyDescent="0.25">
      <c r="A732" s="4" t="s">
        <v>5844</v>
      </c>
      <c r="B732" s="4">
        <v>4171</v>
      </c>
      <c r="C732" s="4" t="s">
        <v>2868</v>
      </c>
      <c r="D732" s="4" t="s">
        <v>2869</v>
      </c>
      <c r="E732" s="5">
        <v>1722.7</v>
      </c>
      <c r="F732" s="5">
        <v>7228582.7778265504</v>
      </c>
      <c r="G732" s="5">
        <v>8836455.7726402804</v>
      </c>
      <c r="H732" s="6">
        <v>-0.18195903835020399</v>
      </c>
      <c r="I732" s="5">
        <v>-1607872.99481373</v>
      </c>
      <c r="J732" s="5">
        <v>4196.0775398076003</v>
      </c>
      <c r="K732" s="5">
        <v>5129.4222863181503</v>
      </c>
      <c r="L732" s="55" t="s">
        <v>4281</v>
      </c>
      <c r="M732" s="60" t="s">
        <v>4381</v>
      </c>
    </row>
    <row r="733" spans="1:13" ht="18" customHeight="1" x14ac:dyDescent="0.25">
      <c r="A733" s="4" t="s">
        <v>5845</v>
      </c>
      <c r="B733" s="4">
        <v>4172</v>
      </c>
      <c r="C733" s="4" t="s">
        <v>2870</v>
      </c>
      <c r="D733" s="4" t="s">
        <v>2871</v>
      </c>
      <c r="E733" s="5">
        <v>12545.62</v>
      </c>
      <c r="F733" s="5">
        <v>11158374.017439</v>
      </c>
      <c r="G733" s="5">
        <v>6616811.61016877</v>
      </c>
      <c r="H733" s="6">
        <v>0.68636719236357402</v>
      </c>
      <c r="I733" s="5">
        <v>4541562.4072702397</v>
      </c>
      <c r="J733" s="5">
        <v>889.42388000266203</v>
      </c>
      <c r="K733" s="5">
        <v>527.420056575025</v>
      </c>
      <c r="L733" s="55" t="s">
        <v>4284</v>
      </c>
      <c r="M733" s="61" t="s">
        <v>4364</v>
      </c>
    </row>
    <row r="734" spans="1:13" ht="18" customHeight="1" x14ac:dyDescent="0.25">
      <c r="A734" s="4" t="s">
        <v>5851</v>
      </c>
      <c r="B734" s="4">
        <v>4278</v>
      </c>
      <c r="C734" s="4" t="s">
        <v>2882</v>
      </c>
      <c r="D734" s="4" t="s">
        <v>2883</v>
      </c>
      <c r="E734" s="5">
        <v>6029.98</v>
      </c>
      <c r="F734" s="5">
        <v>2366934.0305354102</v>
      </c>
      <c r="G734" s="5">
        <v>2297841.3079719902</v>
      </c>
      <c r="H734" s="6">
        <v>3.0068535335192999E-2</v>
      </c>
      <c r="I734" s="5">
        <v>69092.722563421805</v>
      </c>
      <c r="J734" s="5">
        <v>392.52767513912301</v>
      </c>
      <c r="K734" s="5">
        <v>381.069474189299</v>
      </c>
      <c r="L734" s="55" t="s">
        <v>4281</v>
      </c>
      <c r="M734" s="60" t="s">
        <v>4364</v>
      </c>
    </row>
    <row r="735" spans="1:13" ht="18" customHeight="1" x14ac:dyDescent="0.25">
      <c r="A735" s="4" t="s">
        <v>5852</v>
      </c>
      <c r="B735" s="4">
        <v>4279</v>
      </c>
      <c r="C735" s="4" t="s">
        <v>2884</v>
      </c>
      <c r="D735" s="4" t="s">
        <v>2885</v>
      </c>
      <c r="E735" s="5">
        <v>642.94000000000005</v>
      </c>
      <c r="F735" s="5">
        <v>173227.55410224001</v>
      </c>
      <c r="G735" s="5">
        <v>215904.71912287301</v>
      </c>
      <c r="H735" s="6">
        <v>-0.197666661451457</v>
      </c>
      <c r="I735" s="5">
        <v>-42677.1650206329</v>
      </c>
      <c r="J735" s="5">
        <v>269.430357579619</v>
      </c>
      <c r="K735" s="5">
        <v>335.80850331737503</v>
      </c>
      <c r="L735" s="55" t="s">
        <v>4283</v>
      </c>
      <c r="M735" s="60" t="s">
        <v>4381</v>
      </c>
    </row>
    <row r="736" spans="1:13" ht="18" customHeight="1" x14ac:dyDescent="0.25">
      <c r="A736" s="4" t="s">
        <v>5853</v>
      </c>
      <c r="B736" s="4">
        <v>4280</v>
      </c>
      <c r="C736" s="4" t="s">
        <v>2886</v>
      </c>
      <c r="D736" s="4" t="s">
        <v>2887</v>
      </c>
      <c r="E736" s="5">
        <v>3055.05</v>
      </c>
      <c r="F736" s="5">
        <v>1175496.9917283</v>
      </c>
      <c r="G736" s="5">
        <v>1150825.8409199</v>
      </c>
      <c r="H736" s="6">
        <v>2.14377796632381E-2</v>
      </c>
      <c r="I736" s="5">
        <v>24671.150808401399</v>
      </c>
      <c r="J736" s="5">
        <v>384.77176862188799</v>
      </c>
      <c r="K736" s="5">
        <v>376.69623767856501</v>
      </c>
      <c r="L736" s="55" t="s">
        <v>4281</v>
      </c>
      <c r="M736" s="60" t="s">
        <v>4364</v>
      </c>
    </row>
    <row r="737" spans="1:13" ht="18" customHeight="1" x14ac:dyDescent="0.25">
      <c r="A737" s="4" t="s">
        <v>5854</v>
      </c>
      <c r="B737" s="4">
        <v>4281</v>
      </c>
      <c r="C737" s="4" t="s">
        <v>2888</v>
      </c>
      <c r="D737" s="4" t="s">
        <v>2889</v>
      </c>
      <c r="E737" s="5">
        <v>1746.44</v>
      </c>
      <c r="F737" s="5">
        <v>440531.92145700002</v>
      </c>
      <c r="G737" s="5">
        <v>528174.41572708602</v>
      </c>
      <c r="H737" s="6">
        <v>-0.16593475878500699</v>
      </c>
      <c r="I737" s="5">
        <v>-87642.494270085997</v>
      </c>
      <c r="J737" s="5">
        <v>252.24566630230601</v>
      </c>
      <c r="K737" s="5">
        <v>302.429179202885</v>
      </c>
      <c r="L737" s="55" t="s">
        <v>4283</v>
      </c>
      <c r="M737" s="60" t="s">
        <v>4381</v>
      </c>
    </row>
    <row r="738" spans="1:13" ht="18" customHeight="1" x14ac:dyDescent="0.25">
      <c r="A738" s="4" t="s">
        <v>5855</v>
      </c>
      <c r="B738" s="4">
        <v>4282</v>
      </c>
      <c r="C738" s="4" t="s">
        <v>2890</v>
      </c>
      <c r="D738" s="4" t="s">
        <v>2891</v>
      </c>
      <c r="E738" s="5">
        <v>781.39</v>
      </c>
      <c r="F738" s="5">
        <v>423786.36375015002</v>
      </c>
      <c r="G738" s="5">
        <v>332244.85707587301</v>
      </c>
      <c r="H738" s="6">
        <v>0.27552422475382998</v>
      </c>
      <c r="I738" s="5">
        <v>91541.506674276898</v>
      </c>
      <c r="J738" s="5">
        <v>542.34935659549001</v>
      </c>
      <c r="K738" s="5">
        <v>425.19722171498597</v>
      </c>
      <c r="L738" s="55" t="s">
        <v>4283</v>
      </c>
      <c r="M738" s="60" t="s">
        <v>4317</v>
      </c>
    </row>
    <row r="739" spans="1:13" ht="18" customHeight="1" x14ac:dyDescent="0.25">
      <c r="A739" s="4" t="s">
        <v>5856</v>
      </c>
      <c r="B739" s="4">
        <v>4283</v>
      </c>
      <c r="C739" s="4" t="s">
        <v>2892</v>
      </c>
      <c r="D739" s="4" t="s">
        <v>2893</v>
      </c>
      <c r="E739" s="5">
        <v>20754.84</v>
      </c>
      <c r="F739" s="5">
        <v>8824542.0884443205</v>
      </c>
      <c r="G739" s="5">
        <v>8348622.1025507897</v>
      </c>
      <c r="H739" s="6">
        <v>5.7005812461928998E-2</v>
      </c>
      <c r="I739" s="5">
        <v>475919.985893526</v>
      </c>
      <c r="J739" s="5">
        <v>425.17996228563197</v>
      </c>
      <c r="K739" s="5">
        <v>402.24940797186503</v>
      </c>
      <c r="L739" s="55" t="s">
        <v>4284</v>
      </c>
      <c r="M739" s="60" t="s">
        <v>4282</v>
      </c>
    </row>
    <row r="740" spans="1:13" ht="18" customHeight="1" x14ac:dyDescent="0.25">
      <c r="A740" s="4" t="s">
        <v>5857</v>
      </c>
      <c r="B740" s="4">
        <v>4284</v>
      </c>
      <c r="C740" s="4" t="s">
        <v>2894</v>
      </c>
      <c r="D740" s="4" t="s">
        <v>2895</v>
      </c>
      <c r="E740" s="5">
        <v>3192.05</v>
      </c>
      <c r="F740" s="5">
        <v>2129669.7697280101</v>
      </c>
      <c r="G740" s="5">
        <v>2410345.3650521999</v>
      </c>
      <c r="H740" s="6">
        <v>-0.116446215299155</v>
      </c>
      <c r="I740" s="5">
        <v>-280675.59532418998</v>
      </c>
      <c r="J740" s="5">
        <v>667.17932667972298</v>
      </c>
      <c r="K740" s="5">
        <v>755.10890025287802</v>
      </c>
      <c r="L740" s="55" t="s">
        <v>4284</v>
      </c>
      <c r="M740" s="60" t="s">
        <v>4364</v>
      </c>
    </row>
    <row r="741" spans="1:13" ht="18" customHeight="1" x14ac:dyDescent="0.25">
      <c r="A741" s="4" t="s">
        <v>5858</v>
      </c>
      <c r="B741" s="4">
        <v>4285</v>
      </c>
      <c r="C741" s="4" t="s">
        <v>2896</v>
      </c>
      <c r="D741" s="4" t="s">
        <v>2897</v>
      </c>
      <c r="E741" s="5">
        <v>470.46</v>
      </c>
      <c r="F741" s="5">
        <v>518829.97612499999</v>
      </c>
      <c r="G741" s="5">
        <v>580516.42508235096</v>
      </c>
      <c r="H741" s="6">
        <v>-0.10626133265497301</v>
      </c>
      <c r="I741" s="5">
        <v>-61686.448957351298</v>
      </c>
      <c r="J741" s="5">
        <v>1102.8142161395201</v>
      </c>
      <c r="K741" s="5">
        <v>1233.93365021968</v>
      </c>
      <c r="L741" s="55" t="s">
        <v>4281</v>
      </c>
      <c r="M741" s="60" t="s">
        <v>4364</v>
      </c>
    </row>
    <row r="742" spans="1:13" ht="18" customHeight="1" x14ac:dyDescent="0.25">
      <c r="A742" s="4" t="s">
        <v>5865</v>
      </c>
      <c r="B742" s="4">
        <v>4293</v>
      </c>
      <c r="C742" s="4" t="s">
        <v>2910</v>
      </c>
      <c r="D742" s="4" t="s">
        <v>2911</v>
      </c>
      <c r="E742" s="5">
        <v>7117.45</v>
      </c>
      <c r="F742" s="5">
        <v>5042658.7698632702</v>
      </c>
      <c r="G742" s="5">
        <v>5591487.4734961204</v>
      </c>
      <c r="H742" s="6">
        <v>-9.8154329457827302E-2</v>
      </c>
      <c r="I742" s="5">
        <v>-548828.70363285299</v>
      </c>
      <c r="J742" s="5">
        <v>708.49233501651202</v>
      </c>
      <c r="K742" s="5">
        <v>785.60263486166002</v>
      </c>
      <c r="L742" s="55" t="s">
        <v>4284</v>
      </c>
      <c r="M742" s="60" t="s">
        <v>4364</v>
      </c>
    </row>
    <row r="743" spans="1:13" ht="18" customHeight="1" x14ac:dyDescent="0.25">
      <c r="A743" s="4" t="s">
        <v>5866</v>
      </c>
      <c r="B743" s="4">
        <v>4294</v>
      </c>
      <c r="C743" s="4" t="s">
        <v>2912</v>
      </c>
      <c r="D743" s="4" t="s">
        <v>2913</v>
      </c>
      <c r="E743" s="5">
        <v>2953.7</v>
      </c>
      <c r="F743" s="5">
        <v>3785542.8526949999</v>
      </c>
      <c r="G743" s="5">
        <v>4219318.19961973</v>
      </c>
      <c r="H743" s="6">
        <v>-0.10280697648350499</v>
      </c>
      <c r="I743" s="5">
        <v>-433775.34692472802</v>
      </c>
      <c r="J743" s="5">
        <v>1281.6274004452</v>
      </c>
      <c r="K743" s="5">
        <v>1428.4856957780801</v>
      </c>
      <c r="L743" s="55" t="s">
        <v>4284</v>
      </c>
      <c r="M743" s="60" t="s">
        <v>4364</v>
      </c>
    </row>
    <row r="744" spans="1:13" ht="18" customHeight="1" x14ac:dyDescent="0.25">
      <c r="A744" s="4" t="s">
        <v>5867</v>
      </c>
      <c r="B744" s="4">
        <v>4295</v>
      </c>
      <c r="C744" s="4" t="s">
        <v>2914</v>
      </c>
      <c r="D744" s="4" t="s">
        <v>2915</v>
      </c>
      <c r="E744" s="5">
        <v>2027.59</v>
      </c>
      <c r="F744" s="5">
        <v>3495479.0407635602</v>
      </c>
      <c r="G744" s="5">
        <v>4257984.0018012496</v>
      </c>
      <c r="H744" s="6">
        <v>-0.179076520887614</v>
      </c>
      <c r="I744" s="5">
        <v>-762504.96103768703</v>
      </c>
      <c r="J744" s="5">
        <v>1723.95752630638</v>
      </c>
      <c r="K744" s="5">
        <v>2100.0221947243999</v>
      </c>
      <c r="L744" s="55" t="s">
        <v>4284</v>
      </c>
      <c r="M744" s="60" t="s">
        <v>4364</v>
      </c>
    </row>
    <row r="745" spans="1:13" ht="18" customHeight="1" x14ac:dyDescent="0.25">
      <c r="A745" s="4" t="s">
        <v>5868</v>
      </c>
      <c r="B745" s="4">
        <v>4296</v>
      </c>
      <c r="C745" s="4" t="s">
        <v>2916</v>
      </c>
      <c r="D745" s="4" t="s">
        <v>2917</v>
      </c>
      <c r="E745" s="5">
        <v>2028.3</v>
      </c>
      <c r="F745" s="5">
        <v>5121705.0827773204</v>
      </c>
      <c r="G745" s="5">
        <v>6197856.8305158699</v>
      </c>
      <c r="H745" s="6">
        <v>-0.17363288265065999</v>
      </c>
      <c r="I745" s="5">
        <v>-1076151.74773855</v>
      </c>
      <c r="J745" s="5">
        <v>2525.1220641805098</v>
      </c>
      <c r="K745" s="5">
        <v>3055.6903961523799</v>
      </c>
      <c r="L745" s="55" t="s">
        <v>4281</v>
      </c>
      <c r="M745" s="60" t="s">
        <v>4364</v>
      </c>
    </row>
    <row r="746" spans="1:13" ht="18" customHeight="1" x14ac:dyDescent="0.25">
      <c r="A746" s="4" t="s">
        <v>5869</v>
      </c>
      <c r="B746" s="4">
        <v>4297</v>
      </c>
      <c r="C746" s="4" t="s">
        <v>2918</v>
      </c>
      <c r="D746" s="4" t="s">
        <v>2919</v>
      </c>
      <c r="E746" s="5">
        <v>1949.81</v>
      </c>
      <c r="F746" s="5">
        <v>507572.48730536998</v>
      </c>
      <c r="G746" s="5">
        <v>730545.78943988704</v>
      </c>
      <c r="H746" s="6">
        <v>-0.30521468381259398</v>
      </c>
      <c r="I746" s="5">
        <v>-222973.302134517</v>
      </c>
      <c r="J746" s="5">
        <v>260.31894764380598</v>
      </c>
      <c r="K746" s="5">
        <v>374.67537321066499</v>
      </c>
      <c r="L746" s="55" t="s">
        <v>4283</v>
      </c>
      <c r="M746" s="60" t="s">
        <v>4364</v>
      </c>
    </row>
    <row r="747" spans="1:13" ht="18" customHeight="1" x14ac:dyDescent="0.25">
      <c r="A747" s="4" t="s">
        <v>5871</v>
      </c>
      <c r="B747" s="4">
        <v>4299</v>
      </c>
      <c r="C747" s="4" t="s">
        <v>2922</v>
      </c>
      <c r="D747" s="4" t="s">
        <v>2923</v>
      </c>
      <c r="E747" s="5">
        <v>1965.14</v>
      </c>
      <c r="F747" s="5">
        <v>3513616.5561107998</v>
      </c>
      <c r="G747" s="5">
        <v>3656708.8949299599</v>
      </c>
      <c r="H747" s="6">
        <v>-3.9131454794654602E-2</v>
      </c>
      <c r="I747" s="5">
        <v>-143092.33881916301</v>
      </c>
      <c r="J747" s="5">
        <v>1787.97264119137</v>
      </c>
      <c r="K747" s="5">
        <v>1860.78798199109</v>
      </c>
      <c r="L747" s="55" t="s">
        <v>4281</v>
      </c>
      <c r="M747" s="60" t="s">
        <v>4361</v>
      </c>
    </row>
    <row r="748" spans="1:13" ht="18" customHeight="1" x14ac:dyDescent="0.25">
      <c r="A748" s="4" t="s">
        <v>5872</v>
      </c>
      <c r="B748" s="4">
        <v>4300</v>
      </c>
      <c r="C748" s="4" t="s">
        <v>2924</v>
      </c>
      <c r="D748" s="4" t="s">
        <v>2925</v>
      </c>
      <c r="E748" s="5">
        <v>976.86</v>
      </c>
      <c r="F748" s="5">
        <v>2166619.3574664602</v>
      </c>
      <c r="G748" s="5">
        <v>2698222.0819174601</v>
      </c>
      <c r="H748" s="6">
        <v>-0.19701963304414799</v>
      </c>
      <c r="I748" s="5">
        <v>-531602.72445099498</v>
      </c>
      <c r="J748" s="5">
        <v>2217.9425480278201</v>
      </c>
      <c r="K748" s="5">
        <v>2762.1379541771098</v>
      </c>
      <c r="L748" s="55" t="s">
        <v>4281</v>
      </c>
      <c r="M748" s="60" t="s">
        <v>4381</v>
      </c>
    </row>
    <row r="749" spans="1:13" ht="18" customHeight="1" x14ac:dyDescent="0.25">
      <c r="A749" s="4" t="s">
        <v>5874</v>
      </c>
      <c r="B749" s="4">
        <v>4302</v>
      </c>
      <c r="C749" s="4" t="s">
        <v>2928</v>
      </c>
      <c r="D749" s="4" t="s">
        <v>2929</v>
      </c>
      <c r="E749" s="5">
        <v>1259.52</v>
      </c>
      <c r="F749" s="5">
        <v>616683.33350793005</v>
      </c>
      <c r="G749" s="5">
        <v>551002.83823284705</v>
      </c>
      <c r="H749" s="6">
        <v>0.11920173675644</v>
      </c>
      <c r="I749" s="5">
        <v>65680.4952750831</v>
      </c>
      <c r="J749" s="5">
        <v>489.617738112876</v>
      </c>
      <c r="K749" s="5">
        <v>437.470495294118</v>
      </c>
      <c r="L749" s="55" t="s">
        <v>4283</v>
      </c>
      <c r="M749" s="60" t="s">
        <v>4381</v>
      </c>
    </row>
    <row r="750" spans="1:13" ht="18" customHeight="1" x14ac:dyDescent="0.25">
      <c r="A750" s="4" t="s">
        <v>5875</v>
      </c>
      <c r="B750" s="4">
        <v>4303</v>
      </c>
      <c r="C750" s="4" t="s">
        <v>2930</v>
      </c>
      <c r="D750" s="4" t="s">
        <v>2931</v>
      </c>
      <c r="E750" s="5">
        <v>616.91</v>
      </c>
      <c r="F750" s="5">
        <v>597360.38776109996</v>
      </c>
      <c r="G750" s="5">
        <v>596590.97416313202</v>
      </c>
      <c r="H750" s="6">
        <v>1.2896836044957701E-3</v>
      </c>
      <c r="I750" s="5">
        <v>769.41359796840698</v>
      </c>
      <c r="J750" s="5">
        <v>968.31043063185905</v>
      </c>
      <c r="K750" s="5">
        <v>967.06322504600598</v>
      </c>
      <c r="L750" s="55" t="s">
        <v>4281</v>
      </c>
      <c r="M750" s="60" t="s">
        <v>4364</v>
      </c>
    </row>
    <row r="751" spans="1:13" ht="18" customHeight="1" x14ac:dyDescent="0.25">
      <c r="A751" s="4" t="s">
        <v>5876</v>
      </c>
      <c r="B751" s="4">
        <v>4304</v>
      </c>
      <c r="C751" s="4" t="s">
        <v>2932</v>
      </c>
      <c r="D751" s="4" t="s">
        <v>2933</v>
      </c>
      <c r="E751" s="5">
        <v>476.56</v>
      </c>
      <c r="F751" s="5">
        <v>1111499.60825076</v>
      </c>
      <c r="G751" s="5">
        <v>977758.08832502901</v>
      </c>
      <c r="H751" s="6">
        <v>0.13678385433235399</v>
      </c>
      <c r="I751" s="5">
        <v>133741.519925731</v>
      </c>
      <c r="J751" s="5">
        <v>2332.3392820437298</v>
      </c>
      <c r="K751" s="5">
        <v>2051.69986638624</v>
      </c>
      <c r="L751" s="55" t="s">
        <v>4281</v>
      </c>
      <c r="M751" s="60" t="s">
        <v>4381</v>
      </c>
    </row>
    <row r="752" spans="1:13" ht="18" customHeight="1" x14ac:dyDescent="0.25">
      <c r="A752" s="4" t="s">
        <v>5877</v>
      </c>
      <c r="B752" s="4">
        <v>4305</v>
      </c>
      <c r="C752" s="4" t="s">
        <v>2934</v>
      </c>
      <c r="D752" s="4" t="s">
        <v>2935</v>
      </c>
      <c r="E752" s="5">
        <v>435.3</v>
      </c>
      <c r="F752" s="5">
        <v>1334313.2540275799</v>
      </c>
      <c r="G752" s="5">
        <v>1520451.5910180099</v>
      </c>
      <c r="H752" s="6">
        <v>-0.12242306041838399</v>
      </c>
      <c r="I752" s="5">
        <v>-186138.33699042501</v>
      </c>
      <c r="J752" s="5">
        <v>3065.2728096199899</v>
      </c>
      <c r="K752" s="5">
        <v>3492.8821296071801</v>
      </c>
      <c r="L752" s="55" t="s">
        <v>4283</v>
      </c>
      <c r="M752" s="60" t="s">
        <v>4316</v>
      </c>
    </row>
    <row r="753" spans="1:13" ht="18" customHeight="1" x14ac:dyDescent="0.25">
      <c r="A753" s="4" t="s">
        <v>5879</v>
      </c>
      <c r="B753" s="4">
        <v>4307</v>
      </c>
      <c r="C753" s="4" t="s">
        <v>2938</v>
      </c>
      <c r="D753" s="4" t="s">
        <v>2939</v>
      </c>
      <c r="E753" s="5">
        <v>1399.21</v>
      </c>
      <c r="F753" s="5">
        <v>555824.30311943998</v>
      </c>
      <c r="G753" s="5">
        <v>630649.21860219794</v>
      </c>
      <c r="H753" s="6">
        <v>-0.118647440249911</v>
      </c>
      <c r="I753" s="5">
        <v>-74824.915482757599</v>
      </c>
      <c r="J753" s="5">
        <v>397.24151708424</v>
      </c>
      <c r="K753" s="5">
        <v>450.71806133618099</v>
      </c>
      <c r="L753" s="55" t="s">
        <v>4283</v>
      </c>
      <c r="M753" s="60" t="s">
        <v>4364</v>
      </c>
    </row>
    <row r="754" spans="1:13" ht="18" customHeight="1" x14ac:dyDescent="0.25">
      <c r="A754" s="4" t="s">
        <v>5884</v>
      </c>
      <c r="B754" s="4">
        <v>4313</v>
      </c>
      <c r="C754" s="4" t="s">
        <v>2948</v>
      </c>
      <c r="D754" s="4" t="s">
        <v>2949</v>
      </c>
      <c r="E754" s="5">
        <v>1204.3</v>
      </c>
      <c r="F754" s="5">
        <v>944636.41467308998</v>
      </c>
      <c r="G754" s="5">
        <v>1033795.843123</v>
      </c>
      <c r="H754" s="6">
        <v>-8.6244715572245806E-2</v>
      </c>
      <c r="I754" s="5">
        <v>-89159.428449913394</v>
      </c>
      <c r="J754" s="5">
        <v>784.386294671668</v>
      </c>
      <c r="K754" s="5">
        <v>858.42052904010905</v>
      </c>
      <c r="L754" s="55" t="s">
        <v>4284</v>
      </c>
      <c r="M754" s="61" t="s">
        <v>4364</v>
      </c>
    </row>
    <row r="755" spans="1:13" ht="18" customHeight="1" x14ac:dyDescent="0.25">
      <c r="A755" s="4" t="s">
        <v>5885</v>
      </c>
      <c r="B755" s="4">
        <v>4314</v>
      </c>
      <c r="C755" s="4" t="s">
        <v>2950</v>
      </c>
      <c r="D755" s="4" t="s">
        <v>2951</v>
      </c>
      <c r="E755" s="5">
        <v>311.22000000000003</v>
      </c>
      <c r="F755" s="5">
        <v>394838.86608539999</v>
      </c>
      <c r="G755" s="5">
        <v>428098.30227165698</v>
      </c>
      <c r="H755" s="6">
        <v>-7.7691119095240097E-2</v>
      </c>
      <c r="I755" s="5">
        <v>-33259.436186257401</v>
      </c>
      <c r="J755" s="5">
        <v>1268.6808883921301</v>
      </c>
      <c r="K755" s="5">
        <v>1375.5488152164301</v>
      </c>
      <c r="L755" s="55" t="s">
        <v>4283</v>
      </c>
      <c r="M755" s="60" t="s">
        <v>4316</v>
      </c>
    </row>
    <row r="756" spans="1:13" ht="18" customHeight="1" x14ac:dyDescent="0.25">
      <c r="A756" s="4" t="s">
        <v>5888</v>
      </c>
      <c r="B756" s="4">
        <v>4322</v>
      </c>
      <c r="C756" s="4" t="s">
        <v>2956</v>
      </c>
      <c r="D756" s="4" t="s">
        <v>2957</v>
      </c>
      <c r="E756" s="5">
        <v>4756.63</v>
      </c>
      <c r="F756" s="5">
        <v>3356451.5041158898</v>
      </c>
      <c r="G756" s="5">
        <v>3806176.6227503102</v>
      </c>
      <c r="H756" s="6">
        <v>-0.118156660399395</v>
      </c>
      <c r="I756" s="5">
        <v>-449725.11863442301</v>
      </c>
      <c r="J756" s="5">
        <v>705.63644935929199</v>
      </c>
      <c r="K756" s="5">
        <v>800.18345398955</v>
      </c>
      <c r="L756" s="55" t="s">
        <v>4284</v>
      </c>
      <c r="M756" s="60" t="s">
        <v>4364</v>
      </c>
    </row>
    <row r="757" spans="1:13" ht="18" customHeight="1" x14ac:dyDescent="0.25">
      <c r="A757" s="4" t="s">
        <v>5889</v>
      </c>
      <c r="B757" s="4">
        <v>4323</v>
      </c>
      <c r="C757" s="4" t="s">
        <v>2958</v>
      </c>
      <c r="D757" s="4" t="s">
        <v>2959</v>
      </c>
      <c r="E757" s="5">
        <v>3258.8</v>
      </c>
      <c r="F757" s="5">
        <v>3678163.2554988302</v>
      </c>
      <c r="G757" s="5">
        <v>4202998.0971188601</v>
      </c>
      <c r="H757" s="6">
        <v>-0.124871539194797</v>
      </c>
      <c r="I757" s="5">
        <v>-524834.841620035</v>
      </c>
      <c r="J757" s="5">
        <v>1128.6864046578</v>
      </c>
      <c r="K757" s="5">
        <v>1289.73797014817</v>
      </c>
      <c r="L757" s="55" t="s">
        <v>4284</v>
      </c>
      <c r="M757" s="60" t="s">
        <v>4364</v>
      </c>
    </row>
    <row r="758" spans="1:13" ht="18" customHeight="1" x14ac:dyDescent="0.25">
      <c r="A758" s="4" t="s">
        <v>5890</v>
      </c>
      <c r="B758" s="4">
        <v>4324</v>
      </c>
      <c r="C758" s="4" t="s">
        <v>2960</v>
      </c>
      <c r="D758" s="4" t="s">
        <v>2961</v>
      </c>
      <c r="E758" s="5">
        <v>1406</v>
      </c>
      <c r="F758" s="5">
        <v>2196279.1465730402</v>
      </c>
      <c r="G758" s="5">
        <v>2707436.6390293399</v>
      </c>
      <c r="H758" s="6">
        <v>-0.188797582587031</v>
      </c>
      <c r="I758" s="5">
        <v>-511157.49245629599</v>
      </c>
      <c r="J758" s="5">
        <v>1562.0762066664599</v>
      </c>
      <c r="K758" s="5">
        <v>1925.6306109739201</v>
      </c>
      <c r="L758" s="55" t="s">
        <v>4281</v>
      </c>
      <c r="M758" s="60" t="s">
        <v>4364</v>
      </c>
    </row>
    <row r="759" spans="1:13" ht="18" customHeight="1" x14ac:dyDescent="0.25">
      <c r="A759" s="4" t="s">
        <v>5897</v>
      </c>
      <c r="B759" s="4">
        <v>4331</v>
      </c>
      <c r="C759" s="4" t="s">
        <v>2974</v>
      </c>
      <c r="D759" s="4" t="s">
        <v>2975</v>
      </c>
      <c r="E759" s="5">
        <v>2585.59</v>
      </c>
      <c r="F759" s="5">
        <v>1771226.5019461201</v>
      </c>
      <c r="G759" s="5">
        <v>1932855.1078391499</v>
      </c>
      <c r="H759" s="6">
        <v>-8.3621687542698206E-2</v>
      </c>
      <c r="I759" s="5">
        <v>-161628.60589303399</v>
      </c>
      <c r="J759" s="5">
        <v>685.037651733693</v>
      </c>
      <c r="K759" s="5">
        <v>747.54895704235901</v>
      </c>
      <c r="L759" s="55" t="s">
        <v>4284</v>
      </c>
      <c r="M759" s="60" t="s">
        <v>4364</v>
      </c>
    </row>
    <row r="760" spans="1:13" ht="18" customHeight="1" x14ac:dyDescent="0.25">
      <c r="A760" s="4" t="s">
        <v>5898</v>
      </c>
      <c r="B760" s="4">
        <v>4332</v>
      </c>
      <c r="C760" s="4" t="s">
        <v>2976</v>
      </c>
      <c r="D760" s="4" t="s">
        <v>2977</v>
      </c>
      <c r="E760" s="5">
        <v>1276.9000000000001</v>
      </c>
      <c r="F760" s="5">
        <v>1961735.1883308899</v>
      </c>
      <c r="G760" s="5">
        <v>2325913.1379110701</v>
      </c>
      <c r="H760" s="6">
        <v>-0.156574183121582</v>
      </c>
      <c r="I760" s="5">
        <v>-364177.94958018197</v>
      </c>
      <c r="J760" s="5">
        <v>1536.32640639901</v>
      </c>
      <c r="K760" s="5">
        <v>1821.53115977059</v>
      </c>
      <c r="L760" s="55" t="s">
        <v>4281</v>
      </c>
      <c r="M760" s="60" t="s">
        <v>4364</v>
      </c>
    </row>
    <row r="761" spans="1:13" ht="18" customHeight="1" x14ac:dyDescent="0.25">
      <c r="A761" s="4" t="s">
        <v>5899</v>
      </c>
      <c r="B761" s="4">
        <v>4333</v>
      </c>
      <c r="C761" s="4" t="s">
        <v>2978</v>
      </c>
      <c r="D761" s="4" t="s">
        <v>2979</v>
      </c>
      <c r="E761" s="5">
        <v>392.54</v>
      </c>
      <c r="F761" s="5">
        <v>857021.49997506</v>
      </c>
      <c r="G761" s="5">
        <v>1059022.81935578</v>
      </c>
      <c r="H761" s="6">
        <v>-0.19074312251703701</v>
      </c>
      <c r="I761" s="5">
        <v>-202001.319380717</v>
      </c>
      <c r="J761" s="5">
        <v>2183.27176841866</v>
      </c>
      <c r="K761" s="5">
        <v>2697.87236805364</v>
      </c>
      <c r="L761" s="55" t="s">
        <v>4283</v>
      </c>
      <c r="M761" s="60" t="s">
        <v>4359</v>
      </c>
    </row>
    <row r="762" spans="1:13" ht="18" customHeight="1" x14ac:dyDescent="0.25">
      <c r="A762" s="4" t="s">
        <v>5901</v>
      </c>
      <c r="B762" s="4">
        <v>4335</v>
      </c>
      <c r="C762" s="4" t="s">
        <v>2982</v>
      </c>
      <c r="D762" s="4" t="s">
        <v>2983</v>
      </c>
      <c r="E762" s="5">
        <v>785.66</v>
      </c>
      <c r="F762" s="5">
        <v>204963.80260488001</v>
      </c>
      <c r="G762" s="5">
        <v>273483.75584369199</v>
      </c>
      <c r="H762" s="6">
        <v>-0.250544874328748</v>
      </c>
      <c r="I762" s="5">
        <v>-68519.953238811795</v>
      </c>
      <c r="J762" s="5">
        <v>260.88104600575298</v>
      </c>
      <c r="K762" s="5">
        <v>348.09428486074398</v>
      </c>
      <c r="L762" s="55" t="s">
        <v>4283</v>
      </c>
      <c r="M762" s="60" t="s">
        <v>4381</v>
      </c>
    </row>
    <row r="763" spans="1:13" ht="18" customHeight="1" x14ac:dyDescent="0.25">
      <c r="A763" s="4" t="s">
        <v>5905</v>
      </c>
      <c r="B763" s="4">
        <v>4341</v>
      </c>
      <c r="C763" s="4" t="s">
        <v>2992</v>
      </c>
      <c r="D763" s="4" t="s">
        <v>2993</v>
      </c>
      <c r="E763" s="5">
        <v>5754.99</v>
      </c>
      <c r="F763" s="5">
        <v>4107675.4763215501</v>
      </c>
      <c r="G763" s="5">
        <v>3739787.7645179699</v>
      </c>
      <c r="H763" s="6">
        <v>9.8371280663034397E-2</v>
      </c>
      <c r="I763" s="5">
        <v>367887.711803579</v>
      </c>
      <c r="J763" s="5">
        <v>713.75892509310199</v>
      </c>
      <c r="K763" s="5">
        <v>649.833929254086</v>
      </c>
      <c r="L763" s="55" t="s">
        <v>4281</v>
      </c>
      <c r="M763" s="61" t="s">
        <v>4364</v>
      </c>
    </row>
    <row r="764" spans="1:13" ht="18" customHeight="1" x14ac:dyDescent="0.25">
      <c r="A764" s="4" t="s">
        <v>5906</v>
      </c>
      <c r="B764" s="4">
        <v>4342</v>
      </c>
      <c r="C764" s="4" t="s">
        <v>2994</v>
      </c>
      <c r="D764" s="4" t="s">
        <v>2995</v>
      </c>
      <c r="E764" s="5">
        <v>11367.12</v>
      </c>
      <c r="F764" s="5">
        <v>3784319.3249941198</v>
      </c>
      <c r="G764" s="5">
        <v>4108872.5402878802</v>
      </c>
      <c r="H764" s="6">
        <v>-7.89883872306789E-2</v>
      </c>
      <c r="I764" s="5">
        <v>-324553.21529376297</v>
      </c>
      <c r="J764" s="5">
        <v>332.91804124475902</v>
      </c>
      <c r="K764" s="5">
        <v>361.469971310929</v>
      </c>
      <c r="L764" s="55" t="s">
        <v>4284</v>
      </c>
      <c r="M764" s="61" t="s">
        <v>4364</v>
      </c>
    </row>
    <row r="765" spans="1:13" ht="18" customHeight="1" x14ac:dyDescent="0.25">
      <c r="A765" s="4" t="s">
        <v>5907</v>
      </c>
      <c r="B765" s="4">
        <v>4343</v>
      </c>
      <c r="C765" s="4" t="s">
        <v>2996</v>
      </c>
      <c r="D765" s="4" t="s">
        <v>2997</v>
      </c>
      <c r="E765" s="5">
        <v>5417.98</v>
      </c>
      <c r="F765" s="5">
        <v>1566763.2458505</v>
      </c>
      <c r="G765" s="5">
        <v>1743797.52131833</v>
      </c>
      <c r="H765" s="6">
        <v>-0.10152226580411</v>
      </c>
      <c r="I765" s="5">
        <v>-177034.27546782701</v>
      </c>
      <c r="J765" s="5">
        <v>289.17848457367899</v>
      </c>
      <c r="K765" s="5">
        <v>321.85381291889701</v>
      </c>
      <c r="L765" s="55" t="s">
        <v>4284</v>
      </c>
      <c r="M765" s="60" t="s">
        <v>4364</v>
      </c>
    </row>
    <row r="766" spans="1:13" ht="18" customHeight="1" x14ac:dyDescent="0.25">
      <c r="A766" s="4" t="s">
        <v>5908</v>
      </c>
      <c r="B766" s="4">
        <v>4344</v>
      </c>
      <c r="C766" s="4" t="s">
        <v>2998</v>
      </c>
      <c r="D766" s="4" t="s">
        <v>2999</v>
      </c>
      <c r="E766" s="5">
        <v>3245.11</v>
      </c>
      <c r="F766" s="5">
        <v>728128.48014</v>
      </c>
      <c r="G766" s="5">
        <v>739330.92655527603</v>
      </c>
      <c r="H766" s="6">
        <v>-1.51521409600314E-2</v>
      </c>
      <c r="I766" s="5">
        <v>-11202.446415276199</v>
      </c>
      <c r="J766" s="5">
        <v>224.37713363799699</v>
      </c>
      <c r="K766" s="5">
        <v>227.82923431109501</v>
      </c>
      <c r="L766" s="55" t="s">
        <v>4281</v>
      </c>
      <c r="M766" s="61" t="s">
        <v>4364</v>
      </c>
    </row>
    <row r="767" spans="1:13" ht="18" customHeight="1" x14ac:dyDescent="0.25">
      <c r="A767" s="4" t="s">
        <v>5911</v>
      </c>
      <c r="B767" s="4">
        <v>4513</v>
      </c>
      <c r="C767" s="4" t="s">
        <v>3004</v>
      </c>
      <c r="D767" s="4" t="s">
        <v>3005</v>
      </c>
      <c r="E767" s="5">
        <v>1169.27</v>
      </c>
      <c r="F767" s="5">
        <v>834288.32281619997</v>
      </c>
      <c r="G767" s="5">
        <v>1398645.3775203901</v>
      </c>
      <c r="H767" s="6">
        <v>-0.40350260600347199</v>
      </c>
      <c r="I767" s="5">
        <v>-564357.05470418499</v>
      </c>
      <c r="J767" s="5">
        <v>713.51212535701802</v>
      </c>
      <c r="K767" s="5">
        <v>1196.1697277107801</v>
      </c>
      <c r="L767" s="55" t="s">
        <v>4281</v>
      </c>
      <c r="M767" s="60" t="s">
        <v>4364</v>
      </c>
    </row>
    <row r="768" spans="1:13" ht="18" customHeight="1" x14ac:dyDescent="0.25">
      <c r="A768" s="4" t="s">
        <v>5914</v>
      </c>
      <c r="B768" s="4">
        <v>4517</v>
      </c>
      <c r="C768" s="4" t="s">
        <v>3010</v>
      </c>
      <c r="D768" s="4" t="s">
        <v>3011</v>
      </c>
      <c r="E768" s="5">
        <v>3860.55</v>
      </c>
      <c r="F768" s="5">
        <v>2672644.3386792601</v>
      </c>
      <c r="G768" s="5">
        <v>2436756.6042039599</v>
      </c>
      <c r="H768" s="6">
        <v>9.68039787266151E-2</v>
      </c>
      <c r="I768" s="5">
        <v>235887.73447529899</v>
      </c>
      <c r="J768" s="5">
        <v>692.29626314366101</v>
      </c>
      <c r="K768" s="5">
        <v>631.19415736202404</v>
      </c>
      <c r="L768" s="55" t="s">
        <v>4281</v>
      </c>
      <c r="M768" s="61" t="s">
        <v>4364</v>
      </c>
    </row>
    <row r="769" spans="1:13" ht="18" customHeight="1" x14ac:dyDescent="0.25">
      <c r="A769" s="4" t="s">
        <v>5915</v>
      </c>
      <c r="B769" s="4">
        <v>4518</v>
      </c>
      <c r="C769" s="4" t="s">
        <v>3012</v>
      </c>
      <c r="D769" s="4" t="s">
        <v>3013</v>
      </c>
      <c r="E769" s="5">
        <v>24225.64</v>
      </c>
      <c r="F769" s="5">
        <v>34236437.640976198</v>
      </c>
      <c r="G769" s="5">
        <v>33346766.612753302</v>
      </c>
      <c r="H769" s="6">
        <v>2.6679379100061199E-2</v>
      </c>
      <c r="I769" s="5">
        <v>889671.02822290699</v>
      </c>
      <c r="J769" s="5">
        <v>1413.23150352173</v>
      </c>
      <c r="K769" s="5">
        <v>1376.50714749965</v>
      </c>
      <c r="L769" s="55" t="s">
        <v>4284</v>
      </c>
      <c r="M769" s="61" t="s">
        <v>4364</v>
      </c>
    </row>
    <row r="770" spans="1:13" ht="18" customHeight="1" x14ac:dyDescent="0.25">
      <c r="A770" s="4" t="s">
        <v>5916</v>
      </c>
      <c r="B770" s="4">
        <v>4519</v>
      </c>
      <c r="C770" s="4" t="s">
        <v>3014</v>
      </c>
      <c r="D770" s="4" t="s">
        <v>3015</v>
      </c>
      <c r="E770" s="5">
        <v>10962.17</v>
      </c>
      <c r="F770" s="5">
        <v>20686121.204062201</v>
      </c>
      <c r="G770" s="5">
        <v>21060924.8768581</v>
      </c>
      <c r="H770" s="6">
        <v>-1.7796163985551498E-2</v>
      </c>
      <c r="I770" s="5">
        <v>-374803.67279594799</v>
      </c>
      <c r="J770" s="5">
        <v>1887.04619651604</v>
      </c>
      <c r="K770" s="5">
        <v>1921.2368424188001</v>
      </c>
      <c r="L770" s="55" t="s">
        <v>4284</v>
      </c>
      <c r="M770" s="60" t="s">
        <v>4364</v>
      </c>
    </row>
    <row r="771" spans="1:13" ht="18" customHeight="1" x14ac:dyDescent="0.25">
      <c r="A771" s="4" t="s">
        <v>5917</v>
      </c>
      <c r="B771" s="4">
        <v>4520</v>
      </c>
      <c r="C771" s="4" t="s">
        <v>3016</v>
      </c>
      <c r="D771" s="4" t="s">
        <v>3017</v>
      </c>
      <c r="E771" s="5">
        <v>3521.63</v>
      </c>
      <c r="F771" s="5">
        <v>9092522.5727985892</v>
      </c>
      <c r="G771" s="5">
        <v>9232565.3028612006</v>
      </c>
      <c r="H771" s="6">
        <v>-1.51683443841124E-2</v>
      </c>
      <c r="I771" s="5">
        <v>-140042.73006260599</v>
      </c>
      <c r="J771" s="5">
        <v>2581.9074044685499</v>
      </c>
      <c r="K771" s="5">
        <v>2621.6738563850299</v>
      </c>
      <c r="L771" s="55" t="s">
        <v>4284</v>
      </c>
      <c r="M771" s="60" t="s">
        <v>4364</v>
      </c>
    </row>
    <row r="772" spans="1:13" ht="18" customHeight="1" x14ac:dyDescent="0.25">
      <c r="A772" s="4" t="s">
        <v>5918</v>
      </c>
      <c r="B772" s="4">
        <v>4521</v>
      </c>
      <c r="C772" s="4" t="s">
        <v>3018</v>
      </c>
      <c r="D772" s="4" t="s">
        <v>3019</v>
      </c>
      <c r="E772" s="5">
        <v>956.9</v>
      </c>
      <c r="F772" s="5">
        <v>3659127.1129313698</v>
      </c>
      <c r="G772" s="5">
        <v>3798673.6265449598</v>
      </c>
      <c r="H772" s="6">
        <v>-3.6735589137862103E-2</v>
      </c>
      <c r="I772" s="5">
        <v>-139546.513613588</v>
      </c>
      <c r="J772" s="5">
        <v>3823.93887859899</v>
      </c>
      <c r="K772" s="5">
        <v>3969.7707456839398</v>
      </c>
      <c r="L772" s="55" t="s">
        <v>4281</v>
      </c>
      <c r="M772" s="60" t="s">
        <v>4361</v>
      </c>
    </row>
    <row r="773" spans="1:13" ht="18" customHeight="1" x14ac:dyDescent="0.25">
      <c r="A773" s="4" t="s">
        <v>5919</v>
      </c>
      <c r="B773" s="4">
        <v>4522</v>
      </c>
      <c r="C773" s="4" t="s">
        <v>3020</v>
      </c>
      <c r="D773" s="4" t="s">
        <v>3021</v>
      </c>
      <c r="E773" s="5">
        <v>1546.21</v>
      </c>
      <c r="F773" s="5">
        <v>1484629.87095588</v>
      </c>
      <c r="G773" s="5">
        <v>1318294.3441834101</v>
      </c>
      <c r="H773" s="6">
        <v>0.12617480117879701</v>
      </c>
      <c r="I773" s="5">
        <v>166335.52677247301</v>
      </c>
      <c r="J773" s="5">
        <v>960.17350227710403</v>
      </c>
      <c r="K773" s="5">
        <v>852.59721783160603</v>
      </c>
      <c r="L773" s="55" t="s">
        <v>4284</v>
      </c>
      <c r="M773" s="60" t="s">
        <v>4364</v>
      </c>
    </row>
    <row r="774" spans="1:13" ht="18" customHeight="1" x14ac:dyDescent="0.25">
      <c r="A774" s="4" t="s">
        <v>5920</v>
      </c>
      <c r="B774" s="4">
        <v>4526</v>
      </c>
      <c r="C774" s="4" t="s">
        <v>3022</v>
      </c>
      <c r="D774" s="4" t="s">
        <v>3023</v>
      </c>
      <c r="E774" s="5">
        <v>1143.3900000000001</v>
      </c>
      <c r="F774" s="5">
        <v>604540.32345392997</v>
      </c>
      <c r="G774" s="5">
        <v>740821.87984422303</v>
      </c>
      <c r="H774" s="6">
        <v>-0.183959950560517</v>
      </c>
      <c r="I774" s="5">
        <v>-136281.556390293</v>
      </c>
      <c r="J774" s="5">
        <v>528.72626440141096</v>
      </c>
      <c r="K774" s="5">
        <v>647.91705353748296</v>
      </c>
      <c r="L774" s="55" t="s">
        <v>4281</v>
      </c>
      <c r="M774" s="60" t="s">
        <v>4364</v>
      </c>
    </row>
    <row r="775" spans="1:13" ht="18" customHeight="1" x14ac:dyDescent="0.25">
      <c r="A775" s="4" t="s">
        <v>5921</v>
      </c>
      <c r="B775" s="4">
        <v>4530</v>
      </c>
      <c r="C775" s="4" t="s">
        <v>3024</v>
      </c>
      <c r="D775" s="4" t="s">
        <v>3025</v>
      </c>
      <c r="E775" s="5">
        <v>6365.15</v>
      </c>
      <c r="F775" s="5">
        <v>3336455.0620779302</v>
      </c>
      <c r="G775" s="5">
        <v>3331860.86637202</v>
      </c>
      <c r="H775" s="6">
        <v>1.3788678129620399E-3</v>
      </c>
      <c r="I775" s="5">
        <v>4594.1957059078904</v>
      </c>
      <c r="J775" s="5">
        <v>524.175402320123</v>
      </c>
      <c r="K775" s="5">
        <v>523.45362895957203</v>
      </c>
      <c r="L775" s="55" t="s">
        <v>4284</v>
      </c>
      <c r="M775" s="61" t="s">
        <v>4364</v>
      </c>
    </row>
    <row r="776" spans="1:13" ht="18" customHeight="1" x14ac:dyDescent="0.25">
      <c r="A776" s="4" t="s">
        <v>5922</v>
      </c>
      <c r="B776" s="4">
        <v>4531</v>
      </c>
      <c r="C776" s="4" t="s">
        <v>3026</v>
      </c>
      <c r="D776" s="4" t="s">
        <v>3027</v>
      </c>
      <c r="E776" s="5">
        <v>3736.08</v>
      </c>
      <c r="F776" s="5">
        <v>2022588.20677194</v>
      </c>
      <c r="G776" s="5">
        <v>2926405.3274957002</v>
      </c>
      <c r="H776" s="6">
        <v>-0.30884891857998698</v>
      </c>
      <c r="I776" s="5">
        <v>-903817.12072375999</v>
      </c>
      <c r="J776" s="5">
        <v>541.36640724286997</v>
      </c>
      <c r="K776" s="5">
        <v>783.28229788861597</v>
      </c>
      <c r="L776" s="55" t="s">
        <v>4284</v>
      </c>
      <c r="M776" s="60" t="s">
        <v>4364</v>
      </c>
    </row>
    <row r="777" spans="1:13" ht="18" customHeight="1" x14ac:dyDescent="0.25">
      <c r="A777" s="4" t="s">
        <v>5923</v>
      </c>
      <c r="B777" s="4">
        <v>4532</v>
      </c>
      <c r="C777" s="4" t="s">
        <v>3028</v>
      </c>
      <c r="D777" s="4" t="s">
        <v>3029</v>
      </c>
      <c r="E777" s="5">
        <v>387.36</v>
      </c>
      <c r="F777" s="5">
        <v>527481.56665199995</v>
      </c>
      <c r="G777" s="5">
        <v>673419.73164669506</v>
      </c>
      <c r="H777" s="6">
        <v>-0.21671204174228201</v>
      </c>
      <c r="I777" s="5">
        <v>-145938.16499469499</v>
      </c>
      <c r="J777" s="5">
        <v>1361.73473423172</v>
      </c>
      <c r="K777" s="5">
        <v>1738.4854699677201</v>
      </c>
      <c r="L777" s="55" t="s">
        <v>4281</v>
      </c>
      <c r="M777" s="61" t="s">
        <v>4361</v>
      </c>
    </row>
    <row r="778" spans="1:13" ht="18" customHeight="1" x14ac:dyDescent="0.25">
      <c r="A778" s="4" t="s">
        <v>5925</v>
      </c>
      <c r="B778" s="4">
        <v>4535</v>
      </c>
      <c r="C778" s="4" t="s">
        <v>3032</v>
      </c>
      <c r="D778" s="4" t="s">
        <v>3033</v>
      </c>
      <c r="E778" s="5">
        <v>8348.9</v>
      </c>
      <c r="F778" s="5">
        <v>4447268.1003366001</v>
      </c>
      <c r="G778" s="5">
        <v>3799526.1681059599</v>
      </c>
      <c r="H778" s="6">
        <v>0.170479660771368</v>
      </c>
      <c r="I778" s="5">
        <v>647741.93223064102</v>
      </c>
      <c r="J778" s="5">
        <v>532.67713115938602</v>
      </c>
      <c r="K778" s="5">
        <v>455.09302639940103</v>
      </c>
      <c r="L778" s="55" t="s">
        <v>4281</v>
      </c>
      <c r="M778" s="60" t="s">
        <v>4381</v>
      </c>
    </row>
    <row r="779" spans="1:13" ht="18" customHeight="1" x14ac:dyDescent="0.25">
      <c r="A779" s="4" t="s">
        <v>5926</v>
      </c>
      <c r="B779" s="4">
        <v>4536</v>
      </c>
      <c r="C779" s="4" t="s">
        <v>3034</v>
      </c>
      <c r="D779" s="4" t="s">
        <v>3035</v>
      </c>
      <c r="E779" s="5">
        <v>950.94</v>
      </c>
      <c r="F779" s="5">
        <v>308055.96416739002</v>
      </c>
      <c r="G779" s="5">
        <v>507700.34568250697</v>
      </c>
      <c r="H779" s="6">
        <v>-0.39323270746789202</v>
      </c>
      <c r="I779" s="5">
        <v>-199644.38151511701</v>
      </c>
      <c r="J779" s="5">
        <v>323.948897057007</v>
      </c>
      <c r="K779" s="5">
        <v>533.89314329243405</v>
      </c>
      <c r="L779" s="55" t="s">
        <v>4284</v>
      </c>
      <c r="M779" s="60" t="s">
        <v>4381</v>
      </c>
    </row>
    <row r="780" spans="1:13" ht="18" customHeight="1" x14ac:dyDescent="0.25">
      <c r="A780" s="4" t="s">
        <v>5927</v>
      </c>
      <c r="B780" s="4">
        <v>4540</v>
      </c>
      <c r="C780" s="4" t="s">
        <v>3036</v>
      </c>
      <c r="D780" s="4" t="s">
        <v>3037</v>
      </c>
      <c r="E780" s="5">
        <v>65230.73</v>
      </c>
      <c r="F780" s="5">
        <v>20792076.160153501</v>
      </c>
      <c r="G780" s="5">
        <v>20623509.855482899</v>
      </c>
      <c r="H780" s="6">
        <v>8.17350227249403E-3</v>
      </c>
      <c r="I780" s="5">
        <v>168566.30467059099</v>
      </c>
      <c r="J780" s="5">
        <v>318.746642267433</v>
      </c>
      <c r="K780" s="5">
        <v>316.16248745771998</v>
      </c>
      <c r="L780" s="55" t="s">
        <v>4284</v>
      </c>
      <c r="M780" s="60" t="s">
        <v>4381</v>
      </c>
    </row>
    <row r="781" spans="1:13" ht="18" customHeight="1" x14ac:dyDescent="0.25">
      <c r="A781" s="4" t="s">
        <v>5929</v>
      </c>
      <c r="B781" s="4">
        <v>4545</v>
      </c>
      <c r="C781" s="4" t="s">
        <v>3040</v>
      </c>
      <c r="D781" s="4" t="s">
        <v>3041</v>
      </c>
      <c r="E781" s="5">
        <v>693.18</v>
      </c>
      <c r="F781" s="5">
        <v>546319.73526240001</v>
      </c>
      <c r="G781" s="5">
        <v>659088.47259813303</v>
      </c>
      <c r="H781" s="6">
        <v>-0.17109802708458499</v>
      </c>
      <c r="I781" s="5">
        <v>-112768.73733573301</v>
      </c>
      <c r="J781" s="5">
        <v>788.13545581580604</v>
      </c>
      <c r="K781" s="5">
        <v>950.81865114131006</v>
      </c>
      <c r="L781" s="55" t="s">
        <v>4283</v>
      </c>
      <c r="M781" s="60" t="s">
        <v>4359</v>
      </c>
    </row>
    <row r="782" spans="1:13" ht="18" customHeight="1" x14ac:dyDescent="0.25">
      <c r="A782" s="4" t="s">
        <v>5930</v>
      </c>
      <c r="B782" s="4">
        <v>4549</v>
      </c>
      <c r="C782" s="4" t="s">
        <v>3042</v>
      </c>
      <c r="D782" s="4" t="s">
        <v>3043</v>
      </c>
      <c r="E782" s="5">
        <v>8640.7900000000009</v>
      </c>
      <c r="F782" s="5">
        <v>28631198.2654204</v>
      </c>
      <c r="G782" s="5">
        <v>31406111.924149599</v>
      </c>
      <c r="H782" s="6">
        <v>-8.8355848232058998E-2</v>
      </c>
      <c r="I782" s="5">
        <v>-2774913.6587292198</v>
      </c>
      <c r="J782" s="5">
        <v>3313.4931256772102</v>
      </c>
      <c r="K782" s="5">
        <v>3634.6343244251502</v>
      </c>
      <c r="L782" s="55" t="s">
        <v>4281</v>
      </c>
      <c r="M782" s="60" t="s">
        <v>4381</v>
      </c>
    </row>
    <row r="783" spans="1:13" ht="18" customHeight="1" x14ac:dyDescent="0.25">
      <c r="A783" s="4" t="s">
        <v>5931</v>
      </c>
      <c r="B783" s="4">
        <v>4550</v>
      </c>
      <c r="C783" s="4" t="s">
        <v>3044</v>
      </c>
      <c r="D783" s="4" t="s">
        <v>3045</v>
      </c>
      <c r="E783" s="5">
        <v>2665</v>
      </c>
      <c r="F783" s="5">
        <v>10518429.5813853</v>
      </c>
      <c r="G783" s="5">
        <v>11214155.224505899</v>
      </c>
      <c r="H783" s="6">
        <v>-6.20399512216721E-2</v>
      </c>
      <c r="I783" s="5">
        <v>-695725.64312060596</v>
      </c>
      <c r="J783" s="5">
        <v>3946.8778917017999</v>
      </c>
      <c r="K783" s="5">
        <v>4207.9381705463102</v>
      </c>
      <c r="L783" s="55" t="s">
        <v>4281</v>
      </c>
      <c r="M783" s="60" t="s">
        <v>4381</v>
      </c>
    </row>
    <row r="784" spans="1:13" ht="18" customHeight="1" x14ac:dyDescent="0.25">
      <c r="A784" s="4" t="s">
        <v>5932</v>
      </c>
      <c r="B784" s="4">
        <v>4551</v>
      </c>
      <c r="C784" s="4" t="s">
        <v>3046</v>
      </c>
      <c r="D784" s="4" t="s">
        <v>3047</v>
      </c>
      <c r="E784" s="5">
        <v>826.07</v>
      </c>
      <c r="F784" s="5">
        <v>3841082.13271491</v>
      </c>
      <c r="G784" s="5">
        <v>4512494.2613840699</v>
      </c>
      <c r="H784" s="6">
        <v>-0.14878958061283501</v>
      </c>
      <c r="I784" s="5">
        <v>-671412.12866916205</v>
      </c>
      <c r="J784" s="5">
        <v>4649.8264465661596</v>
      </c>
      <c r="K784" s="5">
        <v>5462.6051804133704</v>
      </c>
      <c r="L784" s="55" t="s">
        <v>4283</v>
      </c>
      <c r="M784" s="60" t="s">
        <v>4381</v>
      </c>
    </row>
    <row r="785" spans="1:13" ht="18" customHeight="1" x14ac:dyDescent="0.25">
      <c r="A785" s="4" t="s">
        <v>5934</v>
      </c>
      <c r="B785" s="4">
        <v>4553</v>
      </c>
      <c r="C785" s="4" t="s">
        <v>3050</v>
      </c>
      <c r="D785" s="4" t="s">
        <v>3051</v>
      </c>
      <c r="E785" s="5">
        <v>1751.81</v>
      </c>
      <c r="F785" s="5">
        <v>4303674.3103337996</v>
      </c>
      <c r="G785" s="5">
        <v>4388095.18361942</v>
      </c>
      <c r="H785" s="6">
        <v>-1.9238614877991299E-2</v>
      </c>
      <c r="I785" s="5">
        <v>-84420.873285622307</v>
      </c>
      <c r="J785" s="5">
        <v>2456.7015317493301</v>
      </c>
      <c r="K785" s="5">
        <v>2504.8921878625101</v>
      </c>
      <c r="L785" s="55" t="s">
        <v>4284</v>
      </c>
      <c r="M785" s="60" t="s">
        <v>4381</v>
      </c>
    </row>
    <row r="786" spans="1:13" ht="18" customHeight="1" x14ac:dyDescent="0.25">
      <c r="A786" s="4" t="s">
        <v>5935</v>
      </c>
      <c r="B786" s="4">
        <v>4554</v>
      </c>
      <c r="C786" s="4" t="s">
        <v>3052</v>
      </c>
      <c r="D786" s="4" t="s">
        <v>3053</v>
      </c>
      <c r="E786" s="5">
        <v>1286.0999999999999</v>
      </c>
      <c r="F786" s="5">
        <v>3835537.8046133998</v>
      </c>
      <c r="G786" s="5">
        <v>3917929.71438119</v>
      </c>
      <c r="H786" s="6">
        <v>-2.1029450698249401E-2</v>
      </c>
      <c r="I786" s="5">
        <v>-82391.909767785095</v>
      </c>
      <c r="J786" s="5">
        <v>2982.3013798409102</v>
      </c>
      <c r="K786" s="5">
        <v>3046.36475731373</v>
      </c>
      <c r="L786" s="55" t="s">
        <v>4281</v>
      </c>
      <c r="M786" s="60" t="s">
        <v>4381</v>
      </c>
    </row>
    <row r="787" spans="1:13" ht="18" customHeight="1" x14ac:dyDescent="0.25">
      <c r="A787" s="4" t="s">
        <v>5936</v>
      </c>
      <c r="B787" s="4">
        <v>4555</v>
      </c>
      <c r="C787" s="4" t="s">
        <v>3054</v>
      </c>
      <c r="D787" s="4" t="s">
        <v>3055</v>
      </c>
      <c r="E787" s="5">
        <v>545.25</v>
      </c>
      <c r="F787" s="5">
        <v>2175419.18460273</v>
      </c>
      <c r="G787" s="5">
        <v>2061377.6757739501</v>
      </c>
      <c r="H787" s="6">
        <v>5.5322957150954803E-2</v>
      </c>
      <c r="I787" s="5">
        <v>114041.508828777</v>
      </c>
      <c r="J787" s="5">
        <v>3989.7646668550801</v>
      </c>
      <c r="K787" s="5">
        <v>3780.61013438598</v>
      </c>
      <c r="L787" s="55" t="s">
        <v>4281</v>
      </c>
      <c r="M787" s="61" t="s">
        <v>4381</v>
      </c>
    </row>
    <row r="788" spans="1:13" ht="18" customHeight="1" x14ac:dyDescent="0.25">
      <c r="A788" s="4" t="s">
        <v>5937</v>
      </c>
      <c r="B788" s="4">
        <v>4562</v>
      </c>
      <c r="C788" s="4" t="s">
        <v>3056</v>
      </c>
      <c r="D788" s="4" t="s">
        <v>3057</v>
      </c>
      <c r="E788" s="5">
        <v>1809.39</v>
      </c>
      <c r="F788" s="5">
        <v>2547692.3285917202</v>
      </c>
      <c r="G788" s="5">
        <v>1180130.3960855999</v>
      </c>
      <c r="H788" s="6">
        <v>1.1588227343708799</v>
      </c>
      <c r="I788" s="5">
        <v>1367561.9325061201</v>
      </c>
      <c r="J788" s="5">
        <v>1408.0393550266799</v>
      </c>
      <c r="K788" s="5">
        <v>652.22555451594405</v>
      </c>
      <c r="L788" s="55" t="s">
        <v>4283</v>
      </c>
      <c r="M788" s="60" t="s">
        <v>4381</v>
      </c>
    </row>
    <row r="789" spans="1:13" ht="18" customHeight="1" x14ac:dyDescent="0.25">
      <c r="A789" s="4" t="s">
        <v>5938</v>
      </c>
      <c r="B789" s="4">
        <v>4563</v>
      </c>
      <c r="C789" s="4" t="s">
        <v>3058</v>
      </c>
      <c r="D789" s="4" t="s">
        <v>3059</v>
      </c>
      <c r="E789" s="5">
        <v>3288.53</v>
      </c>
      <c r="F789" s="5">
        <v>758981.58291816001</v>
      </c>
      <c r="G789" s="5">
        <v>753745.05505788501</v>
      </c>
      <c r="H789" s="6">
        <v>6.9473462215583499E-3</v>
      </c>
      <c r="I789" s="5">
        <v>5236.5278602746503</v>
      </c>
      <c r="J789" s="5">
        <v>230.79661213921099</v>
      </c>
      <c r="K789" s="5">
        <v>229.20425085308199</v>
      </c>
      <c r="L789" s="55" t="s">
        <v>4284</v>
      </c>
      <c r="M789" s="60" t="s">
        <v>4381</v>
      </c>
    </row>
    <row r="790" spans="1:13" ht="18" customHeight="1" x14ac:dyDescent="0.25">
      <c r="A790" s="4" t="s">
        <v>5939</v>
      </c>
      <c r="B790" s="4">
        <v>4757</v>
      </c>
      <c r="C790" s="4" t="s">
        <v>3060</v>
      </c>
      <c r="D790" s="4" t="s">
        <v>3061</v>
      </c>
      <c r="E790" s="5">
        <v>1133.33</v>
      </c>
      <c r="F790" s="5">
        <v>434097.54854424001</v>
      </c>
      <c r="G790" s="5">
        <v>388848.10937059298</v>
      </c>
      <c r="H790" s="6">
        <v>0.11636790325891</v>
      </c>
      <c r="I790" s="5">
        <v>45249.439173647297</v>
      </c>
      <c r="J790" s="5">
        <v>383.02837526955102</v>
      </c>
      <c r="K790" s="5">
        <v>343.10228209841102</v>
      </c>
      <c r="L790" s="55" t="s">
        <v>4283</v>
      </c>
      <c r="M790" s="60" t="s">
        <v>4381</v>
      </c>
    </row>
    <row r="791" spans="1:13" ht="18" customHeight="1" x14ac:dyDescent="0.25">
      <c r="A791" s="4" t="s">
        <v>5941</v>
      </c>
      <c r="B791" s="4">
        <v>4759</v>
      </c>
      <c r="C791" s="4" t="s">
        <v>3064</v>
      </c>
      <c r="D791" s="4" t="s">
        <v>3065</v>
      </c>
      <c r="E791" s="5">
        <v>18920.82</v>
      </c>
      <c r="F791" s="5">
        <v>5139059.4141379204</v>
      </c>
      <c r="G791" s="5">
        <v>4948303.2667798596</v>
      </c>
      <c r="H791" s="6">
        <v>3.8549809313162001E-2</v>
      </c>
      <c r="I791" s="5">
        <v>190756.14735806</v>
      </c>
      <c r="J791" s="5">
        <v>271.60870480972397</v>
      </c>
      <c r="K791" s="5">
        <v>261.52689295600601</v>
      </c>
      <c r="L791" s="55" t="s">
        <v>4284</v>
      </c>
      <c r="M791" s="60" t="s">
        <v>4381</v>
      </c>
    </row>
    <row r="792" spans="1:13" ht="18" customHeight="1" x14ac:dyDescent="0.25">
      <c r="A792" s="4" t="s">
        <v>5942</v>
      </c>
      <c r="B792" s="4">
        <v>4760</v>
      </c>
      <c r="C792" s="4" t="s">
        <v>3066</v>
      </c>
      <c r="D792" s="4" t="s">
        <v>3067</v>
      </c>
      <c r="E792" s="5">
        <v>335.38</v>
      </c>
      <c r="F792" s="5">
        <v>235694.56747539001</v>
      </c>
      <c r="G792" s="5">
        <v>240627.09199783899</v>
      </c>
      <c r="H792" s="6">
        <v>-2.0498624994782399E-2</v>
      </c>
      <c r="I792" s="5">
        <v>-4932.5245224486898</v>
      </c>
      <c r="J792" s="5">
        <v>702.76870259225302</v>
      </c>
      <c r="K792" s="5">
        <v>717.47597351612706</v>
      </c>
      <c r="L792" s="55" t="s">
        <v>4283</v>
      </c>
      <c r="M792" s="60" t="s">
        <v>4316</v>
      </c>
    </row>
    <row r="793" spans="1:13" ht="18" customHeight="1" x14ac:dyDescent="0.25">
      <c r="A793" s="4" t="s">
        <v>5943</v>
      </c>
      <c r="B793" s="4">
        <v>4761</v>
      </c>
      <c r="C793" s="4" t="s">
        <v>3068</v>
      </c>
      <c r="D793" s="4" t="s">
        <v>3069</v>
      </c>
      <c r="E793" s="5">
        <v>345.85</v>
      </c>
      <c r="F793" s="5">
        <v>632967.93885689997</v>
      </c>
      <c r="G793" s="5">
        <v>664459.22257399606</v>
      </c>
      <c r="H793" s="6">
        <v>-4.7393854501867699E-2</v>
      </c>
      <c r="I793" s="5">
        <v>-31491.283717096099</v>
      </c>
      <c r="J793" s="5">
        <v>1830.18053739164</v>
      </c>
      <c r="K793" s="5">
        <v>1921.2352828509399</v>
      </c>
      <c r="L793" s="55" t="s">
        <v>4283</v>
      </c>
      <c r="M793" s="60" t="s">
        <v>4317</v>
      </c>
    </row>
    <row r="794" spans="1:13" ht="18" customHeight="1" x14ac:dyDescent="0.25">
      <c r="A794" s="4" t="s">
        <v>5946</v>
      </c>
      <c r="B794" s="4">
        <v>4764</v>
      </c>
      <c r="C794" s="4" t="s">
        <v>3074</v>
      </c>
      <c r="D794" s="4" t="s">
        <v>3075</v>
      </c>
      <c r="E794" s="5">
        <v>1651.89</v>
      </c>
      <c r="F794" s="5">
        <v>553761.33774489001</v>
      </c>
      <c r="G794" s="5">
        <v>599386.43906800996</v>
      </c>
      <c r="H794" s="6">
        <v>-7.6119675637077902E-2</v>
      </c>
      <c r="I794" s="5">
        <v>-45625.1013231201</v>
      </c>
      <c r="J794" s="5">
        <v>335.22894245070199</v>
      </c>
      <c r="K794" s="5">
        <v>362.84888162529597</v>
      </c>
      <c r="L794" s="55" t="s">
        <v>4281</v>
      </c>
      <c r="M794" s="60" t="s">
        <v>4381</v>
      </c>
    </row>
    <row r="795" spans="1:13" ht="18" customHeight="1" x14ac:dyDescent="0.25">
      <c r="A795" s="4" t="s">
        <v>5948</v>
      </c>
      <c r="B795" s="4">
        <v>4766</v>
      </c>
      <c r="C795" s="4" t="s">
        <v>3078</v>
      </c>
      <c r="D795" s="4" t="s">
        <v>3079</v>
      </c>
      <c r="E795" s="5">
        <v>367.98</v>
      </c>
      <c r="F795" s="5">
        <v>438870.96120944998</v>
      </c>
      <c r="G795" s="5">
        <v>465292.53172606899</v>
      </c>
      <c r="H795" s="6">
        <v>-5.6784858374159801E-2</v>
      </c>
      <c r="I795" s="5">
        <v>-26421.5705166191</v>
      </c>
      <c r="J795" s="5">
        <v>1192.64895159914</v>
      </c>
      <c r="K795" s="5">
        <v>1264.4505998316999</v>
      </c>
      <c r="L795" s="55" t="s">
        <v>4283</v>
      </c>
      <c r="M795" s="60" t="s">
        <v>4317</v>
      </c>
    </row>
    <row r="796" spans="1:13" ht="18" customHeight="1" x14ac:dyDescent="0.25">
      <c r="A796" s="4" t="s">
        <v>5950</v>
      </c>
      <c r="B796" s="4">
        <v>4769</v>
      </c>
      <c r="C796" s="4" t="s">
        <v>3082</v>
      </c>
      <c r="D796" s="4" t="s">
        <v>3083</v>
      </c>
      <c r="E796" s="5">
        <v>626.97</v>
      </c>
      <c r="F796" s="5">
        <v>418482.92702231999</v>
      </c>
      <c r="G796" s="5">
        <v>922155.93430845602</v>
      </c>
      <c r="H796" s="6">
        <v>-0.54619071303146904</v>
      </c>
      <c r="I796" s="5">
        <v>-503673.00728613598</v>
      </c>
      <c r="J796" s="5">
        <v>667.46882151031195</v>
      </c>
      <c r="K796" s="5">
        <v>1470.8134907706201</v>
      </c>
      <c r="L796" s="55" t="s">
        <v>4283</v>
      </c>
      <c r="M796" s="60" t="s">
        <v>4381</v>
      </c>
    </row>
    <row r="797" spans="1:13" ht="18" customHeight="1" x14ac:dyDescent="0.25">
      <c r="A797" s="4" t="s">
        <v>5953</v>
      </c>
      <c r="B797" s="4">
        <v>4773</v>
      </c>
      <c r="C797" s="4" t="s">
        <v>3088</v>
      </c>
      <c r="D797" s="4" t="s">
        <v>3089</v>
      </c>
      <c r="E797" s="5">
        <v>2377.0500000000002</v>
      </c>
      <c r="F797" s="5">
        <v>1887281.50185984</v>
      </c>
      <c r="G797" s="5">
        <v>2130447.3750645402</v>
      </c>
      <c r="H797" s="6">
        <v>-0.114138408698001</v>
      </c>
      <c r="I797" s="5">
        <v>-243165.873204701</v>
      </c>
      <c r="J797" s="5">
        <v>793.95953045154295</v>
      </c>
      <c r="K797" s="5">
        <v>896.25686252478499</v>
      </c>
      <c r="L797" s="55" t="s">
        <v>4284</v>
      </c>
      <c r="M797" s="60" t="s">
        <v>4381</v>
      </c>
    </row>
    <row r="798" spans="1:13" ht="18" customHeight="1" x14ac:dyDescent="0.25">
      <c r="A798" s="4" t="s">
        <v>5954</v>
      </c>
      <c r="B798" s="4">
        <v>4774</v>
      </c>
      <c r="C798" s="4" t="s">
        <v>3090</v>
      </c>
      <c r="D798" s="4" t="s">
        <v>3091</v>
      </c>
      <c r="E798" s="5">
        <v>1656.75</v>
      </c>
      <c r="F798" s="5">
        <v>2536224.3780286498</v>
      </c>
      <c r="G798" s="5">
        <v>2155273.3750869501</v>
      </c>
      <c r="H798" s="6">
        <v>0.17675298518747401</v>
      </c>
      <c r="I798" s="5">
        <v>380951.00294169999</v>
      </c>
      <c r="J798" s="5">
        <v>1530.8431435211401</v>
      </c>
      <c r="K798" s="5">
        <v>1300.90440626947</v>
      </c>
      <c r="L798" s="55" t="s">
        <v>4281</v>
      </c>
      <c r="M798" s="60" t="s">
        <v>4381</v>
      </c>
    </row>
    <row r="799" spans="1:13" ht="18" customHeight="1" x14ac:dyDescent="0.25">
      <c r="A799" s="4" t="s">
        <v>5955</v>
      </c>
      <c r="B799" s="4">
        <v>4775</v>
      </c>
      <c r="C799" s="4" t="s">
        <v>3092</v>
      </c>
      <c r="D799" s="4" t="s">
        <v>3093</v>
      </c>
      <c r="E799" s="5">
        <v>834.03</v>
      </c>
      <c r="F799" s="5">
        <v>2028436.8535200299</v>
      </c>
      <c r="G799" s="5">
        <v>1612457.9143956101</v>
      </c>
      <c r="H799" s="6">
        <v>0.25797816824282099</v>
      </c>
      <c r="I799" s="5">
        <v>415978.93912441999</v>
      </c>
      <c r="J799" s="5">
        <v>2432.0909961512498</v>
      </c>
      <c r="K799" s="5">
        <v>1933.3332306938701</v>
      </c>
      <c r="L799" s="55" t="s">
        <v>4283</v>
      </c>
      <c r="M799" s="60" t="s">
        <v>4359</v>
      </c>
    </row>
    <row r="800" spans="1:13" ht="18" customHeight="1" x14ac:dyDescent="0.25">
      <c r="A800" s="4" t="s">
        <v>5957</v>
      </c>
      <c r="B800" s="4">
        <v>4777</v>
      </c>
      <c r="C800" s="4" t="s">
        <v>3096</v>
      </c>
      <c r="D800" s="4" t="s">
        <v>3097</v>
      </c>
      <c r="E800" s="5">
        <v>1089.26</v>
      </c>
      <c r="F800" s="5">
        <v>309127.01512221002</v>
      </c>
      <c r="G800" s="5">
        <v>363664.58097856998</v>
      </c>
      <c r="H800" s="6">
        <v>-0.14996666903773601</v>
      </c>
      <c r="I800" s="5">
        <v>-54537.565856360401</v>
      </c>
      <c r="J800" s="5">
        <v>283.79543462737098</v>
      </c>
      <c r="K800" s="5">
        <v>333.86389014429102</v>
      </c>
      <c r="L800" s="55" t="s">
        <v>4283</v>
      </c>
      <c r="M800" s="60" t="s">
        <v>4381</v>
      </c>
    </row>
    <row r="801" spans="1:13" ht="18" customHeight="1" x14ac:dyDescent="0.25">
      <c r="A801" s="4" t="s">
        <v>5961</v>
      </c>
      <c r="B801" s="4">
        <v>4782</v>
      </c>
      <c r="C801" s="4" t="s">
        <v>3104</v>
      </c>
      <c r="D801" s="4" t="s">
        <v>3105</v>
      </c>
      <c r="E801" s="5">
        <v>630.95000000000005</v>
      </c>
      <c r="F801" s="5">
        <v>175200.43483799999</v>
      </c>
      <c r="G801" s="5">
        <v>159229.82973315101</v>
      </c>
      <c r="H801" s="6">
        <v>0.10029907795300801</v>
      </c>
      <c r="I801" s="5">
        <v>15970.605104849499</v>
      </c>
      <c r="J801" s="5">
        <v>277.67720871384398</v>
      </c>
      <c r="K801" s="5">
        <v>252.36521076654299</v>
      </c>
      <c r="L801" s="55" t="s">
        <v>4283</v>
      </c>
      <c r="M801" s="60" t="s">
        <v>4316</v>
      </c>
    </row>
    <row r="802" spans="1:13" ht="18" customHeight="1" x14ac:dyDescent="0.25">
      <c r="A802" s="4" t="s">
        <v>5964</v>
      </c>
      <c r="B802" s="4">
        <v>4785</v>
      </c>
      <c r="C802" s="4" t="s">
        <v>3110</v>
      </c>
      <c r="D802" s="4" t="s">
        <v>3111</v>
      </c>
      <c r="E802" s="5">
        <v>741.61</v>
      </c>
      <c r="F802" s="5">
        <v>238047.60054824999</v>
      </c>
      <c r="G802" s="5">
        <v>244455.128560385</v>
      </c>
      <c r="H802" s="6">
        <v>-2.62114689508441E-2</v>
      </c>
      <c r="I802" s="5">
        <v>-6407.5280121351498</v>
      </c>
      <c r="J802" s="5">
        <v>320.98758181288002</v>
      </c>
      <c r="K802" s="5">
        <v>329.62760556139398</v>
      </c>
      <c r="L802" s="55" t="s">
        <v>4281</v>
      </c>
      <c r="M802" s="60" t="s">
        <v>4361</v>
      </c>
    </row>
    <row r="803" spans="1:13" ht="18" customHeight="1" x14ac:dyDescent="0.25">
      <c r="A803" s="4" t="s">
        <v>5965</v>
      </c>
      <c r="B803" s="4">
        <v>4786</v>
      </c>
      <c r="C803" s="4" t="s">
        <v>3112</v>
      </c>
      <c r="D803" s="4" t="s">
        <v>3113</v>
      </c>
      <c r="E803" s="5">
        <v>2337.04</v>
      </c>
      <c r="F803" s="5">
        <v>1522347.30782874</v>
      </c>
      <c r="G803" s="5">
        <v>2153908.6941042901</v>
      </c>
      <c r="H803" s="6">
        <v>-0.29321641534957699</v>
      </c>
      <c r="I803" s="5">
        <v>-631561.38627554697</v>
      </c>
      <c r="J803" s="5">
        <v>651.39976544207195</v>
      </c>
      <c r="K803" s="5">
        <v>921.63963565205904</v>
      </c>
      <c r="L803" s="55" t="s">
        <v>4284</v>
      </c>
      <c r="M803" s="60" t="s">
        <v>4364</v>
      </c>
    </row>
    <row r="804" spans="1:13" ht="18" customHeight="1" x14ac:dyDescent="0.25">
      <c r="A804" s="4" t="s">
        <v>5966</v>
      </c>
      <c r="B804" s="4">
        <v>4800</v>
      </c>
      <c r="C804" s="4" t="s">
        <v>3114</v>
      </c>
      <c r="D804" s="4" t="s">
        <v>3115</v>
      </c>
      <c r="E804" s="5">
        <v>8463.02</v>
      </c>
      <c r="F804" s="5">
        <v>9426506.7032439001</v>
      </c>
      <c r="G804" s="5">
        <v>8621128.0389551092</v>
      </c>
      <c r="H804" s="6">
        <v>9.3419174457175305E-2</v>
      </c>
      <c r="I804" s="5">
        <v>805378.66428879299</v>
      </c>
      <c r="J804" s="5">
        <v>1113.8466768652199</v>
      </c>
      <c r="K804" s="5">
        <v>1018.6822244252201</v>
      </c>
      <c r="L804" s="55" t="s">
        <v>4284</v>
      </c>
      <c r="M804" s="60" t="s">
        <v>4364</v>
      </c>
    </row>
    <row r="805" spans="1:13" ht="18" customHeight="1" x14ac:dyDescent="0.25">
      <c r="A805" s="4" t="s">
        <v>5967</v>
      </c>
      <c r="B805" s="4">
        <v>4922</v>
      </c>
      <c r="C805" s="4" t="s">
        <v>3116</v>
      </c>
      <c r="D805" s="4" t="s">
        <v>3117</v>
      </c>
      <c r="E805" s="5">
        <v>16889.29</v>
      </c>
      <c r="F805" s="5">
        <v>32642570.973435301</v>
      </c>
      <c r="G805" s="5">
        <v>33063589.441247098</v>
      </c>
      <c r="H805" s="6">
        <v>-1.2733598345695801E-2</v>
      </c>
      <c r="I805" s="5">
        <v>-421018.46781182702</v>
      </c>
      <c r="J805" s="5">
        <v>1932.7379051123701</v>
      </c>
      <c r="K805" s="5">
        <v>1957.66603813702</v>
      </c>
      <c r="L805" s="55" t="s">
        <v>4283</v>
      </c>
      <c r="M805" s="60" t="s">
        <v>4364</v>
      </c>
    </row>
    <row r="806" spans="1:13" ht="18" customHeight="1" x14ac:dyDescent="0.25">
      <c r="A806" s="4" t="s">
        <v>5968</v>
      </c>
      <c r="B806" s="4">
        <v>4923</v>
      </c>
      <c r="C806" s="4" t="s">
        <v>3118</v>
      </c>
      <c r="D806" s="4" t="s">
        <v>3119</v>
      </c>
      <c r="E806" s="5">
        <v>2487.23</v>
      </c>
      <c r="F806" s="5">
        <v>6102718.8351493198</v>
      </c>
      <c r="G806" s="5">
        <v>6097524.8524620896</v>
      </c>
      <c r="H806" s="6">
        <v>8.5181820704316501E-4</v>
      </c>
      <c r="I806" s="5">
        <v>5193.9826872255699</v>
      </c>
      <c r="J806" s="5">
        <v>2453.6206282287199</v>
      </c>
      <c r="K806" s="5">
        <v>2451.53236832223</v>
      </c>
      <c r="L806" s="55" t="s">
        <v>4284</v>
      </c>
      <c r="M806" s="60" t="s">
        <v>4364</v>
      </c>
    </row>
    <row r="807" spans="1:13" ht="18" customHeight="1" x14ac:dyDescent="0.25">
      <c r="A807" s="4" t="s">
        <v>5969</v>
      </c>
      <c r="B807" s="4">
        <v>4924</v>
      </c>
      <c r="C807" s="4" t="s">
        <v>3120</v>
      </c>
      <c r="D807" s="4" t="s">
        <v>3121</v>
      </c>
      <c r="E807" s="5">
        <v>454.17</v>
      </c>
      <c r="F807" s="5">
        <v>1457679.3786250199</v>
      </c>
      <c r="G807" s="5">
        <v>1445101.9875078499</v>
      </c>
      <c r="H807" s="6">
        <v>8.7034626108735101E-3</v>
      </c>
      <c r="I807" s="5">
        <v>12577.3911171735</v>
      </c>
      <c r="J807" s="5">
        <v>3209.5457177378898</v>
      </c>
      <c r="K807" s="5">
        <v>3181.8525827506101</v>
      </c>
      <c r="L807" s="55" t="s">
        <v>4281</v>
      </c>
      <c r="M807" s="60" t="s">
        <v>4282</v>
      </c>
    </row>
    <row r="808" spans="1:13" ht="18" customHeight="1" x14ac:dyDescent="0.25">
      <c r="A808" s="4" t="s">
        <v>5970</v>
      </c>
      <c r="B808" s="4">
        <v>4926</v>
      </c>
      <c r="C808" s="4" t="s">
        <v>3122</v>
      </c>
      <c r="D808" s="4" t="s">
        <v>3123</v>
      </c>
      <c r="E808" s="5">
        <v>12633.32</v>
      </c>
      <c r="F808" s="5">
        <v>22568364.334530599</v>
      </c>
      <c r="G808" s="5">
        <v>28026430.294157699</v>
      </c>
      <c r="H808" s="6">
        <v>-0.194747097733842</v>
      </c>
      <c r="I808" s="5">
        <v>-5458065.9596270397</v>
      </c>
      <c r="J808" s="5">
        <v>1786.4159488187299</v>
      </c>
      <c r="K808" s="5">
        <v>2218.4532881425998</v>
      </c>
      <c r="L808" s="55" t="s">
        <v>4283</v>
      </c>
      <c r="M808" s="60" t="s">
        <v>4364</v>
      </c>
    </row>
    <row r="809" spans="1:13" ht="18" customHeight="1" x14ac:dyDescent="0.25">
      <c r="A809" s="4" t="s">
        <v>5971</v>
      </c>
      <c r="B809" s="4">
        <v>4927</v>
      </c>
      <c r="C809" s="4" t="s">
        <v>3124</v>
      </c>
      <c r="D809" s="4" t="s">
        <v>3125</v>
      </c>
      <c r="E809" s="5">
        <v>1474.39</v>
      </c>
      <c r="F809" s="5">
        <v>3125568.7668611398</v>
      </c>
      <c r="G809" s="5">
        <v>4126586.0332557601</v>
      </c>
      <c r="H809" s="6">
        <v>-0.242577583098357</v>
      </c>
      <c r="I809" s="5">
        <v>-1001017.2663946199</v>
      </c>
      <c r="J809" s="5">
        <v>2119.9063794933099</v>
      </c>
      <c r="K809" s="5">
        <v>2798.8429338613</v>
      </c>
      <c r="L809" s="55" t="s">
        <v>4283</v>
      </c>
      <c r="M809" s="60" t="s">
        <v>4364</v>
      </c>
    </row>
    <row r="810" spans="1:13" ht="18" customHeight="1" x14ac:dyDescent="0.25">
      <c r="A810" s="4" t="s">
        <v>5973</v>
      </c>
      <c r="B810" s="4">
        <v>4930</v>
      </c>
      <c r="C810" s="4" t="s">
        <v>3128</v>
      </c>
      <c r="D810" s="4" t="s">
        <v>3129</v>
      </c>
      <c r="E810" s="5">
        <v>1712.5</v>
      </c>
      <c r="F810" s="5">
        <v>2454749.434905</v>
      </c>
      <c r="G810" s="5">
        <v>2602094.2646349701</v>
      </c>
      <c r="H810" s="6">
        <v>-5.6625477305928297E-2</v>
      </c>
      <c r="I810" s="5">
        <v>-147344.82972997401</v>
      </c>
      <c r="J810" s="5">
        <v>1433.43032695183</v>
      </c>
      <c r="K810" s="5">
        <v>1519.47110343648</v>
      </c>
      <c r="L810" s="55" t="s">
        <v>4281</v>
      </c>
      <c r="M810" s="60" t="s">
        <v>4364</v>
      </c>
    </row>
    <row r="811" spans="1:13" ht="18" customHeight="1" x14ac:dyDescent="0.25">
      <c r="A811" s="4" t="s">
        <v>5976</v>
      </c>
      <c r="B811" s="4">
        <v>4934</v>
      </c>
      <c r="C811" s="4" t="s">
        <v>3134</v>
      </c>
      <c r="D811" s="4" t="s">
        <v>3135</v>
      </c>
      <c r="E811" s="5">
        <v>2362.48</v>
      </c>
      <c r="F811" s="5">
        <v>2511501.0954812998</v>
      </c>
      <c r="G811" s="5">
        <v>3284938.07356884</v>
      </c>
      <c r="H811" s="6">
        <v>-0.23544948512446701</v>
      </c>
      <c r="I811" s="5">
        <v>-773436.97808754398</v>
      </c>
      <c r="J811" s="5">
        <v>1063.0782463687699</v>
      </c>
      <c r="K811" s="5">
        <v>1390.4617493349599</v>
      </c>
      <c r="L811" s="55" t="s">
        <v>4281</v>
      </c>
      <c r="M811" s="60" t="s">
        <v>4364</v>
      </c>
    </row>
    <row r="812" spans="1:13" ht="18" customHeight="1" x14ac:dyDescent="0.25">
      <c r="A812" s="4" t="s">
        <v>5978</v>
      </c>
      <c r="B812" s="4">
        <v>4938</v>
      </c>
      <c r="C812" s="4" t="s">
        <v>3138</v>
      </c>
      <c r="D812" s="4" t="s">
        <v>3139</v>
      </c>
      <c r="E812" s="5">
        <v>2807.74</v>
      </c>
      <c r="F812" s="5">
        <v>2951374.2785971202</v>
      </c>
      <c r="G812" s="5">
        <v>2828004.45871842</v>
      </c>
      <c r="H812" s="6">
        <v>4.3624337118127299E-2</v>
      </c>
      <c r="I812" s="5">
        <v>123369.819878699</v>
      </c>
      <c r="J812" s="5">
        <v>1051.1565453343701</v>
      </c>
      <c r="K812" s="5">
        <v>1007.21735585148</v>
      </c>
      <c r="L812" s="55" t="s">
        <v>4283</v>
      </c>
      <c r="M812" s="60" t="s">
        <v>4359</v>
      </c>
    </row>
    <row r="813" spans="1:13" ht="18" customHeight="1" x14ac:dyDescent="0.25">
      <c r="A813" s="4" t="s">
        <v>5979</v>
      </c>
      <c r="B813" s="4">
        <v>4939</v>
      </c>
      <c r="C813" s="4" t="s">
        <v>3140</v>
      </c>
      <c r="D813" s="4" t="s">
        <v>3141</v>
      </c>
      <c r="E813" s="5">
        <v>14360.9</v>
      </c>
      <c r="F813" s="5">
        <v>16373676.8984938</v>
      </c>
      <c r="G813" s="5">
        <v>18258866.851403899</v>
      </c>
      <c r="H813" s="6">
        <v>-0.10324791610850401</v>
      </c>
      <c r="I813" s="5">
        <v>-1885189.9529100901</v>
      </c>
      <c r="J813" s="5">
        <v>1140.1567379825699</v>
      </c>
      <c r="K813" s="5">
        <v>1271.42914799239</v>
      </c>
      <c r="L813" s="55" t="s">
        <v>4283</v>
      </c>
      <c r="M813" s="60" t="s">
        <v>4381</v>
      </c>
    </row>
    <row r="814" spans="1:13" ht="18" customHeight="1" x14ac:dyDescent="0.25">
      <c r="A814" s="4" t="s">
        <v>5980</v>
      </c>
      <c r="B814" s="4">
        <v>4940</v>
      </c>
      <c r="C814" s="4" t="s">
        <v>3142</v>
      </c>
      <c r="D814" s="4" t="s">
        <v>3143</v>
      </c>
      <c r="E814" s="5">
        <v>841.26</v>
      </c>
      <c r="F814" s="5">
        <v>1703887.8103949099</v>
      </c>
      <c r="G814" s="5">
        <v>1695322.30293738</v>
      </c>
      <c r="H814" s="6">
        <v>5.0524360133083999E-3</v>
      </c>
      <c r="I814" s="5">
        <v>8565.5074575259405</v>
      </c>
      <c r="J814" s="5">
        <v>2025.3997698629601</v>
      </c>
      <c r="K814" s="5">
        <v>2015.2180098155</v>
      </c>
      <c r="L814" s="55" t="s">
        <v>4281</v>
      </c>
      <c r="M814" s="60" t="s">
        <v>4381</v>
      </c>
    </row>
    <row r="815" spans="1:13" ht="18" customHeight="1" x14ac:dyDescent="0.25">
      <c r="A815" s="4" t="s">
        <v>5982</v>
      </c>
      <c r="B815" s="4">
        <v>4943</v>
      </c>
      <c r="C815" s="4" t="s">
        <v>3146</v>
      </c>
      <c r="D815" s="4" t="s">
        <v>3147</v>
      </c>
      <c r="E815" s="5">
        <v>5257.92</v>
      </c>
      <c r="F815" s="5">
        <v>5952065.6730748797</v>
      </c>
      <c r="G815" s="5">
        <v>5686319.24350073</v>
      </c>
      <c r="H815" s="6">
        <v>4.6734349267830003E-2</v>
      </c>
      <c r="I815" s="5">
        <v>265746.42957414599</v>
      </c>
      <c r="J815" s="5">
        <v>1132.01906325598</v>
      </c>
      <c r="K815" s="5">
        <v>1081.4769421179401</v>
      </c>
      <c r="L815" s="55" t="s">
        <v>4281</v>
      </c>
      <c r="M815" s="60" t="s">
        <v>4364</v>
      </c>
    </row>
    <row r="816" spans="1:13" ht="18" customHeight="1" x14ac:dyDescent="0.25">
      <c r="A816" s="4" t="s">
        <v>5983</v>
      </c>
      <c r="B816" s="4">
        <v>4944</v>
      </c>
      <c r="C816" s="4" t="s">
        <v>3148</v>
      </c>
      <c r="D816" s="4" t="s">
        <v>3149</v>
      </c>
      <c r="E816" s="5">
        <v>2684.48</v>
      </c>
      <c r="F816" s="5">
        <v>1234714.05018318</v>
      </c>
      <c r="G816" s="5">
        <v>1674481.5503248901</v>
      </c>
      <c r="H816" s="6">
        <v>-0.26262905079866999</v>
      </c>
      <c r="I816" s="5">
        <v>-439767.50014171202</v>
      </c>
      <c r="J816" s="5">
        <v>459.94533398765498</v>
      </c>
      <c r="K816" s="5">
        <v>623.763838927797</v>
      </c>
      <c r="L816" s="55" t="s">
        <v>4284</v>
      </c>
      <c r="M816" s="60" t="s">
        <v>4364</v>
      </c>
    </row>
    <row r="817" spans="1:13" ht="18" customHeight="1" x14ac:dyDescent="0.25">
      <c r="A817" s="4" t="s">
        <v>5986</v>
      </c>
      <c r="B817" s="4">
        <v>4948</v>
      </c>
      <c r="C817" s="4" t="s">
        <v>3154</v>
      </c>
      <c r="D817" s="4" t="s">
        <v>3155</v>
      </c>
      <c r="E817" s="5">
        <v>10925.99</v>
      </c>
      <c r="F817" s="5">
        <v>4979009.3461519796</v>
      </c>
      <c r="G817" s="5">
        <v>5219858.5283417301</v>
      </c>
      <c r="H817" s="6">
        <v>-4.6140940579526002E-2</v>
      </c>
      <c r="I817" s="5">
        <v>-240849.18218974801</v>
      </c>
      <c r="J817" s="5">
        <v>455.70326772695</v>
      </c>
      <c r="K817" s="5">
        <v>477.74696190841502</v>
      </c>
      <c r="L817" s="55" t="s">
        <v>4283</v>
      </c>
      <c r="M817" s="60" t="s">
        <v>4364</v>
      </c>
    </row>
    <row r="818" spans="1:13" ht="18" customHeight="1" x14ac:dyDescent="0.25">
      <c r="A818" s="4" t="s">
        <v>5987</v>
      </c>
      <c r="B818" s="4">
        <v>4949</v>
      </c>
      <c r="C818" s="4" t="s">
        <v>3156</v>
      </c>
      <c r="D818" s="4" t="s">
        <v>3157</v>
      </c>
      <c r="E818" s="5">
        <v>810.76</v>
      </c>
      <c r="F818" s="5">
        <v>539393.04158675997</v>
      </c>
      <c r="G818" s="5">
        <v>710960.85357607901</v>
      </c>
      <c r="H818" s="6">
        <v>-0.24131822606877101</v>
      </c>
      <c r="I818" s="5">
        <v>-171567.81198931899</v>
      </c>
      <c r="J818" s="5">
        <v>665.29310965854302</v>
      </c>
      <c r="K818" s="5">
        <v>876.90667222862396</v>
      </c>
      <c r="L818" s="55" t="s">
        <v>4284</v>
      </c>
      <c r="M818" s="60" t="s">
        <v>4282</v>
      </c>
    </row>
    <row r="819" spans="1:13" ht="18" customHeight="1" x14ac:dyDescent="0.25">
      <c r="A819" s="4" t="s">
        <v>5990</v>
      </c>
      <c r="B819" s="4">
        <v>4954</v>
      </c>
      <c r="C819" s="4" t="s">
        <v>3162</v>
      </c>
      <c r="D819" s="4" t="s">
        <v>3163</v>
      </c>
      <c r="E819" s="5">
        <v>1359.59</v>
      </c>
      <c r="F819" s="5">
        <v>788291.76873464999</v>
      </c>
      <c r="G819" s="5">
        <v>986530.52041889296</v>
      </c>
      <c r="H819" s="6">
        <v>-0.20094538139587301</v>
      </c>
      <c r="I819" s="5">
        <v>-198238.75168424301</v>
      </c>
      <c r="J819" s="5">
        <v>579.80109351690601</v>
      </c>
      <c r="K819" s="5">
        <v>725.60883826660495</v>
      </c>
      <c r="L819" s="55" t="s">
        <v>4284</v>
      </c>
      <c r="M819" s="60" t="s">
        <v>4364</v>
      </c>
    </row>
    <row r="820" spans="1:13" ht="18" customHeight="1" x14ac:dyDescent="0.25">
      <c r="A820" s="4" t="s">
        <v>5991</v>
      </c>
      <c r="B820" s="4">
        <v>4959</v>
      </c>
      <c r="C820" s="4" t="s">
        <v>3164</v>
      </c>
      <c r="D820" s="4" t="s">
        <v>3165</v>
      </c>
      <c r="E820" s="5">
        <v>296.52999999999997</v>
      </c>
      <c r="F820" s="5">
        <v>86696.823371549995</v>
      </c>
      <c r="G820" s="5">
        <v>150563.851842206</v>
      </c>
      <c r="H820" s="6">
        <v>-0.42418567065878299</v>
      </c>
      <c r="I820" s="5">
        <v>-63867.028470655699</v>
      </c>
      <c r="J820" s="5">
        <v>292.371171117762</v>
      </c>
      <c r="K820" s="5">
        <v>507.75251017504399</v>
      </c>
      <c r="L820" s="55" t="s">
        <v>4283</v>
      </c>
      <c r="M820" s="60" t="s">
        <v>4364</v>
      </c>
    </row>
    <row r="821" spans="1:13" ht="18" customHeight="1" x14ac:dyDescent="0.25">
      <c r="A821" s="4" t="s">
        <v>5992</v>
      </c>
      <c r="B821" s="4">
        <v>4963</v>
      </c>
      <c r="C821" s="4" t="s">
        <v>3166</v>
      </c>
      <c r="D821" s="4" t="s">
        <v>3167</v>
      </c>
      <c r="E821" s="5">
        <v>4328.32</v>
      </c>
      <c r="F821" s="5">
        <v>1247413.3208922001</v>
      </c>
      <c r="G821" s="5">
        <v>1247256.6334782599</v>
      </c>
      <c r="H821" s="6">
        <v>1.2562564089035899E-4</v>
      </c>
      <c r="I821" s="5">
        <v>156.68741393555001</v>
      </c>
      <c r="J821" s="5">
        <v>288.19803547154601</v>
      </c>
      <c r="K821" s="5">
        <v>288.16183495634903</v>
      </c>
      <c r="L821" s="55" t="s">
        <v>4284</v>
      </c>
      <c r="M821" s="60" t="s">
        <v>4381</v>
      </c>
    </row>
    <row r="822" spans="1:13" ht="18" customHeight="1" x14ac:dyDescent="0.25">
      <c r="A822" s="4" t="s">
        <v>5993</v>
      </c>
      <c r="B822" s="4">
        <v>4964</v>
      </c>
      <c r="C822" s="4" t="s">
        <v>3168</v>
      </c>
      <c r="D822" s="4" t="s">
        <v>3169</v>
      </c>
      <c r="E822" s="5">
        <v>1031.46</v>
      </c>
      <c r="F822" s="5">
        <v>338556.99465935997</v>
      </c>
      <c r="G822" s="5">
        <v>538674.46811773197</v>
      </c>
      <c r="H822" s="6">
        <v>-0.37149983023631</v>
      </c>
      <c r="I822" s="5">
        <v>-200117.473458372</v>
      </c>
      <c r="J822" s="5">
        <v>328.230852053749</v>
      </c>
      <c r="K822" s="5">
        <v>522.24465138515495</v>
      </c>
      <c r="L822" s="55" t="s">
        <v>4284</v>
      </c>
      <c r="M822" s="60" t="s">
        <v>4381</v>
      </c>
    </row>
    <row r="823" spans="1:13" ht="18" customHeight="1" x14ac:dyDescent="0.25">
      <c r="A823" s="4" t="s">
        <v>5994</v>
      </c>
      <c r="B823" s="4">
        <v>4968</v>
      </c>
      <c r="C823" s="4" t="s">
        <v>3170</v>
      </c>
      <c r="D823" s="4" t="s">
        <v>3171</v>
      </c>
      <c r="E823" s="5">
        <v>13573.96</v>
      </c>
      <c r="F823" s="5">
        <v>4423076.2237122599</v>
      </c>
      <c r="G823" s="5">
        <v>5185155.4365125196</v>
      </c>
      <c r="H823" s="6">
        <v>-0.14697326283295101</v>
      </c>
      <c r="I823" s="5">
        <v>-762079.21280025796</v>
      </c>
      <c r="J823" s="5">
        <v>325.85010002329898</v>
      </c>
      <c r="K823" s="5">
        <v>381.992833079847</v>
      </c>
      <c r="L823" s="55" t="s">
        <v>4281</v>
      </c>
      <c r="M823" s="60" t="s">
        <v>4282</v>
      </c>
    </row>
    <row r="824" spans="1:13" ht="18" customHeight="1" x14ac:dyDescent="0.25">
      <c r="A824" s="4" t="s">
        <v>5995</v>
      </c>
      <c r="B824" s="4">
        <v>4969</v>
      </c>
      <c r="C824" s="4" t="s">
        <v>3172</v>
      </c>
      <c r="D824" s="4" t="s">
        <v>3173</v>
      </c>
      <c r="E824" s="5">
        <v>718.82</v>
      </c>
      <c r="F824" s="5">
        <v>912867.14253789</v>
      </c>
      <c r="G824" s="5">
        <v>1206314.3915235701</v>
      </c>
      <c r="H824" s="6">
        <v>-0.24325934519860501</v>
      </c>
      <c r="I824" s="5">
        <v>-293447.24898567598</v>
      </c>
      <c r="J824" s="5">
        <v>1269.95234208549</v>
      </c>
      <c r="K824" s="5">
        <v>1678.1870169494</v>
      </c>
      <c r="L824" s="55" t="s">
        <v>4281</v>
      </c>
      <c r="M824" s="60" t="s">
        <v>4361</v>
      </c>
    </row>
    <row r="825" spans="1:13" ht="18" customHeight="1" x14ac:dyDescent="0.25">
      <c r="A825" s="4" t="s">
        <v>5999</v>
      </c>
      <c r="B825" s="4">
        <v>4973</v>
      </c>
      <c r="C825" s="4" t="s">
        <v>3180</v>
      </c>
      <c r="D825" s="4" t="s">
        <v>3181</v>
      </c>
      <c r="E825" s="5">
        <v>929.39</v>
      </c>
      <c r="F825" s="5">
        <v>609670.52690984996</v>
      </c>
      <c r="G825" s="5">
        <v>621127.17986894096</v>
      </c>
      <c r="H825" s="6">
        <v>-1.8444939024417101E-2</v>
      </c>
      <c r="I825" s="5">
        <v>-11456.652959090799</v>
      </c>
      <c r="J825" s="5">
        <v>655.98997935188697</v>
      </c>
      <c r="K825" s="5">
        <v>668.31704652400003</v>
      </c>
      <c r="L825" s="55" t="s">
        <v>4283</v>
      </c>
      <c r="M825" s="60" t="s">
        <v>4364</v>
      </c>
    </row>
    <row r="826" spans="1:13" ht="18" customHeight="1" x14ac:dyDescent="0.25">
      <c r="A826" s="4" t="s">
        <v>6000</v>
      </c>
      <c r="B826" s="4">
        <v>4974</v>
      </c>
      <c r="C826" s="4" t="s">
        <v>3182</v>
      </c>
      <c r="D826" s="4" t="s">
        <v>3183</v>
      </c>
      <c r="E826" s="5">
        <v>2313.27</v>
      </c>
      <c r="F826" s="5">
        <v>7101853.2884259596</v>
      </c>
      <c r="G826" s="5">
        <v>6602063.8400710896</v>
      </c>
      <c r="H826" s="6">
        <v>7.5702001746999606E-2</v>
      </c>
      <c r="I826" s="5">
        <v>499789.44835486502</v>
      </c>
      <c r="J826" s="5">
        <v>3070.04944880017</v>
      </c>
      <c r="K826" s="5">
        <v>2853.9962218293099</v>
      </c>
      <c r="L826" s="55" t="s">
        <v>4283</v>
      </c>
      <c r="M826" s="60" t="s">
        <v>4364</v>
      </c>
    </row>
    <row r="827" spans="1:13" ht="18" customHeight="1" x14ac:dyDescent="0.25">
      <c r="A827" s="4" t="s">
        <v>6001</v>
      </c>
      <c r="B827" s="4">
        <v>4975</v>
      </c>
      <c r="C827" s="4" t="s">
        <v>3184</v>
      </c>
      <c r="D827" s="4" t="s">
        <v>3185</v>
      </c>
      <c r="E827" s="5">
        <v>1327.17</v>
      </c>
      <c r="F827" s="5">
        <v>5448675.3872411698</v>
      </c>
      <c r="G827" s="5">
        <v>5268737.4827041104</v>
      </c>
      <c r="H827" s="6">
        <v>3.4151996588889198E-2</v>
      </c>
      <c r="I827" s="5">
        <v>179937.904537063</v>
      </c>
      <c r="J827" s="5">
        <v>4105.4841408720604</v>
      </c>
      <c r="K827" s="5">
        <v>3969.90399323682</v>
      </c>
      <c r="L827" s="55" t="s">
        <v>4283</v>
      </c>
      <c r="M827" s="60" t="s">
        <v>4364</v>
      </c>
    </row>
    <row r="828" spans="1:13" ht="18" customHeight="1" x14ac:dyDescent="0.25">
      <c r="A828" s="4" t="s">
        <v>6002</v>
      </c>
      <c r="B828" s="4">
        <v>4976</v>
      </c>
      <c r="C828" s="4" t="s">
        <v>3186</v>
      </c>
      <c r="D828" s="4" t="s">
        <v>3187</v>
      </c>
      <c r="E828" s="5">
        <v>366.86</v>
      </c>
      <c r="F828" s="5">
        <v>2028090.8723265899</v>
      </c>
      <c r="G828" s="5">
        <v>2033096.6088715601</v>
      </c>
      <c r="H828" s="6">
        <v>-2.46212429017101E-3</v>
      </c>
      <c r="I828" s="5">
        <v>-5005.7365449669296</v>
      </c>
      <c r="J828" s="5">
        <v>5528.2420332731599</v>
      </c>
      <c r="K828" s="5">
        <v>5541.8868474937499</v>
      </c>
      <c r="L828" s="55" t="s">
        <v>4283</v>
      </c>
      <c r="M828" s="60" t="s">
        <v>4364</v>
      </c>
    </row>
    <row r="829" spans="1:13" ht="18" customHeight="1" x14ac:dyDescent="0.25">
      <c r="A829" s="4" t="s">
        <v>6004</v>
      </c>
      <c r="B829" s="4">
        <v>4978</v>
      </c>
      <c r="C829" s="4" t="s">
        <v>3190</v>
      </c>
      <c r="D829" s="4" t="s">
        <v>3191</v>
      </c>
      <c r="E829" s="5">
        <v>3655.23</v>
      </c>
      <c r="F829" s="5">
        <v>7673438.9243623801</v>
      </c>
      <c r="G829" s="5">
        <v>7520213.2125465097</v>
      </c>
      <c r="H829" s="6">
        <v>2.0375181857907401E-2</v>
      </c>
      <c r="I829" s="5">
        <v>153225.71181587299</v>
      </c>
      <c r="J829" s="5">
        <v>2099.3039902721198</v>
      </c>
      <c r="K829" s="5">
        <v>2057.3844087913799</v>
      </c>
      <c r="L829" s="55" t="s">
        <v>4284</v>
      </c>
      <c r="M829" s="60" t="s">
        <v>4381</v>
      </c>
    </row>
    <row r="830" spans="1:13" ht="18" customHeight="1" x14ac:dyDescent="0.25">
      <c r="A830" s="4" t="s">
        <v>6005</v>
      </c>
      <c r="B830" s="4">
        <v>4979</v>
      </c>
      <c r="C830" s="4" t="s">
        <v>3192</v>
      </c>
      <c r="D830" s="4" t="s">
        <v>3193</v>
      </c>
      <c r="E830" s="5">
        <v>648.6</v>
      </c>
      <c r="F830" s="5">
        <v>1800136.7266954801</v>
      </c>
      <c r="G830" s="5">
        <v>1692618.9417030499</v>
      </c>
      <c r="H830" s="6">
        <v>6.3521553696101393E-2</v>
      </c>
      <c r="I830" s="5">
        <v>107517.78499242901</v>
      </c>
      <c r="J830" s="5">
        <v>2775.4189434096202</v>
      </c>
      <c r="K830" s="5">
        <v>2609.6499255366198</v>
      </c>
      <c r="L830" s="55" t="s">
        <v>4281</v>
      </c>
      <c r="M830" s="60" t="s">
        <v>4381</v>
      </c>
    </row>
    <row r="831" spans="1:13" ht="18" customHeight="1" x14ac:dyDescent="0.25">
      <c r="A831" s="4" t="s">
        <v>6007</v>
      </c>
      <c r="B831" s="4">
        <v>4982</v>
      </c>
      <c r="C831" s="4" t="s">
        <v>3196</v>
      </c>
      <c r="D831" s="4" t="s">
        <v>3197</v>
      </c>
      <c r="E831" s="5">
        <v>29864.83</v>
      </c>
      <c r="F831" s="5">
        <v>10125135.699266201</v>
      </c>
      <c r="G831" s="5">
        <v>9440418.5448516496</v>
      </c>
      <c r="H831" s="6">
        <v>7.2530381059006804E-2</v>
      </c>
      <c r="I831" s="5">
        <v>684717.15441460302</v>
      </c>
      <c r="J831" s="5">
        <v>339.03208889071999</v>
      </c>
      <c r="K831" s="5">
        <v>316.10488138896602</v>
      </c>
      <c r="L831" s="55" t="s">
        <v>4281</v>
      </c>
      <c r="M831" s="60" t="s">
        <v>4364</v>
      </c>
    </row>
    <row r="832" spans="1:13" ht="18" customHeight="1" x14ac:dyDescent="0.25">
      <c r="A832" s="4" t="s">
        <v>6008</v>
      </c>
      <c r="B832" s="4">
        <v>4983</v>
      </c>
      <c r="C832" s="4" t="s">
        <v>3198</v>
      </c>
      <c r="D832" s="4" t="s">
        <v>3199</v>
      </c>
      <c r="E832" s="5">
        <v>5763.34</v>
      </c>
      <c r="F832" s="5">
        <v>6438708.1159832999</v>
      </c>
      <c r="G832" s="5">
        <v>6623479.4150535502</v>
      </c>
      <c r="H832" s="6">
        <v>-2.7896410253847401E-2</v>
      </c>
      <c r="I832" s="5">
        <v>-184771.29907024701</v>
      </c>
      <c r="J832" s="5">
        <v>1117.1834588941999</v>
      </c>
      <c r="K832" s="5">
        <v>1149.2432192189799</v>
      </c>
      <c r="L832" s="55" t="s">
        <v>4284</v>
      </c>
      <c r="M832" s="60" t="s">
        <v>4381</v>
      </c>
    </row>
    <row r="833" spans="1:13" ht="18" customHeight="1" x14ac:dyDescent="0.25">
      <c r="A833" s="4" t="s">
        <v>6009</v>
      </c>
      <c r="B833" s="4">
        <v>4984</v>
      </c>
      <c r="C833" s="4" t="s">
        <v>3200</v>
      </c>
      <c r="D833" s="4" t="s">
        <v>3201</v>
      </c>
      <c r="E833" s="5">
        <v>360.04</v>
      </c>
      <c r="F833" s="5">
        <v>640282.94884256995</v>
      </c>
      <c r="G833" s="5">
        <v>675951.41949725198</v>
      </c>
      <c r="H833" s="6">
        <v>-5.27678019837746E-2</v>
      </c>
      <c r="I833" s="5">
        <v>-35668.470654682402</v>
      </c>
      <c r="J833" s="5">
        <v>1778.36615054597</v>
      </c>
      <c r="K833" s="5">
        <v>1877.4342281336901</v>
      </c>
      <c r="L833" s="55" t="s">
        <v>4281</v>
      </c>
      <c r="M833" s="60" t="s">
        <v>4364</v>
      </c>
    </row>
    <row r="834" spans="1:13" ht="18" customHeight="1" x14ac:dyDescent="0.25">
      <c r="A834" s="4" t="s">
        <v>6010</v>
      </c>
      <c r="B834" s="4">
        <v>4987</v>
      </c>
      <c r="C834" s="4" t="s">
        <v>3170</v>
      </c>
      <c r="D834" s="4" t="s">
        <v>3171</v>
      </c>
      <c r="E834" s="5">
        <v>1160.5</v>
      </c>
      <c r="F834" s="5">
        <v>978881.48525699996</v>
      </c>
      <c r="G834" s="5">
        <v>954785.24526600901</v>
      </c>
      <c r="H834" s="6">
        <v>2.5237340135349399E-2</v>
      </c>
      <c r="I834" s="5">
        <v>24096.2399909913</v>
      </c>
      <c r="J834" s="5">
        <v>843.49977187160698</v>
      </c>
      <c r="K834" s="5">
        <v>822.73610104783199</v>
      </c>
      <c r="L834" s="55" t="s">
        <v>4283</v>
      </c>
      <c r="M834" s="60" t="s">
        <v>4364</v>
      </c>
    </row>
    <row r="835" spans="1:13" ht="18" customHeight="1" x14ac:dyDescent="0.25">
      <c r="A835" s="4" t="s">
        <v>6011</v>
      </c>
      <c r="B835" s="4">
        <v>4988</v>
      </c>
      <c r="C835" s="4" t="s">
        <v>3202</v>
      </c>
      <c r="D835" s="4" t="s">
        <v>3203</v>
      </c>
      <c r="E835" s="5">
        <v>1509.2</v>
      </c>
      <c r="F835" s="5">
        <v>2686625.3514611698</v>
      </c>
      <c r="G835" s="5">
        <v>1873892.42308426</v>
      </c>
      <c r="H835" s="6">
        <v>0.43371375985353</v>
      </c>
      <c r="I835" s="5">
        <v>812732.92837691505</v>
      </c>
      <c r="J835" s="5">
        <v>1780.1652209522699</v>
      </c>
      <c r="K835" s="5">
        <v>1241.6461854520601</v>
      </c>
      <c r="L835" s="55" t="s">
        <v>4283</v>
      </c>
      <c r="M835" s="60" t="s">
        <v>4364</v>
      </c>
    </row>
    <row r="836" spans="1:13" ht="18" customHeight="1" x14ac:dyDescent="0.25">
      <c r="A836" s="4" t="s">
        <v>6013</v>
      </c>
      <c r="B836" s="4">
        <v>4990</v>
      </c>
      <c r="C836" s="4" t="s">
        <v>3204</v>
      </c>
      <c r="D836" s="4" t="s">
        <v>3205</v>
      </c>
      <c r="E836" s="5">
        <v>2471.86</v>
      </c>
      <c r="F836" s="5">
        <v>3636309.1190665499</v>
      </c>
      <c r="G836" s="5">
        <v>4645500.1432987498</v>
      </c>
      <c r="H836" s="6">
        <v>-0.217240553891272</v>
      </c>
      <c r="I836" s="5">
        <v>-1009191.0242322</v>
      </c>
      <c r="J836" s="5">
        <v>1471.08214828775</v>
      </c>
      <c r="K836" s="5">
        <v>1879.3540666942099</v>
      </c>
      <c r="L836" s="55" t="s">
        <v>4283</v>
      </c>
      <c r="M836" s="60" t="s">
        <v>4364</v>
      </c>
    </row>
    <row r="837" spans="1:13" ht="18" customHeight="1" x14ac:dyDescent="0.25">
      <c r="A837" s="4" t="s">
        <v>6015</v>
      </c>
      <c r="B837" s="4">
        <v>4994</v>
      </c>
      <c r="C837" s="4" t="s">
        <v>3208</v>
      </c>
      <c r="D837" s="4" t="s">
        <v>3209</v>
      </c>
      <c r="E837" s="5">
        <v>1361.16</v>
      </c>
      <c r="F837" s="5">
        <v>1394723.0032356</v>
      </c>
      <c r="G837" s="5">
        <v>1463975.33455695</v>
      </c>
      <c r="H837" s="6">
        <v>-4.7304301982865199E-2</v>
      </c>
      <c r="I837" s="5">
        <v>-69252.331321348</v>
      </c>
      <c r="J837" s="5">
        <v>1024.6576473269899</v>
      </c>
      <c r="K837" s="5">
        <v>1075.5350837204701</v>
      </c>
      <c r="L837" s="55" t="s">
        <v>4283</v>
      </c>
      <c r="M837" s="60" t="s">
        <v>4381</v>
      </c>
    </row>
    <row r="838" spans="1:13" ht="18" customHeight="1" x14ac:dyDescent="0.25">
      <c r="A838" s="4" t="s">
        <v>6016</v>
      </c>
      <c r="B838" s="4">
        <v>4998</v>
      </c>
      <c r="C838" s="4" t="s">
        <v>3210</v>
      </c>
      <c r="D838" s="4" t="s">
        <v>3211</v>
      </c>
      <c r="E838" s="5">
        <v>1190.3599999999999</v>
      </c>
      <c r="F838" s="5">
        <v>1189578.7198176</v>
      </c>
      <c r="G838" s="5">
        <v>1110269.0322501999</v>
      </c>
      <c r="H838" s="6">
        <v>7.1432855698646505E-2</v>
      </c>
      <c r="I838" s="5">
        <v>79309.687567404195</v>
      </c>
      <c r="J838" s="5">
        <v>999.34366058805801</v>
      </c>
      <c r="K838" s="5">
        <v>932.71702027134302</v>
      </c>
      <c r="L838" s="55" t="s">
        <v>4283</v>
      </c>
      <c r="M838" s="60" t="s">
        <v>4364</v>
      </c>
    </row>
    <row r="839" spans="1:13" ht="18" customHeight="1" x14ac:dyDescent="0.25">
      <c r="A839" s="4" t="s">
        <v>6018</v>
      </c>
      <c r="B839" s="4">
        <v>5003</v>
      </c>
      <c r="C839" s="4" t="s">
        <v>3214</v>
      </c>
      <c r="D839" s="4" t="s">
        <v>3215</v>
      </c>
      <c r="E839" s="5">
        <v>3675.06</v>
      </c>
      <c r="F839" s="5">
        <v>1279022.10249024</v>
      </c>
      <c r="G839" s="5">
        <v>1277916.4319726101</v>
      </c>
      <c r="H839" s="6">
        <v>8.6521347559420604E-4</v>
      </c>
      <c r="I839" s="5">
        <v>1105.67051762599</v>
      </c>
      <c r="J839" s="5">
        <v>348.02754308507599</v>
      </c>
      <c r="K839" s="5">
        <v>347.72668527115599</v>
      </c>
      <c r="L839" s="55" t="s">
        <v>4284</v>
      </c>
      <c r="M839" s="60" t="s">
        <v>4361</v>
      </c>
    </row>
    <row r="840" spans="1:13" ht="18" customHeight="1" x14ac:dyDescent="0.25">
      <c r="A840" s="4" t="s">
        <v>6019</v>
      </c>
      <c r="B840" s="4">
        <v>5004</v>
      </c>
      <c r="C840" s="4" t="s">
        <v>3216</v>
      </c>
      <c r="D840" s="4" t="s">
        <v>3217</v>
      </c>
      <c r="E840" s="5">
        <v>5183.1000000000004</v>
      </c>
      <c r="F840" s="5">
        <v>2992876.7418439202</v>
      </c>
      <c r="G840" s="5">
        <v>2778562.1951386002</v>
      </c>
      <c r="H840" s="6">
        <v>7.7131455642882804E-2</v>
      </c>
      <c r="I840" s="5">
        <v>214314.546705324</v>
      </c>
      <c r="J840" s="5">
        <v>577.42986665198805</v>
      </c>
      <c r="K840" s="5">
        <v>536.08114740958001</v>
      </c>
      <c r="L840" s="55" t="s">
        <v>4281</v>
      </c>
      <c r="M840" s="60" t="s">
        <v>4364</v>
      </c>
    </row>
    <row r="841" spans="1:13" ht="18" customHeight="1" x14ac:dyDescent="0.25">
      <c r="A841" s="4" t="s">
        <v>6021</v>
      </c>
      <c r="B841" s="4">
        <v>5205</v>
      </c>
      <c r="C841" s="4" t="s">
        <v>3220</v>
      </c>
      <c r="D841" s="4" t="s">
        <v>3221</v>
      </c>
      <c r="E841" s="5">
        <v>31774.61</v>
      </c>
      <c r="F841" s="5">
        <v>17743621.005134601</v>
      </c>
      <c r="G841" s="5">
        <v>19738921.367296599</v>
      </c>
      <c r="H841" s="6">
        <v>-0.101084569163327</v>
      </c>
      <c r="I841" s="5">
        <v>-1995300.36216197</v>
      </c>
      <c r="J841" s="5">
        <v>558.42136237501097</v>
      </c>
      <c r="K841" s="5">
        <v>621.21679439327897</v>
      </c>
      <c r="L841" s="55" t="s">
        <v>4281</v>
      </c>
      <c r="M841" s="61" t="s">
        <v>4364</v>
      </c>
    </row>
    <row r="842" spans="1:13" ht="18" customHeight="1" x14ac:dyDescent="0.25">
      <c r="A842" s="4" t="s">
        <v>6022</v>
      </c>
      <c r="B842" s="4">
        <v>5206</v>
      </c>
      <c r="C842" s="4" t="s">
        <v>3222</v>
      </c>
      <c r="D842" s="4" t="s">
        <v>3223</v>
      </c>
      <c r="E842" s="5">
        <v>518.24</v>
      </c>
      <c r="F842" s="5">
        <v>220628.19886199999</v>
      </c>
      <c r="G842" s="5">
        <v>252721.937488311</v>
      </c>
      <c r="H842" s="6">
        <v>-0.126992294160437</v>
      </c>
      <c r="I842" s="5">
        <v>-32093.738626311198</v>
      </c>
      <c r="J842" s="5">
        <v>425.72591629746802</v>
      </c>
      <c r="K842" s="5">
        <v>487.65424800924501</v>
      </c>
      <c r="L842" s="55" t="s">
        <v>4283</v>
      </c>
      <c r="M842" s="60" t="s">
        <v>4364</v>
      </c>
    </row>
    <row r="843" spans="1:13" ht="18" customHeight="1" x14ac:dyDescent="0.25">
      <c r="A843" s="4" t="s">
        <v>6023</v>
      </c>
      <c r="B843" s="4">
        <v>5207</v>
      </c>
      <c r="C843" s="4" t="s">
        <v>3224</v>
      </c>
      <c r="D843" s="4" t="s">
        <v>3225</v>
      </c>
      <c r="E843" s="5">
        <v>6370.07</v>
      </c>
      <c r="F843" s="5">
        <v>2812306.6138019999</v>
      </c>
      <c r="G843" s="5">
        <v>2981189.4631993198</v>
      </c>
      <c r="H843" s="6">
        <v>-5.6649485543291897E-2</v>
      </c>
      <c r="I843" s="5">
        <v>-168882.849397324</v>
      </c>
      <c r="J843" s="5">
        <v>441.48755253898298</v>
      </c>
      <c r="K843" s="5">
        <v>467.99948245456102</v>
      </c>
      <c r="L843" s="55" t="s">
        <v>4281</v>
      </c>
      <c r="M843" s="60" t="s">
        <v>4364</v>
      </c>
    </row>
    <row r="844" spans="1:13" ht="18" customHeight="1" x14ac:dyDescent="0.25">
      <c r="A844" s="4" t="s">
        <v>6024</v>
      </c>
      <c r="B844" s="4">
        <v>5208</v>
      </c>
      <c r="C844" s="4" t="s">
        <v>3226</v>
      </c>
      <c r="D844" s="4" t="s">
        <v>3227</v>
      </c>
      <c r="E844" s="5">
        <v>630.95000000000005</v>
      </c>
      <c r="F844" s="5">
        <v>215389.53095625</v>
      </c>
      <c r="G844" s="5">
        <v>240181.5848103</v>
      </c>
      <c r="H844" s="6">
        <v>-0.103222126182703</v>
      </c>
      <c r="I844" s="5">
        <v>-24792.0538540505</v>
      </c>
      <c r="J844" s="5">
        <v>341.37337500000001</v>
      </c>
      <c r="K844" s="5">
        <v>380.66658976194702</v>
      </c>
      <c r="L844" s="55" t="s">
        <v>4283</v>
      </c>
      <c r="M844" s="60" t="s">
        <v>4364</v>
      </c>
    </row>
    <row r="845" spans="1:13" ht="18" customHeight="1" x14ac:dyDescent="0.25">
      <c r="A845" s="4" t="s">
        <v>6025</v>
      </c>
      <c r="B845" s="4">
        <v>5209</v>
      </c>
      <c r="C845" s="4" t="s">
        <v>3228</v>
      </c>
      <c r="D845" s="4" t="s">
        <v>3229</v>
      </c>
      <c r="E845" s="5">
        <v>3825.79</v>
      </c>
      <c r="F845" s="5">
        <v>1069895.56752</v>
      </c>
      <c r="G845" s="5">
        <v>1050753.3341813399</v>
      </c>
      <c r="H845" s="6">
        <v>1.821762797791E-2</v>
      </c>
      <c r="I845" s="5">
        <v>19142.2333386641</v>
      </c>
      <c r="J845" s="5">
        <v>279.65350098149702</v>
      </c>
      <c r="K845" s="5">
        <v>274.65002893032198</v>
      </c>
      <c r="L845" s="55" t="s">
        <v>4281</v>
      </c>
      <c r="M845" s="60" t="s">
        <v>4282</v>
      </c>
    </row>
    <row r="846" spans="1:13" ht="18" customHeight="1" x14ac:dyDescent="0.25">
      <c r="A846" s="4" t="s">
        <v>6026</v>
      </c>
      <c r="B846" s="4">
        <v>5210</v>
      </c>
      <c r="C846" s="4" t="s">
        <v>3230</v>
      </c>
      <c r="D846" s="4" t="s">
        <v>3231</v>
      </c>
      <c r="E846" s="5">
        <v>174.48</v>
      </c>
      <c r="F846" s="5">
        <v>152628.17854160999</v>
      </c>
      <c r="G846" s="5">
        <v>181446.932642625</v>
      </c>
      <c r="H846" s="6">
        <v>-0.15882745264025</v>
      </c>
      <c r="I846" s="5">
        <v>-28818.754101015202</v>
      </c>
      <c r="J846" s="5">
        <v>874.76030801014394</v>
      </c>
      <c r="K846" s="5">
        <v>1039.9296918995001</v>
      </c>
      <c r="L846" s="55" t="s">
        <v>4283</v>
      </c>
      <c r="M846" s="60" t="s">
        <v>4317</v>
      </c>
    </row>
    <row r="847" spans="1:13" ht="18" customHeight="1" x14ac:dyDescent="0.25">
      <c r="A847" s="4" t="s">
        <v>6031</v>
      </c>
      <c r="B847" s="4">
        <v>5215</v>
      </c>
      <c r="C847" s="4" t="s">
        <v>3240</v>
      </c>
      <c r="D847" s="4" t="s">
        <v>3241</v>
      </c>
      <c r="E847" s="5">
        <v>1290.58</v>
      </c>
      <c r="F847" s="5">
        <v>938416.15595556004</v>
      </c>
      <c r="G847" s="5">
        <v>1177399.37906401</v>
      </c>
      <c r="H847" s="6">
        <v>-0.202975496129812</v>
      </c>
      <c r="I847" s="5">
        <v>-238983.223108451</v>
      </c>
      <c r="J847" s="5">
        <v>727.12745893750105</v>
      </c>
      <c r="K847" s="5">
        <v>912.30251442298095</v>
      </c>
      <c r="L847" s="55" t="s">
        <v>4284</v>
      </c>
      <c r="M847" s="60" t="s">
        <v>4364</v>
      </c>
    </row>
    <row r="848" spans="1:13" ht="18" customHeight="1" x14ac:dyDescent="0.25">
      <c r="A848" s="4" t="s">
        <v>6032</v>
      </c>
      <c r="B848" s="4">
        <v>5216</v>
      </c>
      <c r="C848" s="4" t="s">
        <v>3242</v>
      </c>
      <c r="D848" s="4" t="s">
        <v>3243</v>
      </c>
      <c r="E848" s="5">
        <v>317.58999999999997</v>
      </c>
      <c r="F848" s="5">
        <v>432834.01978068001</v>
      </c>
      <c r="G848" s="5">
        <v>523627.26119291899</v>
      </c>
      <c r="H848" s="6">
        <v>-0.17339288486507601</v>
      </c>
      <c r="I848" s="5">
        <v>-90793.241412238902</v>
      </c>
      <c r="J848" s="5">
        <v>1362.87042973859</v>
      </c>
      <c r="K848" s="5">
        <v>1648.75235741969</v>
      </c>
      <c r="L848" s="55" t="s">
        <v>4281</v>
      </c>
      <c r="M848" s="60" t="s">
        <v>4361</v>
      </c>
    </row>
    <row r="849" spans="1:13" ht="18" customHeight="1" x14ac:dyDescent="0.25">
      <c r="A849" s="4" t="s">
        <v>6034</v>
      </c>
      <c r="B849" s="4">
        <v>5219</v>
      </c>
      <c r="C849" s="4" t="s">
        <v>3246</v>
      </c>
      <c r="D849" s="4" t="s">
        <v>3247</v>
      </c>
      <c r="E849" s="5">
        <v>3014.76</v>
      </c>
      <c r="F849" s="5">
        <v>873806.17216157995</v>
      </c>
      <c r="G849" s="5">
        <v>1011321.42032811</v>
      </c>
      <c r="H849" s="6">
        <v>-0.135975808879749</v>
      </c>
      <c r="I849" s="5">
        <v>-137515.24816653199</v>
      </c>
      <c r="J849" s="5">
        <v>289.84269797979903</v>
      </c>
      <c r="K849" s="5">
        <v>335.45669317892998</v>
      </c>
      <c r="L849" s="55" t="s">
        <v>4281</v>
      </c>
      <c r="M849" s="60" t="s">
        <v>4364</v>
      </c>
    </row>
    <row r="850" spans="1:13" ht="18" customHeight="1" x14ac:dyDescent="0.25">
      <c r="A850" s="4" t="s">
        <v>6035</v>
      </c>
      <c r="B850" s="4">
        <v>5220</v>
      </c>
      <c r="C850" s="4" t="s">
        <v>3248</v>
      </c>
      <c r="D850" s="4" t="s">
        <v>3249</v>
      </c>
      <c r="E850" s="5">
        <v>519.1</v>
      </c>
      <c r="F850" s="5">
        <v>354750.13387431001</v>
      </c>
      <c r="G850" s="5">
        <v>427803.993533028</v>
      </c>
      <c r="H850" s="6">
        <v>-0.17076479126667499</v>
      </c>
      <c r="I850" s="5">
        <v>-73053.8596587176</v>
      </c>
      <c r="J850" s="5">
        <v>683.39459424833399</v>
      </c>
      <c r="K850" s="5">
        <v>824.12636010985898</v>
      </c>
      <c r="L850" s="55" t="s">
        <v>4281</v>
      </c>
      <c r="M850" s="60" t="s">
        <v>4361</v>
      </c>
    </row>
    <row r="851" spans="1:13" ht="18" customHeight="1" x14ac:dyDescent="0.25">
      <c r="A851" s="4" t="s">
        <v>6040</v>
      </c>
      <c r="B851" s="4">
        <v>5228</v>
      </c>
      <c r="C851" s="4" t="s">
        <v>3258</v>
      </c>
      <c r="D851" s="4" t="s">
        <v>3259</v>
      </c>
      <c r="E851" s="5">
        <v>850.24</v>
      </c>
      <c r="F851" s="5">
        <v>827771.73022260005</v>
      </c>
      <c r="G851" s="5">
        <v>1183150.96765079</v>
      </c>
      <c r="H851" s="6">
        <v>-0.30036677241097698</v>
      </c>
      <c r="I851" s="5">
        <v>-355379.23742819298</v>
      </c>
      <c r="J851" s="5">
        <v>973.57420283990405</v>
      </c>
      <c r="K851" s="5">
        <v>1391.5494068154801</v>
      </c>
      <c r="L851" s="55" t="s">
        <v>4283</v>
      </c>
      <c r="M851" s="60" t="s">
        <v>4381</v>
      </c>
    </row>
    <row r="852" spans="1:13" ht="18" customHeight="1" x14ac:dyDescent="0.25">
      <c r="A852" s="4" t="s">
        <v>6042</v>
      </c>
      <c r="B852" s="4">
        <v>5232</v>
      </c>
      <c r="C852" s="4" t="s">
        <v>3262</v>
      </c>
      <c r="D852" s="4" t="s">
        <v>3263</v>
      </c>
      <c r="E852" s="5">
        <v>15.21</v>
      </c>
      <c r="F852" s="5">
        <v>2934.8667227400001</v>
      </c>
      <c r="G852" s="5">
        <v>3412.8617789908499</v>
      </c>
      <c r="H852" s="6">
        <v>-0.14005696310155999</v>
      </c>
      <c r="I852" s="5">
        <v>-477.99505625084697</v>
      </c>
      <c r="J852" s="5">
        <v>192.95639202761299</v>
      </c>
      <c r="K852" s="5">
        <v>224.38275995994999</v>
      </c>
      <c r="L852" s="55" t="s">
        <v>4283</v>
      </c>
      <c r="M852" s="60" t="s">
        <v>4317</v>
      </c>
    </row>
    <row r="853" spans="1:13" ht="18" customHeight="1" x14ac:dyDescent="0.25">
      <c r="A853" s="4" t="s">
        <v>6046</v>
      </c>
      <c r="B853" s="4">
        <v>5310</v>
      </c>
      <c r="C853" s="4" t="s">
        <v>3270</v>
      </c>
      <c r="D853" s="4" t="s">
        <v>3271</v>
      </c>
      <c r="E853" s="5">
        <v>352.14</v>
      </c>
      <c r="F853" s="5">
        <v>147696.30088731</v>
      </c>
      <c r="G853" s="5">
        <v>141687.69777136599</v>
      </c>
      <c r="H853" s="6">
        <v>4.2407373473167101E-2</v>
      </c>
      <c r="I853" s="5">
        <v>6008.6031159435797</v>
      </c>
      <c r="J853" s="5">
        <v>419.424947144062</v>
      </c>
      <c r="K853" s="5">
        <v>402.36183839202101</v>
      </c>
      <c r="L853" s="55" t="s">
        <v>4283</v>
      </c>
      <c r="M853" s="60" t="s">
        <v>4316</v>
      </c>
    </row>
    <row r="854" spans="1:13" ht="18" customHeight="1" x14ac:dyDescent="0.25">
      <c r="A854" s="4" t="s">
        <v>6048</v>
      </c>
      <c r="B854" s="4">
        <v>5312</v>
      </c>
      <c r="C854" s="4" t="s">
        <v>3274</v>
      </c>
      <c r="D854" s="4" t="s">
        <v>3275</v>
      </c>
      <c r="E854" s="5">
        <v>12835.25</v>
      </c>
      <c r="F854" s="5">
        <v>3013978.8728334899</v>
      </c>
      <c r="G854" s="5">
        <v>3062045.5684688799</v>
      </c>
      <c r="H854" s="6">
        <v>-1.5697576852006598E-2</v>
      </c>
      <c r="I854" s="5">
        <v>-48066.695635386299</v>
      </c>
      <c r="J854" s="5">
        <v>234.82042600132399</v>
      </c>
      <c r="K854" s="5">
        <v>238.56532350120801</v>
      </c>
      <c r="L854" s="55" t="s">
        <v>4284</v>
      </c>
      <c r="M854" s="60" t="s">
        <v>4282</v>
      </c>
    </row>
    <row r="855" spans="1:13" ht="18" customHeight="1" x14ac:dyDescent="0.25">
      <c r="A855" s="4" t="s">
        <v>6049</v>
      </c>
      <c r="B855" s="4">
        <v>5313</v>
      </c>
      <c r="C855" s="4" t="s">
        <v>3276</v>
      </c>
      <c r="D855" s="4" t="s">
        <v>3277</v>
      </c>
      <c r="E855" s="5">
        <v>2673.42</v>
      </c>
      <c r="F855" s="5">
        <v>698412.09990357002</v>
      </c>
      <c r="G855" s="5">
        <v>1503038.47214881</v>
      </c>
      <c r="H855" s="6">
        <v>-0.53533318484849701</v>
      </c>
      <c r="I855" s="5">
        <v>-804626.37224524398</v>
      </c>
      <c r="J855" s="5">
        <v>261.24293971899999</v>
      </c>
      <c r="K855" s="5">
        <v>562.21561600826499</v>
      </c>
      <c r="L855" s="55" t="s">
        <v>4284</v>
      </c>
      <c r="M855" s="61" t="s">
        <v>4282</v>
      </c>
    </row>
    <row r="856" spans="1:13" ht="18" customHeight="1" x14ac:dyDescent="0.25">
      <c r="A856" s="4" t="s">
        <v>6052</v>
      </c>
      <c r="B856" s="4">
        <v>5322</v>
      </c>
      <c r="C856" s="4" t="s">
        <v>3282</v>
      </c>
      <c r="D856" s="4" t="s">
        <v>3283</v>
      </c>
      <c r="E856" s="5">
        <v>656.91</v>
      </c>
      <c r="F856" s="5">
        <v>1587830.65875561</v>
      </c>
      <c r="G856" s="5">
        <v>1452510.8153579501</v>
      </c>
      <c r="H856" s="6">
        <v>9.3162709679595501E-2</v>
      </c>
      <c r="I856" s="5">
        <v>135319.84339766501</v>
      </c>
      <c r="J856" s="5">
        <v>2417.1205473437899</v>
      </c>
      <c r="K856" s="5">
        <v>2211.12605281994</v>
      </c>
      <c r="L856" s="55" t="s">
        <v>4281</v>
      </c>
      <c r="M856" s="60" t="s">
        <v>4359</v>
      </c>
    </row>
    <row r="857" spans="1:13" ht="18" customHeight="1" x14ac:dyDescent="0.25">
      <c r="A857" s="4" t="s">
        <v>6053</v>
      </c>
      <c r="B857" s="4">
        <v>5323</v>
      </c>
      <c r="C857" s="4" t="s">
        <v>3284</v>
      </c>
      <c r="D857" s="4" t="s">
        <v>3285</v>
      </c>
      <c r="E857" s="5">
        <v>272.01</v>
      </c>
      <c r="F857" s="5">
        <v>841240.12289174995</v>
      </c>
      <c r="G857" s="5">
        <v>780996.75961969804</v>
      </c>
      <c r="H857" s="6">
        <v>7.7136508609058699E-2</v>
      </c>
      <c r="I857" s="5">
        <v>60243.3632720518</v>
      </c>
      <c r="J857" s="5">
        <v>3092.6808679524602</v>
      </c>
      <c r="K857" s="5">
        <v>2871.2060572026699</v>
      </c>
      <c r="L857" s="55" t="s">
        <v>4283</v>
      </c>
      <c r="M857" s="60" t="s">
        <v>4317</v>
      </c>
    </row>
    <row r="858" spans="1:13" ht="18" customHeight="1" x14ac:dyDescent="0.25">
      <c r="A858" s="4" t="s">
        <v>6054</v>
      </c>
      <c r="B858" s="4">
        <v>5324</v>
      </c>
      <c r="C858" s="4" t="s">
        <v>3286</v>
      </c>
      <c r="D858" s="4" t="s">
        <v>3287</v>
      </c>
      <c r="E858" s="5">
        <v>247.06</v>
      </c>
      <c r="F858" s="5">
        <v>1074054.98658654</v>
      </c>
      <c r="G858" s="5">
        <v>808797.63484845206</v>
      </c>
      <c r="H858" s="6">
        <v>0.32796504379960201</v>
      </c>
      <c r="I858" s="5">
        <v>265257.35173808801</v>
      </c>
      <c r="J858" s="5">
        <v>4347.3447202563702</v>
      </c>
      <c r="K858" s="5">
        <v>3273.689123486</v>
      </c>
      <c r="L858" s="55" t="s">
        <v>4283</v>
      </c>
      <c r="M858" s="60" t="s">
        <v>4361</v>
      </c>
    </row>
    <row r="859" spans="1:13" ht="18" customHeight="1" x14ac:dyDescent="0.25">
      <c r="A859" s="4" t="s">
        <v>6056</v>
      </c>
      <c r="B859" s="4">
        <v>5326</v>
      </c>
      <c r="C859" s="4" t="s">
        <v>3290</v>
      </c>
      <c r="D859" s="4" t="s">
        <v>3291</v>
      </c>
      <c r="E859" s="5">
        <v>35306.28</v>
      </c>
      <c r="F859" s="5">
        <v>66013761.8766381</v>
      </c>
      <c r="G859" s="5">
        <v>89130207.0800028</v>
      </c>
      <c r="H859" s="6">
        <v>-0.25935590144669401</v>
      </c>
      <c r="I859" s="5">
        <v>-23116445.2033647</v>
      </c>
      <c r="J859" s="5">
        <v>1869.7456055024199</v>
      </c>
      <c r="K859" s="5">
        <v>2524.4859294154699</v>
      </c>
      <c r="L859" s="55" t="s">
        <v>4284</v>
      </c>
      <c r="M859" s="60" t="s">
        <v>4282</v>
      </c>
    </row>
    <row r="860" spans="1:13" ht="18" customHeight="1" x14ac:dyDescent="0.25">
      <c r="A860" s="4" t="s">
        <v>6057</v>
      </c>
      <c r="B860" s="4">
        <v>5327</v>
      </c>
      <c r="C860" s="4" t="s">
        <v>3292</v>
      </c>
      <c r="D860" s="4" t="s">
        <v>3293</v>
      </c>
      <c r="E860" s="5">
        <v>2054.31</v>
      </c>
      <c r="F860" s="5">
        <v>5809436.1051615002</v>
      </c>
      <c r="G860" s="5">
        <v>5568332.3176307203</v>
      </c>
      <c r="H860" s="6">
        <v>4.3299101737765501E-2</v>
      </c>
      <c r="I860" s="5">
        <v>241103.78753078001</v>
      </c>
      <c r="J860" s="5">
        <v>2827.9257293989199</v>
      </c>
      <c r="K860" s="5">
        <v>2710.5608781686901</v>
      </c>
      <c r="L860" s="55" t="s">
        <v>4284</v>
      </c>
      <c r="M860" s="60" t="s">
        <v>4282</v>
      </c>
    </row>
    <row r="861" spans="1:13" ht="18" customHeight="1" x14ac:dyDescent="0.25">
      <c r="A861" s="4" t="s">
        <v>6058</v>
      </c>
      <c r="B861" s="4">
        <v>5328</v>
      </c>
      <c r="C861" s="4" t="s">
        <v>3294</v>
      </c>
      <c r="D861" s="4" t="s">
        <v>3295</v>
      </c>
      <c r="E861" s="5">
        <v>1194.0899999999999</v>
      </c>
      <c r="F861" s="5">
        <v>3464520.9840464401</v>
      </c>
      <c r="G861" s="5">
        <v>3422259.87745729</v>
      </c>
      <c r="H861" s="6">
        <v>1.234888877596E-2</v>
      </c>
      <c r="I861" s="5">
        <v>42261.1065891506</v>
      </c>
      <c r="J861" s="5">
        <v>2901.3901666092502</v>
      </c>
      <c r="K861" s="5">
        <v>2865.9982727074898</v>
      </c>
      <c r="L861" s="55" t="s">
        <v>4284</v>
      </c>
      <c r="M861" s="60" t="s">
        <v>4364</v>
      </c>
    </row>
    <row r="862" spans="1:13" ht="18" customHeight="1" x14ac:dyDescent="0.25">
      <c r="A862" s="4" t="s">
        <v>6060</v>
      </c>
      <c r="B862" s="4">
        <v>5330</v>
      </c>
      <c r="C862" s="4" t="s">
        <v>3298</v>
      </c>
      <c r="D862" s="4" t="s">
        <v>3299</v>
      </c>
      <c r="E862" s="5">
        <v>1621.76</v>
      </c>
      <c r="F862" s="5">
        <v>2154399.25306074</v>
      </c>
      <c r="G862" s="5">
        <v>2096903.2341332401</v>
      </c>
      <c r="H862" s="6">
        <v>2.74194907955621E-2</v>
      </c>
      <c r="I862" s="5">
        <v>57496.018927500802</v>
      </c>
      <c r="J862" s="5">
        <v>1328.43284645123</v>
      </c>
      <c r="K862" s="5">
        <v>1292.9799934227301</v>
      </c>
      <c r="L862" s="55" t="s">
        <v>4284</v>
      </c>
      <c r="M862" s="60" t="s">
        <v>4282</v>
      </c>
    </row>
    <row r="863" spans="1:13" ht="18" customHeight="1" x14ac:dyDescent="0.25">
      <c r="A863" s="4" t="s">
        <v>6064</v>
      </c>
      <c r="B863" s="4">
        <v>5460</v>
      </c>
      <c r="C863" s="4" t="s">
        <v>3306</v>
      </c>
      <c r="D863" s="4" t="s">
        <v>3307</v>
      </c>
      <c r="E863" s="5">
        <v>499.91</v>
      </c>
      <c r="F863" s="5">
        <v>157841.63620991999</v>
      </c>
      <c r="G863" s="5">
        <v>173720.29487068899</v>
      </c>
      <c r="H863" s="6">
        <v>-9.1403590309284896E-2</v>
      </c>
      <c r="I863" s="5">
        <v>-15878.6586607686</v>
      </c>
      <c r="J863" s="5">
        <v>315.74010563885503</v>
      </c>
      <c r="K863" s="5">
        <v>347.50314030663202</v>
      </c>
      <c r="L863" s="55" t="s">
        <v>4283</v>
      </c>
      <c r="M863" s="60" t="s">
        <v>4282</v>
      </c>
    </row>
    <row r="864" spans="1:13" ht="18" customHeight="1" x14ac:dyDescent="0.25">
      <c r="A864" s="4" t="s">
        <v>6065</v>
      </c>
      <c r="B864" s="4">
        <v>5469</v>
      </c>
      <c r="C864" s="4" t="s">
        <v>3308</v>
      </c>
      <c r="D864" s="4" t="s">
        <v>3309</v>
      </c>
      <c r="E864" s="5">
        <v>2373.02</v>
      </c>
      <c r="F864" s="5">
        <v>672983.83476786001</v>
      </c>
      <c r="G864" s="5">
        <v>788582.96110329696</v>
      </c>
      <c r="H864" s="6">
        <v>-0.14659095115839599</v>
      </c>
      <c r="I864" s="5">
        <v>-115599.126335437</v>
      </c>
      <c r="J864" s="5">
        <v>283.598045852062</v>
      </c>
      <c r="K864" s="5">
        <v>332.31197423675201</v>
      </c>
      <c r="L864" s="55" t="s">
        <v>4283</v>
      </c>
      <c r="M864" s="60" t="s">
        <v>4381</v>
      </c>
    </row>
    <row r="865" spans="1:13" ht="18" customHeight="1" x14ac:dyDescent="0.25">
      <c r="A865" s="4" t="s">
        <v>6066</v>
      </c>
      <c r="B865" s="4">
        <v>5470</v>
      </c>
      <c r="C865" s="4" t="s">
        <v>3310</v>
      </c>
      <c r="D865" s="4" t="s">
        <v>3311</v>
      </c>
      <c r="E865" s="5">
        <v>195.63</v>
      </c>
      <c r="F865" s="5">
        <v>155993.94691200001</v>
      </c>
      <c r="G865" s="5">
        <v>165759.26315905401</v>
      </c>
      <c r="H865" s="6">
        <v>-5.8912642714171598E-2</v>
      </c>
      <c r="I865" s="5">
        <v>-9765.3162470536809</v>
      </c>
      <c r="J865" s="5">
        <v>797.39276650820398</v>
      </c>
      <c r="K865" s="5">
        <v>847.31004017304997</v>
      </c>
      <c r="L865" s="55" t="s">
        <v>4283</v>
      </c>
      <c r="M865" s="60" t="s">
        <v>4381</v>
      </c>
    </row>
    <row r="866" spans="1:13" ht="18" customHeight="1" x14ac:dyDescent="0.25">
      <c r="A866" s="4" t="s">
        <v>6067</v>
      </c>
      <c r="B866" s="4">
        <v>5472</v>
      </c>
      <c r="C866" s="4" t="s">
        <v>3312</v>
      </c>
      <c r="D866" s="4" t="s">
        <v>3313</v>
      </c>
      <c r="E866" s="5">
        <v>707.99</v>
      </c>
      <c r="F866" s="5">
        <v>145467.94100592</v>
      </c>
      <c r="G866" s="5">
        <v>190157.82063460699</v>
      </c>
      <c r="H866" s="6">
        <v>-0.23501468138173401</v>
      </c>
      <c r="I866" s="5">
        <v>-44689.879628687202</v>
      </c>
      <c r="J866" s="5">
        <v>205.46609557468301</v>
      </c>
      <c r="K866" s="5">
        <v>268.58828604162102</v>
      </c>
      <c r="L866" s="55" t="s">
        <v>4281</v>
      </c>
      <c r="M866" s="60" t="s">
        <v>4282</v>
      </c>
    </row>
    <row r="867" spans="1:13" ht="18" customHeight="1" x14ac:dyDescent="0.25">
      <c r="A867" s="4" t="s">
        <v>6068</v>
      </c>
      <c r="B867" s="4">
        <v>5473</v>
      </c>
      <c r="C867" s="4" t="s">
        <v>3314</v>
      </c>
      <c r="D867" s="4" t="s">
        <v>3315</v>
      </c>
      <c r="E867" s="5">
        <v>765.03</v>
      </c>
      <c r="F867" s="5">
        <v>670194.31897992</v>
      </c>
      <c r="G867" s="5">
        <v>678395.51331462897</v>
      </c>
      <c r="H867" s="6">
        <v>-1.20891046207512E-2</v>
      </c>
      <c r="I867" s="5">
        <v>-8201.1943347087399</v>
      </c>
      <c r="J867" s="5">
        <v>876.03665082404598</v>
      </c>
      <c r="K867" s="5">
        <v>886.75674589836797</v>
      </c>
      <c r="L867" s="55" t="s">
        <v>4283</v>
      </c>
      <c r="M867" s="60" t="s">
        <v>4381</v>
      </c>
    </row>
    <row r="868" spans="1:13" ht="18" customHeight="1" x14ac:dyDescent="0.25">
      <c r="A868" s="4" t="s">
        <v>6069</v>
      </c>
      <c r="B868" s="4">
        <v>5475</v>
      </c>
      <c r="C868" s="4" t="s">
        <v>3316</v>
      </c>
      <c r="D868" s="4" t="s">
        <v>3317</v>
      </c>
      <c r="E868" s="5">
        <v>776.88</v>
      </c>
      <c r="F868" s="5">
        <v>681197.36613455997</v>
      </c>
      <c r="G868" s="5">
        <v>816605.80264143599</v>
      </c>
      <c r="H868" s="6">
        <v>-0.16581860680989099</v>
      </c>
      <c r="I868" s="5">
        <v>-135408.43650687599</v>
      </c>
      <c r="J868" s="5">
        <v>876.83730580599297</v>
      </c>
      <c r="K868" s="5">
        <v>1051.1350564326999</v>
      </c>
      <c r="L868" s="55" t="s">
        <v>4281</v>
      </c>
      <c r="M868" s="60" t="s">
        <v>4364</v>
      </c>
    </row>
    <row r="869" spans="1:13" ht="18" customHeight="1" x14ac:dyDescent="0.25">
      <c r="A869" s="4" t="s">
        <v>6071</v>
      </c>
      <c r="B869" s="4">
        <v>5477</v>
      </c>
      <c r="C869" s="4" t="s">
        <v>3320</v>
      </c>
      <c r="D869" s="4" t="s">
        <v>3321</v>
      </c>
      <c r="E869" s="5">
        <v>11269.29</v>
      </c>
      <c r="F869" s="5">
        <v>6344010.8531910302</v>
      </c>
      <c r="G869" s="5">
        <v>6791367.8197257798</v>
      </c>
      <c r="H869" s="6">
        <v>-6.5871408883993204E-2</v>
      </c>
      <c r="I869" s="5">
        <v>-447356.966534751</v>
      </c>
      <c r="J869" s="5">
        <v>562.94680970948798</v>
      </c>
      <c r="K869" s="5">
        <v>602.64380628467097</v>
      </c>
      <c r="L869" s="55" t="s">
        <v>4284</v>
      </c>
      <c r="M869" s="60" t="s">
        <v>4364</v>
      </c>
    </row>
    <row r="870" spans="1:13" ht="18" customHeight="1" x14ac:dyDescent="0.25">
      <c r="A870" s="4" t="s">
        <v>6072</v>
      </c>
      <c r="B870" s="4">
        <v>5478</v>
      </c>
      <c r="C870" s="4" t="s">
        <v>3322</v>
      </c>
      <c r="D870" s="4" t="s">
        <v>3323</v>
      </c>
      <c r="E870" s="5">
        <v>780.42</v>
      </c>
      <c r="F870" s="5">
        <v>875792.35761822003</v>
      </c>
      <c r="G870" s="5">
        <v>956838.59218562802</v>
      </c>
      <c r="H870" s="6">
        <v>-8.4702096288027398E-2</v>
      </c>
      <c r="I870" s="5">
        <v>-81046.234567407606</v>
      </c>
      <c r="J870" s="5">
        <v>1122.2064498836801</v>
      </c>
      <c r="K870" s="5">
        <v>1226.0559598493501</v>
      </c>
      <c r="L870" s="55" t="s">
        <v>4284</v>
      </c>
      <c r="M870" s="60" t="s">
        <v>4364</v>
      </c>
    </row>
    <row r="871" spans="1:13" ht="18" customHeight="1" x14ac:dyDescent="0.25">
      <c r="A871" s="4" t="s">
        <v>6075</v>
      </c>
      <c r="B871" s="4">
        <v>5481</v>
      </c>
      <c r="C871" s="4" t="s">
        <v>3328</v>
      </c>
      <c r="D871" s="4" t="s">
        <v>3329</v>
      </c>
      <c r="E871" s="5">
        <v>4860.84</v>
      </c>
      <c r="F871" s="5">
        <v>944714.37840779999</v>
      </c>
      <c r="G871" s="5">
        <v>1044001.26798668</v>
      </c>
      <c r="H871" s="6">
        <v>-9.5102269147962895E-2</v>
      </c>
      <c r="I871" s="5">
        <v>-99286.889578884206</v>
      </c>
      <c r="J871" s="5">
        <v>194.35208285148201</v>
      </c>
      <c r="K871" s="5">
        <v>214.77795360198701</v>
      </c>
      <c r="L871" s="55" t="s">
        <v>4284</v>
      </c>
      <c r="M871" s="60" t="s">
        <v>4282</v>
      </c>
    </row>
    <row r="872" spans="1:13" ht="18" customHeight="1" x14ac:dyDescent="0.25">
      <c r="A872" s="4" t="s">
        <v>6076</v>
      </c>
      <c r="B872" s="4">
        <v>5482</v>
      </c>
      <c r="C872" s="4" t="s">
        <v>3330</v>
      </c>
      <c r="D872" s="4" t="s">
        <v>3331</v>
      </c>
      <c r="E872" s="5">
        <v>507.02</v>
      </c>
      <c r="F872" s="5">
        <v>571287.88834920002</v>
      </c>
      <c r="G872" s="5">
        <v>397926.34227191302</v>
      </c>
      <c r="H872" s="6">
        <v>0.43566240195986999</v>
      </c>
      <c r="I872" s="5">
        <v>173361.546077287</v>
      </c>
      <c r="J872" s="5">
        <v>1126.7561207628901</v>
      </c>
      <c r="K872" s="5">
        <v>784.83362051183997</v>
      </c>
      <c r="L872" s="55" t="s">
        <v>4281</v>
      </c>
      <c r="M872" s="61" t="s">
        <v>4364</v>
      </c>
    </row>
    <row r="873" spans="1:13" ht="18" customHeight="1" x14ac:dyDescent="0.25">
      <c r="A873" s="4" t="s">
        <v>6077</v>
      </c>
      <c r="B873" s="4">
        <v>5483</v>
      </c>
      <c r="C873" s="4" t="s">
        <v>3332</v>
      </c>
      <c r="D873" s="4" t="s">
        <v>3333</v>
      </c>
      <c r="E873" s="5">
        <v>426.57</v>
      </c>
      <c r="F873" s="5">
        <v>500973.17879640003</v>
      </c>
      <c r="G873" s="5">
        <v>555852.62917232001</v>
      </c>
      <c r="H873" s="6">
        <v>-9.8730216420198996E-2</v>
      </c>
      <c r="I873" s="5">
        <v>-54879.450375919703</v>
      </c>
      <c r="J873" s="5">
        <v>1174.42196778114</v>
      </c>
      <c r="K873" s="5">
        <v>1303.07482751323</v>
      </c>
      <c r="L873" s="55" t="s">
        <v>4281</v>
      </c>
      <c r="M873" s="60" t="s">
        <v>4361</v>
      </c>
    </row>
    <row r="874" spans="1:13" ht="18" customHeight="1" x14ac:dyDescent="0.25">
      <c r="A874" s="4" t="s">
        <v>6080</v>
      </c>
      <c r="B874" s="4">
        <v>5486</v>
      </c>
      <c r="C874" s="4" t="s">
        <v>3338</v>
      </c>
      <c r="D874" s="4" t="s">
        <v>3339</v>
      </c>
      <c r="E874" s="5">
        <v>244.86</v>
      </c>
      <c r="F874" s="5">
        <v>514225.98243149999</v>
      </c>
      <c r="G874" s="5">
        <v>653945.46324817196</v>
      </c>
      <c r="H874" s="6">
        <v>-0.21365616655963901</v>
      </c>
      <c r="I874" s="5">
        <v>-139719.480816672</v>
      </c>
      <c r="J874" s="5">
        <v>2100.0816075777998</v>
      </c>
      <c r="K874" s="5">
        <v>2670.6912654095099</v>
      </c>
      <c r="L874" s="55" t="s">
        <v>4283</v>
      </c>
      <c r="M874" s="60" t="s">
        <v>4282</v>
      </c>
    </row>
    <row r="875" spans="1:13" ht="18" customHeight="1" x14ac:dyDescent="0.25">
      <c r="A875" s="4" t="s">
        <v>6082</v>
      </c>
      <c r="B875" s="4">
        <v>5488</v>
      </c>
      <c r="C875" s="4" t="s">
        <v>3342</v>
      </c>
      <c r="D875" s="4" t="s">
        <v>3343</v>
      </c>
      <c r="E875" s="5">
        <v>403.33</v>
      </c>
      <c r="F875" s="5">
        <v>703125.20609190001</v>
      </c>
      <c r="G875" s="5">
        <v>853543.33789565705</v>
      </c>
      <c r="H875" s="6">
        <v>-0.17622787868581</v>
      </c>
      <c r="I875" s="5">
        <v>-150418.13180375699</v>
      </c>
      <c r="J875" s="5">
        <v>1743.3000423769599</v>
      </c>
      <c r="K875" s="5">
        <v>2116.24064139949</v>
      </c>
      <c r="L875" s="55" t="s">
        <v>4281</v>
      </c>
      <c r="M875" s="60" t="s">
        <v>4364</v>
      </c>
    </row>
    <row r="876" spans="1:13" ht="18" customHeight="1" x14ac:dyDescent="0.25">
      <c r="A876" s="4" t="s">
        <v>6084</v>
      </c>
      <c r="B876" s="4">
        <v>5490</v>
      </c>
      <c r="C876" s="4" t="s">
        <v>3346</v>
      </c>
      <c r="D876" s="4" t="s">
        <v>3347</v>
      </c>
      <c r="E876" s="5">
        <v>52420.1</v>
      </c>
      <c r="F876" s="5">
        <v>83668141.447500303</v>
      </c>
      <c r="G876" s="5">
        <v>83197713.956961602</v>
      </c>
      <c r="H876" s="6">
        <v>5.6543319301067801E-3</v>
      </c>
      <c r="I876" s="5">
        <v>470427.49053873098</v>
      </c>
      <c r="J876" s="5">
        <v>1596.1080090938499</v>
      </c>
      <c r="K876" s="5">
        <v>1587.13382761501</v>
      </c>
      <c r="L876" s="55" t="s">
        <v>4284</v>
      </c>
      <c r="M876" s="60" t="s">
        <v>4364</v>
      </c>
    </row>
    <row r="877" spans="1:13" ht="18" customHeight="1" x14ac:dyDescent="0.25">
      <c r="A877" s="4" t="s">
        <v>6085</v>
      </c>
      <c r="B877" s="4">
        <v>5491</v>
      </c>
      <c r="C877" s="4" t="s">
        <v>3348</v>
      </c>
      <c r="D877" s="4" t="s">
        <v>3349</v>
      </c>
      <c r="E877" s="5">
        <v>3582.14</v>
      </c>
      <c r="F877" s="5">
        <v>6412356.3260918399</v>
      </c>
      <c r="G877" s="5">
        <v>6513729.4520106697</v>
      </c>
      <c r="H877" s="6">
        <v>-1.55629930081819E-2</v>
      </c>
      <c r="I877" s="5">
        <v>-101373.12591883101</v>
      </c>
      <c r="J877" s="5">
        <v>1790.0909305867001</v>
      </c>
      <c r="K877" s="5">
        <v>1818.39052968635</v>
      </c>
      <c r="L877" s="55" t="s">
        <v>4284</v>
      </c>
      <c r="M877" s="60" t="s">
        <v>4364</v>
      </c>
    </row>
    <row r="878" spans="1:13" ht="18" customHeight="1" x14ac:dyDescent="0.25">
      <c r="A878" s="4" t="s">
        <v>6086</v>
      </c>
      <c r="B878" s="4">
        <v>5492</v>
      </c>
      <c r="C878" s="4" t="s">
        <v>3350</v>
      </c>
      <c r="D878" s="4" t="s">
        <v>3351</v>
      </c>
      <c r="E878" s="5">
        <v>956.75</v>
      </c>
      <c r="F878" s="5">
        <v>1828656.1079849701</v>
      </c>
      <c r="G878" s="5">
        <v>2148955.4811191699</v>
      </c>
      <c r="H878" s="6">
        <v>-0.14904886394733</v>
      </c>
      <c r="I878" s="5">
        <v>-320299.37313419901</v>
      </c>
      <c r="J878" s="5">
        <v>1911.32072953747</v>
      </c>
      <c r="K878" s="5">
        <v>2246.0992747522</v>
      </c>
      <c r="L878" s="55" t="s">
        <v>4284</v>
      </c>
      <c r="M878" s="60" t="s">
        <v>4364</v>
      </c>
    </row>
    <row r="879" spans="1:13" ht="18" customHeight="1" x14ac:dyDescent="0.25">
      <c r="A879" s="4" t="s">
        <v>6088</v>
      </c>
      <c r="B879" s="4">
        <v>5494</v>
      </c>
      <c r="C879" s="4" t="s">
        <v>3354</v>
      </c>
      <c r="D879" s="4" t="s">
        <v>3355</v>
      </c>
      <c r="E879" s="5">
        <v>496.36</v>
      </c>
      <c r="F879" s="5">
        <v>441329.9483544</v>
      </c>
      <c r="G879" s="5">
        <v>373812.11953285401</v>
      </c>
      <c r="H879" s="6">
        <v>0.18061968912597501</v>
      </c>
      <c r="I879" s="5">
        <v>67517.828821545801</v>
      </c>
      <c r="J879" s="5">
        <v>889.13278337174597</v>
      </c>
      <c r="K879" s="5">
        <v>753.10685698455598</v>
      </c>
      <c r="L879" s="55" t="s">
        <v>4283</v>
      </c>
      <c r="M879" s="60" t="s">
        <v>4317</v>
      </c>
    </row>
    <row r="880" spans="1:13" ht="18" customHeight="1" x14ac:dyDescent="0.25">
      <c r="A880" s="4" t="s">
        <v>6089</v>
      </c>
      <c r="B880" s="4">
        <v>5495</v>
      </c>
      <c r="C880" s="4" t="s">
        <v>3356</v>
      </c>
      <c r="D880" s="4" t="s">
        <v>3357</v>
      </c>
      <c r="E880" s="5">
        <v>74873.490000000005</v>
      </c>
      <c r="F880" s="5">
        <v>101176913.436482</v>
      </c>
      <c r="G880" s="5">
        <v>100615808.324405</v>
      </c>
      <c r="H880" s="6">
        <v>5.5767092807859102E-3</v>
      </c>
      <c r="I880" s="5">
        <v>561105.112076491</v>
      </c>
      <c r="J880" s="5">
        <v>1351.30489358092</v>
      </c>
      <c r="K880" s="5">
        <v>1343.81085113577</v>
      </c>
      <c r="L880" s="55" t="s">
        <v>4284</v>
      </c>
      <c r="M880" s="60" t="s">
        <v>4364</v>
      </c>
    </row>
    <row r="881" spans="1:13" ht="18" customHeight="1" x14ac:dyDescent="0.25">
      <c r="A881" s="4" t="s">
        <v>6090</v>
      </c>
      <c r="B881" s="4">
        <v>5496</v>
      </c>
      <c r="C881" s="4" t="s">
        <v>3358</v>
      </c>
      <c r="D881" s="4" t="s">
        <v>3359</v>
      </c>
      <c r="E881" s="5">
        <v>3151.44</v>
      </c>
      <c r="F881" s="5">
        <v>4773452.1227939697</v>
      </c>
      <c r="G881" s="5">
        <v>4854838.1655091401</v>
      </c>
      <c r="H881" s="6">
        <v>-1.6763904365210001E-2</v>
      </c>
      <c r="I881" s="5">
        <v>-81386.042715166695</v>
      </c>
      <c r="J881" s="5">
        <v>1514.68919693663</v>
      </c>
      <c r="K881" s="5">
        <v>1540.51423016435</v>
      </c>
      <c r="L881" s="55" t="s">
        <v>4284</v>
      </c>
      <c r="M881" s="60" t="s">
        <v>4364</v>
      </c>
    </row>
    <row r="882" spans="1:13" ht="18" customHeight="1" x14ac:dyDescent="0.25">
      <c r="A882" s="4" t="s">
        <v>6091</v>
      </c>
      <c r="B882" s="4">
        <v>5497</v>
      </c>
      <c r="C882" s="4" t="s">
        <v>3360</v>
      </c>
      <c r="D882" s="4" t="s">
        <v>3361</v>
      </c>
      <c r="E882" s="5">
        <v>731.46</v>
      </c>
      <c r="F882" s="5">
        <v>1159918.23477456</v>
      </c>
      <c r="G882" s="5">
        <v>1395040.36135104</v>
      </c>
      <c r="H882" s="6">
        <v>-0.168541450907393</v>
      </c>
      <c r="I882" s="5">
        <v>-235122.12657647801</v>
      </c>
      <c r="J882" s="5">
        <v>1585.7575735851001</v>
      </c>
      <c r="K882" s="5">
        <v>1907.1997940434701</v>
      </c>
      <c r="L882" s="55" t="s">
        <v>4281</v>
      </c>
      <c r="M882" s="60" t="s">
        <v>4364</v>
      </c>
    </row>
    <row r="883" spans="1:13" ht="18" customHeight="1" x14ac:dyDescent="0.25">
      <c r="A883" s="4" t="s">
        <v>6093</v>
      </c>
      <c r="B883" s="4">
        <v>5499</v>
      </c>
      <c r="C883" s="4" t="s">
        <v>3364</v>
      </c>
      <c r="D883" s="4" t="s">
        <v>3365</v>
      </c>
      <c r="E883" s="5">
        <v>763.48</v>
      </c>
      <c r="F883" s="5">
        <v>507096.03253751999</v>
      </c>
      <c r="G883" s="5">
        <v>596027.90110184695</v>
      </c>
      <c r="H883" s="6">
        <v>-0.14920755957887799</v>
      </c>
      <c r="I883" s="5">
        <v>-88931.868564327204</v>
      </c>
      <c r="J883" s="5">
        <v>664.19032919987399</v>
      </c>
      <c r="K883" s="5">
        <v>780.67257963777297</v>
      </c>
      <c r="L883" s="55" t="s">
        <v>4281</v>
      </c>
      <c r="M883" s="60" t="s">
        <v>4364</v>
      </c>
    </row>
    <row r="884" spans="1:13" ht="18" customHeight="1" x14ac:dyDescent="0.25">
      <c r="A884" s="4" t="s">
        <v>6094</v>
      </c>
      <c r="B884" s="4">
        <v>5500</v>
      </c>
      <c r="C884" s="4" t="s">
        <v>3366</v>
      </c>
      <c r="D884" s="4" t="s">
        <v>3367</v>
      </c>
      <c r="E884" s="5">
        <v>739.57</v>
      </c>
      <c r="F884" s="5">
        <v>649696.49101445999</v>
      </c>
      <c r="G884" s="5">
        <v>270114.54940445599</v>
      </c>
      <c r="H884" s="6">
        <v>1.4052628503236899</v>
      </c>
      <c r="I884" s="5">
        <v>379581.941610004</v>
      </c>
      <c r="J884" s="5">
        <v>878.47869845242496</v>
      </c>
      <c r="K884" s="5">
        <v>365.23189069926502</v>
      </c>
      <c r="L884" s="55" t="s">
        <v>4281</v>
      </c>
      <c r="M884" s="60" t="s">
        <v>4364</v>
      </c>
    </row>
    <row r="885" spans="1:13" ht="18" customHeight="1" x14ac:dyDescent="0.25">
      <c r="A885" s="4" t="s">
        <v>6095</v>
      </c>
      <c r="B885" s="4">
        <v>5501</v>
      </c>
      <c r="C885" s="4" t="s">
        <v>3368</v>
      </c>
      <c r="D885" s="4" t="s">
        <v>3369</v>
      </c>
      <c r="E885" s="5">
        <v>5970.81</v>
      </c>
      <c r="F885" s="5">
        <v>1154976.4578239101</v>
      </c>
      <c r="G885" s="5">
        <v>1388721.8516396701</v>
      </c>
      <c r="H885" s="6">
        <v>-0.16831692648875099</v>
      </c>
      <c r="I885" s="5">
        <v>-233745.39381575701</v>
      </c>
      <c r="J885" s="5">
        <v>193.43714802914701</v>
      </c>
      <c r="K885" s="5">
        <v>232.58516878608901</v>
      </c>
      <c r="L885" s="55" t="s">
        <v>4284</v>
      </c>
      <c r="M885" s="60" t="s">
        <v>4364</v>
      </c>
    </row>
    <row r="886" spans="1:13" ht="18" customHeight="1" x14ac:dyDescent="0.25">
      <c r="A886" s="4" t="s">
        <v>6096</v>
      </c>
      <c r="B886" s="4">
        <v>5502</v>
      </c>
      <c r="C886" s="4" t="s">
        <v>3370</v>
      </c>
      <c r="D886" s="4" t="s">
        <v>3371</v>
      </c>
      <c r="E886" s="5">
        <v>7875.3</v>
      </c>
      <c r="F886" s="5">
        <v>7155311.1478435202</v>
      </c>
      <c r="G886" s="5">
        <v>8591962.5594844203</v>
      </c>
      <c r="H886" s="6">
        <v>-0.16720876071032501</v>
      </c>
      <c r="I886" s="5">
        <v>-1436651.4116409</v>
      </c>
      <c r="J886" s="5">
        <v>908.57632697719703</v>
      </c>
      <c r="K886" s="5">
        <v>1091.00130274204</v>
      </c>
      <c r="L886" s="55" t="s">
        <v>4284</v>
      </c>
      <c r="M886" s="60" t="s">
        <v>4364</v>
      </c>
    </row>
    <row r="887" spans="1:13" ht="18" customHeight="1" x14ac:dyDescent="0.25">
      <c r="A887" s="4" t="s">
        <v>6102</v>
      </c>
      <c r="B887" s="4">
        <v>5900</v>
      </c>
      <c r="C887" s="4" t="s">
        <v>3382</v>
      </c>
      <c r="D887" s="4" t="s">
        <v>3383</v>
      </c>
      <c r="E887" s="5">
        <v>3257.89</v>
      </c>
      <c r="F887" s="5">
        <v>930481.62093971996</v>
      </c>
      <c r="G887" s="5">
        <v>1076545.46765255</v>
      </c>
      <c r="H887" s="6">
        <v>-0.135678288657263</v>
      </c>
      <c r="I887" s="5">
        <v>-146063.84671283199</v>
      </c>
      <c r="J887" s="5">
        <v>285.60866724773399</v>
      </c>
      <c r="K887" s="5">
        <v>330.44254644955799</v>
      </c>
      <c r="L887" s="55" t="s">
        <v>4281</v>
      </c>
      <c r="M887" s="61" t="s">
        <v>4364</v>
      </c>
    </row>
    <row r="888" spans="1:13" ht="18" customHeight="1" x14ac:dyDescent="0.25">
      <c r="A888" s="4" t="s">
        <v>6105</v>
      </c>
      <c r="B888" s="4">
        <v>5903</v>
      </c>
      <c r="C888" s="4" t="s">
        <v>3388</v>
      </c>
      <c r="D888" s="4" t="s">
        <v>3389</v>
      </c>
      <c r="E888" s="5">
        <v>120365.98</v>
      </c>
      <c r="F888" s="5">
        <v>84155260.784319803</v>
      </c>
      <c r="G888" s="5">
        <v>83304025.600040793</v>
      </c>
      <c r="H888" s="6">
        <v>1.0218415954661201E-2</v>
      </c>
      <c r="I888" s="5">
        <v>851235.184278965</v>
      </c>
      <c r="J888" s="5">
        <v>699.16151377922404</v>
      </c>
      <c r="K888" s="5">
        <v>692.08945584159903</v>
      </c>
      <c r="L888" s="55" t="s">
        <v>4284</v>
      </c>
      <c r="M888" s="60" t="s">
        <v>4364</v>
      </c>
    </row>
    <row r="889" spans="1:13" ht="18" customHeight="1" x14ac:dyDescent="0.25">
      <c r="A889" s="4" t="s">
        <v>6106</v>
      </c>
      <c r="B889" s="4">
        <v>5904</v>
      </c>
      <c r="C889" s="4" t="s">
        <v>3390</v>
      </c>
      <c r="D889" s="4" t="s">
        <v>3391</v>
      </c>
      <c r="E889" s="5">
        <v>40006.75</v>
      </c>
      <c r="F889" s="5">
        <v>35404656.4615945</v>
      </c>
      <c r="G889" s="5">
        <v>35375013.777226903</v>
      </c>
      <c r="H889" s="6">
        <v>8.37955415489811E-4</v>
      </c>
      <c r="I889" s="5">
        <v>29642.6843676567</v>
      </c>
      <c r="J889" s="5">
        <v>884.96707334623602</v>
      </c>
      <c r="K889" s="5">
        <v>884.22613127101999</v>
      </c>
      <c r="L889" s="55" t="s">
        <v>4284</v>
      </c>
      <c r="M889" s="60" t="s">
        <v>4364</v>
      </c>
    </row>
    <row r="890" spans="1:13" ht="18" customHeight="1" x14ac:dyDescent="0.25">
      <c r="A890" s="4" t="s">
        <v>6107</v>
      </c>
      <c r="B890" s="4">
        <v>5905</v>
      </c>
      <c r="C890" s="4" t="s">
        <v>3392</v>
      </c>
      <c r="D890" s="4" t="s">
        <v>3393</v>
      </c>
      <c r="E890" s="5">
        <v>642.94000000000005</v>
      </c>
      <c r="F890" s="5">
        <v>596594.87866670999</v>
      </c>
      <c r="G890" s="5">
        <v>649281.04929654801</v>
      </c>
      <c r="H890" s="6">
        <v>-8.1145400265293294E-2</v>
      </c>
      <c r="I890" s="5">
        <v>-52686.170629838001</v>
      </c>
      <c r="J890" s="5">
        <v>927.91687975038099</v>
      </c>
      <c r="K890" s="5">
        <v>1009.8625832839</v>
      </c>
      <c r="L890" s="55" t="s">
        <v>4281</v>
      </c>
      <c r="M890" s="61" t="s">
        <v>4381</v>
      </c>
    </row>
    <row r="891" spans="1:13" ht="18" customHeight="1" x14ac:dyDescent="0.25">
      <c r="A891" s="4" t="s">
        <v>6109</v>
      </c>
      <c r="B891" s="4">
        <v>5907</v>
      </c>
      <c r="C891" s="4" t="s">
        <v>3396</v>
      </c>
      <c r="D891" s="4" t="s">
        <v>3397</v>
      </c>
      <c r="E891" s="5">
        <v>6181.13</v>
      </c>
      <c r="F891" s="5">
        <v>4480030.1882390101</v>
      </c>
      <c r="G891" s="5">
        <v>4549557.3523898898</v>
      </c>
      <c r="H891" s="6">
        <v>-1.5282182147754101E-2</v>
      </c>
      <c r="I891" s="5">
        <v>-69527.164150875993</v>
      </c>
      <c r="J891" s="5">
        <v>724.79145208707996</v>
      </c>
      <c r="K891" s="5">
        <v>736.03974554650802</v>
      </c>
      <c r="L891" s="55" t="s">
        <v>4284</v>
      </c>
      <c r="M891" s="60" t="s">
        <v>4364</v>
      </c>
    </row>
    <row r="892" spans="1:13" ht="18" customHeight="1" x14ac:dyDescent="0.25">
      <c r="A892" s="4" t="s">
        <v>6110</v>
      </c>
      <c r="B892" s="4">
        <v>5908</v>
      </c>
      <c r="C892" s="4" t="s">
        <v>3398</v>
      </c>
      <c r="D892" s="4" t="s">
        <v>3399</v>
      </c>
      <c r="E892" s="5">
        <v>4427.78</v>
      </c>
      <c r="F892" s="5">
        <v>4108007.8392962101</v>
      </c>
      <c r="G892" s="5">
        <v>4118625.4685507198</v>
      </c>
      <c r="H892" s="6">
        <v>-2.5779545471144001E-3</v>
      </c>
      <c r="I892" s="5">
        <v>-10617.629254511599</v>
      </c>
      <c r="J892" s="5">
        <v>927.78047673918104</v>
      </c>
      <c r="K892" s="5">
        <v>930.17843446393499</v>
      </c>
      <c r="L892" s="55" t="s">
        <v>4284</v>
      </c>
      <c r="M892" s="60" t="s">
        <v>4364</v>
      </c>
    </row>
    <row r="893" spans="1:13" ht="18" customHeight="1" x14ac:dyDescent="0.25">
      <c r="A893" s="4" t="s">
        <v>6113</v>
      </c>
      <c r="B893" s="4">
        <v>5911</v>
      </c>
      <c r="C893" s="4" t="s">
        <v>3404</v>
      </c>
      <c r="D893" s="4" t="s">
        <v>3405</v>
      </c>
      <c r="E893" s="5">
        <v>2473.3000000000002</v>
      </c>
      <c r="F893" s="5">
        <v>2338930.0501676998</v>
      </c>
      <c r="G893" s="5">
        <v>2331031.2290002401</v>
      </c>
      <c r="H893" s="6">
        <v>3.3885522721421898E-3</v>
      </c>
      <c r="I893" s="5">
        <v>7898.8211674629702</v>
      </c>
      <c r="J893" s="5">
        <v>945.67179483592804</v>
      </c>
      <c r="K893" s="5">
        <v>942.47815833107097</v>
      </c>
      <c r="L893" s="55" t="s">
        <v>4284</v>
      </c>
      <c r="M893" s="61" t="s">
        <v>4364</v>
      </c>
    </row>
    <row r="894" spans="1:13" ht="18" customHeight="1" x14ac:dyDescent="0.25">
      <c r="A894" s="4" t="s">
        <v>6114</v>
      </c>
      <c r="B894" s="4">
        <v>5912</v>
      </c>
      <c r="C894" s="4" t="s">
        <v>3406</v>
      </c>
      <c r="D894" s="4" t="s">
        <v>3407</v>
      </c>
      <c r="E894" s="5">
        <v>222.69</v>
      </c>
      <c r="F894" s="5">
        <v>295236.57397652999</v>
      </c>
      <c r="G894" s="5">
        <v>276491.31085447501</v>
      </c>
      <c r="H894" s="6">
        <v>6.7796933886003802E-2</v>
      </c>
      <c r="I894" s="5">
        <v>18745.263122055301</v>
      </c>
      <c r="J894" s="5">
        <v>1325.7738289843701</v>
      </c>
      <c r="K894" s="5">
        <v>1241.5973364519</v>
      </c>
      <c r="L894" s="55" t="s">
        <v>4283</v>
      </c>
      <c r="M894" s="60" t="s">
        <v>4282</v>
      </c>
    </row>
    <row r="895" spans="1:13" ht="18" customHeight="1" x14ac:dyDescent="0.25">
      <c r="A895" s="4" t="s">
        <v>6116</v>
      </c>
      <c r="B895" s="4">
        <v>5914</v>
      </c>
      <c r="C895" s="4" t="s">
        <v>3410</v>
      </c>
      <c r="D895" s="4" t="s">
        <v>3411</v>
      </c>
      <c r="E895" s="5">
        <v>1636.65</v>
      </c>
      <c r="F895" s="5">
        <v>1868632.3225153501</v>
      </c>
      <c r="G895" s="5">
        <v>1873475.96752021</v>
      </c>
      <c r="H895" s="6">
        <v>-2.5853787765791601E-3</v>
      </c>
      <c r="I895" s="5">
        <v>-4843.6450048577999</v>
      </c>
      <c r="J895" s="5">
        <v>1141.74216999074</v>
      </c>
      <c r="K895" s="5">
        <v>1144.7016573612</v>
      </c>
      <c r="L895" s="55" t="s">
        <v>4281</v>
      </c>
      <c r="M895" s="60" t="s">
        <v>4364</v>
      </c>
    </row>
    <row r="896" spans="1:13" ht="18" customHeight="1" x14ac:dyDescent="0.25">
      <c r="A896" s="4" t="s">
        <v>6117</v>
      </c>
      <c r="B896" s="4">
        <v>5915</v>
      </c>
      <c r="C896" s="4" t="s">
        <v>3412</v>
      </c>
      <c r="D896" s="4" t="s">
        <v>3413</v>
      </c>
      <c r="E896" s="5">
        <v>290.88</v>
      </c>
      <c r="F896" s="5">
        <v>457328.81351420999</v>
      </c>
      <c r="G896" s="5">
        <v>447267.64095650602</v>
      </c>
      <c r="H896" s="6">
        <v>2.2494747297585199E-2</v>
      </c>
      <c r="I896" s="5">
        <v>10061.1725577036</v>
      </c>
      <c r="J896" s="5">
        <v>1572.22501895699</v>
      </c>
      <c r="K896" s="5">
        <v>1537.6362794159299</v>
      </c>
      <c r="L896" s="55" t="s">
        <v>4283</v>
      </c>
      <c r="M896" s="60" t="s">
        <v>4317</v>
      </c>
    </row>
    <row r="897" spans="1:13" ht="18" customHeight="1" x14ac:dyDescent="0.25">
      <c r="A897" s="4" t="s">
        <v>6119</v>
      </c>
      <c r="B897" s="4">
        <v>5917</v>
      </c>
      <c r="C897" s="4" t="s">
        <v>3416</v>
      </c>
      <c r="D897" s="4" t="s">
        <v>3417</v>
      </c>
      <c r="E897" s="5">
        <v>820.49</v>
      </c>
      <c r="F897" s="5">
        <v>941122.16369631002</v>
      </c>
      <c r="G897" s="5">
        <v>960772.82401004399</v>
      </c>
      <c r="H897" s="6">
        <v>-2.0452972672266499E-2</v>
      </c>
      <c r="I897" s="5">
        <v>-19650.660313733701</v>
      </c>
      <c r="J897" s="5">
        <v>1147.02453862486</v>
      </c>
      <c r="K897" s="5">
        <v>1170.97444698905</v>
      </c>
      <c r="L897" s="55" t="s">
        <v>4283</v>
      </c>
      <c r="M897" s="60" t="s">
        <v>4361</v>
      </c>
    </row>
    <row r="898" spans="1:13" ht="18" customHeight="1" x14ac:dyDescent="0.25">
      <c r="A898" s="4" t="s">
        <v>6120</v>
      </c>
      <c r="B898" s="4">
        <v>5918</v>
      </c>
      <c r="C898" s="4" t="s">
        <v>3418</v>
      </c>
      <c r="D898" s="4" t="s">
        <v>3419</v>
      </c>
      <c r="E898" s="5">
        <v>277.52999999999997</v>
      </c>
      <c r="F898" s="5">
        <v>417904.93906953</v>
      </c>
      <c r="G898" s="5">
        <v>498049.86671462201</v>
      </c>
      <c r="H898" s="6">
        <v>-0.16091747634381801</v>
      </c>
      <c r="I898" s="5">
        <v>-80144.927645091593</v>
      </c>
      <c r="J898" s="5">
        <v>1505.8009551022601</v>
      </c>
      <c r="K898" s="5">
        <v>1794.5802857875599</v>
      </c>
      <c r="L898" s="55" t="s">
        <v>4283</v>
      </c>
      <c r="M898" s="60" t="s">
        <v>4317</v>
      </c>
    </row>
    <row r="899" spans="1:13" ht="18" customHeight="1" x14ac:dyDescent="0.25">
      <c r="A899" s="4" t="s">
        <v>6122</v>
      </c>
      <c r="B899" s="4">
        <v>5920</v>
      </c>
      <c r="C899" s="4" t="s">
        <v>3422</v>
      </c>
      <c r="D899" s="4" t="s">
        <v>3423</v>
      </c>
      <c r="E899" s="5">
        <v>387.04</v>
      </c>
      <c r="F899" s="5">
        <v>397973.7998643</v>
      </c>
      <c r="G899" s="5">
        <v>498375.62749112502</v>
      </c>
      <c r="H899" s="6">
        <v>-0.20145814138676599</v>
      </c>
      <c r="I899" s="5">
        <v>-100401.827626825</v>
      </c>
      <c r="J899" s="5">
        <v>1028.24979295241</v>
      </c>
      <c r="K899" s="5">
        <v>1287.6592277054699</v>
      </c>
      <c r="L899" s="55" t="s">
        <v>4283</v>
      </c>
      <c r="M899" s="60" t="s">
        <v>4381</v>
      </c>
    </row>
    <row r="900" spans="1:13" ht="18" customHeight="1" x14ac:dyDescent="0.25">
      <c r="A900" s="4" t="s">
        <v>6143</v>
      </c>
      <c r="B900" s="4">
        <v>6108</v>
      </c>
      <c r="C900" s="4" t="s">
        <v>3464</v>
      </c>
      <c r="D900" s="4" t="s">
        <v>3465</v>
      </c>
      <c r="E900" s="5">
        <v>754.86</v>
      </c>
      <c r="F900" s="5">
        <v>472674.75812249997</v>
      </c>
      <c r="G900" s="5">
        <v>752092.75043607305</v>
      </c>
      <c r="H900" s="6">
        <v>-0.37152065639718301</v>
      </c>
      <c r="I900" s="5">
        <v>-279417.99231357302</v>
      </c>
      <c r="J900" s="5">
        <v>626.17539427509701</v>
      </c>
      <c r="K900" s="5">
        <v>996.334089017927</v>
      </c>
      <c r="L900" s="55" t="s">
        <v>4281</v>
      </c>
      <c r="M900" s="60" t="s">
        <v>4364</v>
      </c>
    </row>
    <row r="901" spans="1:13" ht="18" customHeight="1" x14ac:dyDescent="0.25">
      <c r="A901" s="4" t="s">
        <v>6146</v>
      </c>
      <c r="B901" s="4">
        <v>6112</v>
      </c>
      <c r="C901" s="4" t="s">
        <v>3470</v>
      </c>
      <c r="D901" s="4" t="s">
        <v>3471</v>
      </c>
      <c r="E901" s="5">
        <v>922.52</v>
      </c>
      <c r="F901" s="5">
        <v>562378.65560159995</v>
      </c>
      <c r="G901" s="5">
        <v>426902.37279637699</v>
      </c>
      <c r="H901" s="6">
        <v>0.31734722371721702</v>
      </c>
      <c r="I901" s="5">
        <v>135476.28280522299</v>
      </c>
      <c r="J901" s="5">
        <v>609.61134241165496</v>
      </c>
      <c r="K901" s="5">
        <v>462.75676711223298</v>
      </c>
      <c r="L901" s="55" t="s">
        <v>4283</v>
      </c>
      <c r="M901" s="60" t="s">
        <v>4364</v>
      </c>
    </row>
    <row r="902" spans="1:13" ht="18" customHeight="1" x14ac:dyDescent="0.25">
      <c r="A902" s="4" t="s">
        <v>6154</v>
      </c>
      <c r="B902" s="4">
        <v>6172</v>
      </c>
      <c r="C902" s="4" t="s">
        <v>3488</v>
      </c>
      <c r="D902" s="4" t="s">
        <v>3489</v>
      </c>
      <c r="E902" s="5">
        <v>436.49</v>
      </c>
      <c r="F902" s="5">
        <v>339745.43801976001</v>
      </c>
      <c r="G902" s="5">
        <v>314498.476003466</v>
      </c>
      <c r="H902" s="6">
        <v>8.0276897799706107E-2</v>
      </c>
      <c r="I902" s="5">
        <v>25246.962016293601</v>
      </c>
      <c r="J902" s="5">
        <v>778.35789598790302</v>
      </c>
      <c r="K902" s="5">
        <v>720.51702445294598</v>
      </c>
      <c r="L902" s="55" t="s">
        <v>4283</v>
      </c>
      <c r="M902" s="60" t="s">
        <v>4364</v>
      </c>
    </row>
    <row r="903" spans="1:13" ht="18" customHeight="1" x14ac:dyDescent="0.25">
      <c r="A903" s="4" t="s">
        <v>6155</v>
      </c>
      <c r="B903" s="4">
        <v>6173</v>
      </c>
      <c r="C903" s="4" t="s">
        <v>3490</v>
      </c>
      <c r="D903" s="4" t="s">
        <v>3491</v>
      </c>
      <c r="E903" s="5">
        <v>341.42</v>
      </c>
      <c r="F903" s="5">
        <v>502978.78172526002</v>
      </c>
      <c r="G903" s="5">
        <v>578220.96386339504</v>
      </c>
      <c r="H903" s="6">
        <v>-0.13012703938543299</v>
      </c>
      <c r="I903" s="5">
        <v>-75242.182138135002</v>
      </c>
      <c r="J903" s="5">
        <v>1473.19659576258</v>
      </c>
      <c r="K903" s="5">
        <v>1693.5767203543901</v>
      </c>
      <c r="L903" s="55" t="s">
        <v>4283</v>
      </c>
      <c r="M903" s="61" t="s">
        <v>4282</v>
      </c>
    </row>
    <row r="904" spans="1:13" ht="18" customHeight="1" x14ac:dyDescent="0.25">
      <c r="A904" s="4" t="s">
        <v>6158</v>
      </c>
      <c r="B904" s="4">
        <v>6176</v>
      </c>
      <c r="C904" s="4" t="s">
        <v>3496</v>
      </c>
      <c r="D904" s="4" t="s">
        <v>3497</v>
      </c>
      <c r="E904" s="5">
        <v>470.3</v>
      </c>
      <c r="F904" s="5">
        <v>118219.49268048001</v>
      </c>
      <c r="G904" s="5">
        <v>168230.836358406</v>
      </c>
      <c r="H904" s="6">
        <v>-0.29727810168749302</v>
      </c>
      <c r="I904" s="5">
        <v>-50011.343677926299</v>
      </c>
      <c r="J904" s="5">
        <v>251.370386307633</v>
      </c>
      <c r="K904" s="5">
        <v>357.709624406562</v>
      </c>
      <c r="L904" s="55" t="s">
        <v>4283</v>
      </c>
      <c r="M904" s="60" t="s">
        <v>4361</v>
      </c>
    </row>
    <row r="905" spans="1:13" ht="18" customHeight="1" x14ac:dyDescent="0.25">
      <c r="A905" s="4" t="s">
        <v>6159</v>
      </c>
      <c r="B905" s="4">
        <v>6177</v>
      </c>
      <c r="C905" s="4" t="s">
        <v>3498</v>
      </c>
      <c r="D905" s="4" t="s">
        <v>3499</v>
      </c>
      <c r="E905" s="5">
        <v>450.51</v>
      </c>
      <c r="F905" s="5">
        <v>587698.98444954003</v>
      </c>
      <c r="G905" s="5">
        <v>638854.36286299699</v>
      </c>
      <c r="H905" s="6">
        <v>-8.0073615188611294E-2</v>
      </c>
      <c r="I905" s="5">
        <v>-51155.378413457103</v>
      </c>
      <c r="J905" s="5">
        <v>1304.5192880280999</v>
      </c>
      <c r="K905" s="5">
        <v>1418.0692168053899</v>
      </c>
      <c r="L905" s="55" t="s">
        <v>4281</v>
      </c>
      <c r="M905" s="60" t="s">
        <v>4282</v>
      </c>
    </row>
    <row r="906" spans="1:13" ht="18" customHeight="1" x14ac:dyDescent="0.25">
      <c r="A906" s="4" t="s">
        <v>6160</v>
      </c>
      <c r="B906" s="4">
        <v>6178</v>
      </c>
      <c r="C906" s="4" t="s">
        <v>3500</v>
      </c>
      <c r="D906" s="4" t="s">
        <v>3501</v>
      </c>
      <c r="E906" s="5">
        <v>892.23</v>
      </c>
      <c r="F906" s="5">
        <v>2077976.6991399301</v>
      </c>
      <c r="G906" s="5">
        <v>2162815.12612104</v>
      </c>
      <c r="H906" s="6">
        <v>-3.9225926412518701E-2</v>
      </c>
      <c r="I906" s="5">
        <v>-84838.426981105906</v>
      </c>
      <c r="J906" s="5">
        <v>2328.9697714041599</v>
      </c>
      <c r="K906" s="5">
        <v>2424.0555979075298</v>
      </c>
      <c r="L906" s="55" t="s">
        <v>4281</v>
      </c>
      <c r="M906" s="60" t="s">
        <v>4282</v>
      </c>
    </row>
    <row r="907" spans="1:13" ht="18" customHeight="1" x14ac:dyDescent="0.25">
      <c r="A907" s="4" t="s">
        <v>6161</v>
      </c>
      <c r="B907" s="4">
        <v>6179</v>
      </c>
      <c r="C907" s="4" t="s">
        <v>3502</v>
      </c>
      <c r="D907" s="4" t="s">
        <v>3503</v>
      </c>
      <c r="E907" s="5">
        <v>650.4</v>
      </c>
      <c r="F907" s="5">
        <v>2777769.8964640498</v>
      </c>
      <c r="G907" s="5">
        <v>2470771.2178143202</v>
      </c>
      <c r="H907" s="6">
        <v>0.124252167273224</v>
      </c>
      <c r="I907" s="5">
        <v>306998.67864973098</v>
      </c>
      <c r="J907" s="5">
        <v>4270.8639244527203</v>
      </c>
      <c r="K907" s="5">
        <v>3798.8487358768698</v>
      </c>
      <c r="L907" s="55" t="s">
        <v>4281</v>
      </c>
      <c r="M907" s="61" t="s">
        <v>4364</v>
      </c>
    </row>
    <row r="908" spans="1:13" ht="18" customHeight="1" x14ac:dyDescent="0.25">
      <c r="A908" s="4" t="s">
        <v>6164</v>
      </c>
      <c r="B908" s="4">
        <v>6182</v>
      </c>
      <c r="C908" s="4" t="s">
        <v>3508</v>
      </c>
      <c r="D908" s="4" t="s">
        <v>3509</v>
      </c>
      <c r="E908" s="5">
        <v>6664.55</v>
      </c>
      <c r="F908" s="5">
        <v>7630388.9528195998</v>
      </c>
      <c r="G908" s="5">
        <v>8814066.90089483</v>
      </c>
      <c r="H908" s="6">
        <v>-0.134294186938274</v>
      </c>
      <c r="I908" s="5">
        <v>-1183677.94807523</v>
      </c>
      <c r="J908" s="5">
        <v>1144.9218556121</v>
      </c>
      <c r="K908" s="5">
        <v>1322.5299383896599</v>
      </c>
      <c r="L908" s="55" t="s">
        <v>4284</v>
      </c>
      <c r="M908" s="60" t="s">
        <v>4364</v>
      </c>
    </row>
    <row r="909" spans="1:13" ht="18" customHeight="1" x14ac:dyDescent="0.25">
      <c r="A909" s="4" t="s">
        <v>6165</v>
      </c>
      <c r="B909" s="4">
        <v>6183</v>
      </c>
      <c r="C909" s="4" t="s">
        <v>3510</v>
      </c>
      <c r="D909" s="4" t="s">
        <v>3511</v>
      </c>
      <c r="E909" s="5">
        <v>5103.66</v>
      </c>
      <c r="F909" s="5">
        <v>10371930.993080501</v>
      </c>
      <c r="G909" s="5">
        <v>12082636.9475819</v>
      </c>
      <c r="H909" s="6">
        <v>-0.141583824948387</v>
      </c>
      <c r="I909" s="5">
        <v>-1710705.9545013399</v>
      </c>
      <c r="J909" s="5">
        <v>2032.2535186671</v>
      </c>
      <c r="K909" s="5">
        <v>2367.4455092192402</v>
      </c>
      <c r="L909" s="55" t="s">
        <v>4284</v>
      </c>
      <c r="M909" s="60" t="s">
        <v>4361</v>
      </c>
    </row>
    <row r="910" spans="1:13" ht="18" customHeight="1" x14ac:dyDescent="0.25">
      <c r="A910" s="4" t="s">
        <v>6166</v>
      </c>
      <c r="B910" s="4">
        <v>6184</v>
      </c>
      <c r="C910" s="4" t="s">
        <v>3512</v>
      </c>
      <c r="D910" s="4" t="s">
        <v>3513</v>
      </c>
      <c r="E910" s="5">
        <v>2626.37</v>
      </c>
      <c r="F910" s="5">
        <v>8064407.11025484</v>
      </c>
      <c r="G910" s="5">
        <v>8532332.2098862398</v>
      </c>
      <c r="H910" s="6">
        <v>-5.4841406560474502E-2</v>
      </c>
      <c r="I910" s="5">
        <v>-467925.09963140398</v>
      </c>
      <c r="J910" s="5">
        <v>3070.55255362148</v>
      </c>
      <c r="K910" s="5">
        <v>3248.7167496911102</v>
      </c>
      <c r="L910" s="55" t="s">
        <v>4284</v>
      </c>
      <c r="M910" s="60" t="s">
        <v>4361</v>
      </c>
    </row>
    <row r="911" spans="1:13" ht="18" customHeight="1" x14ac:dyDescent="0.25">
      <c r="A911" s="4" t="s">
        <v>6167</v>
      </c>
      <c r="B911" s="4">
        <v>6185</v>
      </c>
      <c r="C911" s="4" t="s">
        <v>3514</v>
      </c>
      <c r="D911" s="4" t="s">
        <v>3515</v>
      </c>
      <c r="E911" s="5">
        <v>652.52</v>
      </c>
      <c r="F911" s="5">
        <v>2901613.3497584998</v>
      </c>
      <c r="G911" s="5">
        <v>2912498.87673369</v>
      </c>
      <c r="H911" s="6">
        <v>-3.73752143293604E-3</v>
      </c>
      <c r="I911" s="5">
        <v>-10885.5269751945</v>
      </c>
      <c r="J911" s="5">
        <v>4446.7807113322197</v>
      </c>
      <c r="K911" s="5">
        <v>4463.46299995969</v>
      </c>
      <c r="L911" s="55" t="s">
        <v>4281</v>
      </c>
      <c r="M911" s="61" t="s">
        <v>4381</v>
      </c>
    </row>
    <row r="912" spans="1:13" ht="18" customHeight="1" x14ac:dyDescent="0.25">
      <c r="A912" s="4" t="s">
        <v>6168</v>
      </c>
      <c r="B912" s="4">
        <v>6186</v>
      </c>
      <c r="C912" s="4" t="s">
        <v>3516</v>
      </c>
      <c r="D912" s="4" t="s">
        <v>3517</v>
      </c>
      <c r="E912" s="5">
        <v>14563.6</v>
      </c>
      <c r="F912" s="5">
        <v>6746878.3255224004</v>
      </c>
      <c r="G912" s="5">
        <v>7139301.8286696998</v>
      </c>
      <c r="H912" s="6">
        <v>-5.4966649759983902E-2</v>
      </c>
      <c r="I912" s="5">
        <v>-392423.50314729998</v>
      </c>
      <c r="J912" s="5">
        <v>463.26995561004099</v>
      </c>
      <c r="K912" s="5">
        <v>490.21545693851101</v>
      </c>
      <c r="L912" s="55" t="s">
        <v>4284</v>
      </c>
      <c r="M912" s="60" t="s">
        <v>4381</v>
      </c>
    </row>
    <row r="913" spans="1:13" ht="18" customHeight="1" x14ac:dyDescent="0.25">
      <c r="A913" s="4" t="s">
        <v>6174</v>
      </c>
      <c r="B913" s="4">
        <v>6192</v>
      </c>
      <c r="C913" s="4" t="s">
        <v>3528</v>
      </c>
      <c r="D913" s="4" t="s">
        <v>3529</v>
      </c>
      <c r="E913" s="5">
        <v>603.08000000000004</v>
      </c>
      <c r="F913" s="5">
        <v>358099.18636460998</v>
      </c>
      <c r="G913" s="5">
        <v>400831.17917271203</v>
      </c>
      <c r="H913" s="6">
        <v>-0.106608455201259</v>
      </c>
      <c r="I913" s="5">
        <v>-42731.992808101597</v>
      </c>
      <c r="J913" s="5">
        <v>593.78388665618104</v>
      </c>
      <c r="K913" s="5">
        <v>664.64014587237398</v>
      </c>
      <c r="L913" s="55" t="s">
        <v>4283</v>
      </c>
      <c r="M913" s="60" t="s">
        <v>4364</v>
      </c>
    </row>
    <row r="914" spans="1:13" ht="18" customHeight="1" x14ac:dyDescent="0.25">
      <c r="A914" s="4" t="s">
        <v>6178</v>
      </c>
      <c r="B914" s="4">
        <v>6196</v>
      </c>
      <c r="C914" s="4" t="s">
        <v>3536</v>
      </c>
      <c r="D914" s="4" t="s">
        <v>3537</v>
      </c>
      <c r="E914" s="5">
        <v>175.82</v>
      </c>
      <c r="F914" s="5">
        <v>39274.450386299999</v>
      </c>
      <c r="G914" s="5">
        <v>45927.216802732699</v>
      </c>
      <c r="H914" s="6">
        <v>-0.144854552040629</v>
      </c>
      <c r="I914" s="5">
        <v>-6652.7664164326698</v>
      </c>
      <c r="J914" s="5">
        <v>223.378741817199</v>
      </c>
      <c r="K914" s="5">
        <v>261.21724947521699</v>
      </c>
      <c r="L914" s="55" t="s">
        <v>4283</v>
      </c>
      <c r="M914" s="60" t="s">
        <v>4361</v>
      </c>
    </row>
    <row r="915" spans="1:13" ht="18" customHeight="1" x14ac:dyDescent="0.25">
      <c r="A915" s="4" t="s">
        <v>6180</v>
      </c>
      <c r="B915" s="4">
        <v>6198</v>
      </c>
      <c r="C915" s="4" t="s">
        <v>3540</v>
      </c>
      <c r="D915" s="4" t="s">
        <v>3541</v>
      </c>
      <c r="E915" s="5">
        <v>688.84</v>
      </c>
      <c r="F915" s="5">
        <v>721031.79411498003</v>
      </c>
      <c r="G915" s="5">
        <v>737010.93637465301</v>
      </c>
      <c r="H915" s="6">
        <v>-2.1681011055648701E-2</v>
      </c>
      <c r="I915" s="5">
        <v>-15979.142259672901</v>
      </c>
      <c r="J915" s="5">
        <v>1046.73334027493</v>
      </c>
      <c r="K915" s="5">
        <v>1069.9305156127</v>
      </c>
      <c r="L915" s="55" t="s">
        <v>4281</v>
      </c>
      <c r="M915" s="60" t="s">
        <v>4282</v>
      </c>
    </row>
    <row r="916" spans="1:13" ht="18" customHeight="1" x14ac:dyDescent="0.25">
      <c r="A916" s="4" t="s">
        <v>6189</v>
      </c>
      <c r="B916" s="4">
        <v>6209</v>
      </c>
      <c r="C916" s="4" t="s">
        <v>3558</v>
      </c>
      <c r="D916" s="4" t="s">
        <v>3559</v>
      </c>
      <c r="E916" s="5">
        <v>822.28</v>
      </c>
      <c r="F916" s="5">
        <v>378673.65967416001</v>
      </c>
      <c r="G916" s="5">
        <v>360376.25075044401</v>
      </c>
      <c r="H916" s="6">
        <v>5.0773070882485401E-2</v>
      </c>
      <c r="I916" s="5">
        <v>18297.408923716601</v>
      </c>
      <c r="J916" s="5">
        <v>460.51668491774097</v>
      </c>
      <c r="K916" s="5">
        <v>438.264643126968</v>
      </c>
      <c r="L916" s="55" t="s">
        <v>4283</v>
      </c>
      <c r="M916" s="61" t="s">
        <v>4364</v>
      </c>
    </row>
    <row r="917" spans="1:13" ht="18" customHeight="1" x14ac:dyDescent="0.25">
      <c r="A917" s="4" t="s">
        <v>6191</v>
      </c>
      <c r="B917" s="4">
        <v>6327</v>
      </c>
      <c r="C917" s="4" t="s">
        <v>3562</v>
      </c>
      <c r="D917" s="4" t="s">
        <v>3563</v>
      </c>
      <c r="E917" s="5">
        <v>411.32</v>
      </c>
      <c r="F917" s="5">
        <v>1091969.2119766499</v>
      </c>
      <c r="G917" s="5">
        <v>1117361.1660948501</v>
      </c>
      <c r="H917" s="6">
        <v>-2.2724929851410398E-2</v>
      </c>
      <c r="I917" s="5">
        <v>-25391.954118195499</v>
      </c>
      <c r="J917" s="5">
        <v>2654.7924048834202</v>
      </c>
      <c r="K917" s="5">
        <v>2716.5252506438901</v>
      </c>
      <c r="L917" s="55" t="s">
        <v>4283</v>
      </c>
      <c r="M917" s="60" t="s">
        <v>4359</v>
      </c>
    </row>
    <row r="918" spans="1:13" ht="18" customHeight="1" x14ac:dyDescent="0.25">
      <c r="A918" s="4" t="s">
        <v>6192</v>
      </c>
      <c r="B918" s="4">
        <v>6328</v>
      </c>
      <c r="C918" s="4" t="s">
        <v>3564</v>
      </c>
      <c r="D918" s="4" t="s">
        <v>3565</v>
      </c>
      <c r="E918" s="5">
        <v>337.3</v>
      </c>
      <c r="F918" s="5">
        <v>1324140.3454716001</v>
      </c>
      <c r="G918" s="5">
        <v>1321052.4533955399</v>
      </c>
      <c r="H918" s="6">
        <v>2.3374485003440099E-3</v>
      </c>
      <c r="I918" s="5">
        <v>3087.8920760650699</v>
      </c>
      <c r="J918" s="5">
        <v>3925.7051451870698</v>
      </c>
      <c r="K918" s="5">
        <v>3916.5504103039898</v>
      </c>
      <c r="L918" s="55" t="s">
        <v>4281</v>
      </c>
      <c r="M918" s="60" t="s">
        <v>4282</v>
      </c>
    </row>
    <row r="919" spans="1:13" ht="18" customHeight="1" x14ac:dyDescent="0.25">
      <c r="A919" s="4" t="s">
        <v>6195</v>
      </c>
      <c r="B919" s="4">
        <v>6331</v>
      </c>
      <c r="C919" s="4" t="s">
        <v>3570</v>
      </c>
      <c r="D919" s="4" t="s">
        <v>3571</v>
      </c>
      <c r="E919" s="5">
        <v>1908.84</v>
      </c>
      <c r="F919" s="5">
        <v>2587500.8880924899</v>
      </c>
      <c r="G919" s="5">
        <v>2473104.8314167401</v>
      </c>
      <c r="H919" s="6">
        <v>4.6256048357729E-2</v>
      </c>
      <c r="I919" s="5">
        <v>114396.056675746</v>
      </c>
      <c r="J919" s="5">
        <v>1355.5357641774499</v>
      </c>
      <c r="K919" s="5">
        <v>1295.6061437400399</v>
      </c>
      <c r="L919" s="55" t="s">
        <v>4284</v>
      </c>
      <c r="M919" s="61" t="s">
        <v>4364</v>
      </c>
    </row>
    <row r="920" spans="1:13" ht="18" customHeight="1" x14ac:dyDescent="0.25">
      <c r="A920" s="4" t="s">
        <v>6196</v>
      </c>
      <c r="B920" s="4">
        <v>6332</v>
      </c>
      <c r="C920" s="4" t="s">
        <v>3572</v>
      </c>
      <c r="D920" s="4" t="s">
        <v>3573</v>
      </c>
      <c r="E920" s="5">
        <v>317.89999999999998</v>
      </c>
      <c r="F920" s="5">
        <v>766508.25634830003</v>
      </c>
      <c r="G920" s="5">
        <v>689618.867201527</v>
      </c>
      <c r="H920" s="6">
        <v>0.111495483670263</v>
      </c>
      <c r="I920" s="5">
        <v>76889.389146772897</v>
      </c>
      <c r="J920" s="5">
        <v>2411.1615487521199</v>
      </c>
      <c r="K920" s="5">
        <v>2169.2949581677499</v>
      </c>
      <c r="L920" s="55" t="s">
        <v>4281</v>
      </c>
      <c r="M920" s="60" t="s">
        <v>4381</v>
      </c>
    </row>
    <row r="921" spans="1:13" ht="18" customHeight="1" x14ac:dyDescent="0.25">
      <c r="A921" s="4" t="s">
        <v>6199</v>
      </c>
      <c r="B921" s="4">
        <v>6335</v>
      </c>
      <c r="C921" s="4" t="s">
        <v>3578</v>
      </c>
      <c r="D921" s="4" t="s">
        <v>3579</v>
      </c>
      <c r="E921" s="5">
        <v>1360.49</v>
      </c>
      <c r="F921" s="5">
        <v>833762.29410168005</v>
      </c>
      <c r="G921" s="5">
        <v>1315847.3538629799</v>
      </c>
      <c r="H921" s="6">
        <v>-0.36636852925685298</v>
      </c>
      <c r="I921" s="5">
        <v>-482085.05976130301</v>
      </c>
      <c r="J921" s="5">
        <v>612.83970782709196</v>
      </c>
      <c r="K921" s="5">
        <v>967.18634746523901</v>
      </c>
      <c r="L921" s="55" t="s">
        <v>4284</v>
      </c>
      <c r="M921" s="60" t="s">
        <v>4364</v>
      </c>
    </row>
    <row r="922" spans="1:13" ht="18" customHeight="1" x14ac:dyDescent="0.25">
      <c r="A922" s="4" t="s">
        <v>6203</v>
      </c>
      <c r="B922" s="4">
        <v>6339</v>
      </c>
      <c r="C922" s="4" t="s">
        <v>3586</v>
      </c>
      <c r="D922" s="4" t="s">
        <v>3587</v>
      </c>
      <c r="E922" s="5">
        <v>2190.17</v>
      </c>
      <c r="F922" s="5">
        <v>1313607.85348476</v>
      </c>
      <c r="G922" s="5">
        <v>1105141.46284167</v>
      </c>
      <c r="H922" s="6">
        <v>0.18863321814661799</v>
      </c>
      <c r="I922" s="5">
        <v>208466.39064308599</v>
      </c>
      <c r="J922" s="5">
        <v>599.77437983570201</v>
      </c>
      <c r="K922" s="5">
        <v>504.59163573680303</v>
      </c>
      <c r="L922" s="55" t="s">
        <v>4284</v>
      </c>
      <c r="M922" s="61" t="s">
        <v>4364</v>
      </c>
    </row>
    <row r="923" spans="1:13" ht="18" customHeight="1" x14ac:dyDescent="0.25">
      <c r="A923" s="4" t="s">
        <v>6208</v>
      </c>
      <c r="B923" s="4">
        <v>6470</v>
      </c>
      <c r="C923" s="4" t="s">
        <v>3596</v>
      </c>
      <c r="D923" s="4" t="s">
        <v>3597</v>
      </c>
      <c r="E923" s="5">
        <v>486.14</v>
      </c>
      <c r="F923" s="5">
        <v>551683.45540470001</v>
      </c>
      <c r="G923" s="5">
        <v>483772.852987652</v>
      </c>
      <c r="H923" s="6">
        <v>0.140377042650595</v>
      </c>
      <c r="I923" s="5">
        <v>67910.602417047994</v>
      </c>
      <c r="J923" s="5">
        <v>1134.8242387063401</v>
      </c>
      <c r="K923" s="5">
        <v>995.13072980551306</v>
      </c>
      <c r="L923" s="55" t="s">
        <v>4283</v>
      </c>
      <c r="M923" s="61" t="s">
        <v>4359</v>
      </c>
    </row>
    <row r="924" spans="1:13" ht="18" customHeight="1" x14ac:dyDescent="0.25">
      <c r="A924" s="4" t="s">
        <v>6212</v>
      </c>
      <c r="B924" s="4">
        <v>6474</v>
      </c>
      <c r="C924" s="4" t="s">
        <v>3604</v>
      </c>
      <c r="D924" s="4" t="s">
        <v>3605</v>
      </c>
      <c r="E924" s="5">
        <v>144.34</v>
      </c>
      <c r="F924" s="5">
        <v>571460.19415590004</v>
      </c>
      <c r="G924" s="5">
        <v>382665.23989327799</v>
      </c>
      <c r="H924" s="6">
        <v>0.49336844474108998</v>
      </c>
      <c r="I924" s="5">
        <v>188794.95426262199</v>
      </c>
      <c r="J924" s="5">
        <v>3959.1256349999999</v>
      </c>
      <c r="K924" s="5">
        <v>2651.1378681812198</v>
      </c>
      <c r="L924" s="55" t="s">
        <v>4283</v>
      </c>
      <c r="M924" s="60" t="s">
        <v>4364</v>
      </c>
    </row>
    <row r="925" spans="1:13" ht="18" customHeight="1" x14ac:dyDescent="0.25">
      <c r="A925" s="4" t="s">
        <v>6213</v>
      </c>
      <c r="B925" s="4">
        <v>6482</v>
      </c>
      <c r="C925" s="4" t="s">
        <v>3606</v>
      </c>
      <c r="D925" s="4" t="s">
        <v>3607</v>
      </c>
      <c r="E925" s="5">
        <v>3923.45</v>
      </c>
      <c r="F925" s="5">
        <v>1294251.0903220801</v>
      </c>
      <c r="G925" s="5">
        <v>1603978.2016404101</v>
      </c>
      <c r="H925" s="6">
        <v>-0.19309932703672</v>
      </c>
      <c r="I925" s="5">
        <v>-309727.11131833302</v>
      </c>
      <c r="J925" s="5">
        <v>329.87577013140998</v>
      </c>
      <c r="K925" s="5">
        <v>408.81831083368297</v>
      </c>
      <c r="L925" s="55" t="s">
        <v>4284</v>
      </c>
      <c r="M925" s="60" t="s">
        <v>4364</v>
      </c>
    </row>
    <row r="926" spans="1:13" ht="18" customHeight="1" x14ac:dyDescent="0.25">
      <c r="A926" s="4" t="s">
        <v>6218</v>
      </c>
      <c r="B926" s="4">
        <v>6487</v>
      </c>
      <c r="C926" s="4" t="s">
        <v>3616</v>
      </c>
      <c r="D926" s="4" t="s">
        <v>3617</v>
      </c>
      <c r="E926" s="5">
        <v>4868.13</v>
      </c>
      <c r="F926" s="5">
        <v>6517880.60532525</v>
      </c>
      <c r="G926" s="5">
        <v>5981428.0980521496</v>
      </c>
      <c r="H926" s="6">
        <v>8.9686358922846904E-2</v>
      </c>
      <c r="I926" s="5">
        <v>536452.50727310602</v>
      </c>
      <c r="J926" s="5">
        <v>1338.88795190869</v>
      </c>
      <c r="K926" s="5">
        <v>1228.6911191878901</v>
      </c>
      <c r="L926" s="55" t="s">
        <v>4281</v>
      </c>
      <c r="M926" s="60" t="s">
        <v>4364</v>
      </c>
    </row>
    <row r="927" spans="1:13" ht="18" customHeight="1" x14ac:dyDescent="0.25">
      <c r="A927" s="4" t="s">
        <v>6219</v>
      </c>
      <c r="B927" s="4">
        <v>6488</v>
      </c>
      <c r="C927" s="4" t="s">
        <v>3618</v>
      </c>
      <c r="D927" s="4" t="s">
        <v>3619</v>
      </c>
      <c r="E927" s="5">
        <v>1576.8</v>
      </c>
      <c r="F927" s="5">
        <v>3102764.4912077999</v>
      </c>
      <c r="G927" s="5">
        <v>2575601.2904225299</v>
      </c>
      <c r="H927" s="6">
        <v>0.20467577910663101</v>
      </c>
      <c r="I927" s="5">
        <v>527163.20078527497</v>
      </c>
      <c r="J927" s="5">
        <v>1967.7603318162101</v>
      </c>
      <c r="K927" s="5">
        <v>1633.4356230482799</v>
      </c>
      <c r="L927" s="55" t="s">
        <v>4283</v>
      </c>
      <c r="M927" s="60" t="s">
        <v>4364</v>
      </c>
    </row>
    <row r="928" spans="1:13" ht="18" customHeight="1" x14ac:dyDescent="0.25">
      <c r="A928" s="4" t="s">
        <v>6220</v>
      </c>
      <c r="B928" s="4">
        <v>6489</v>
      </c>
      <c r="C928" s="4" t="s">
        <v>3620</v>
      </c>
      <c r="D928" s="4" t="s">
        <v>3621</v>
      </c>
      <c r="E928" s="5">
        <v>595.49</v>
      </c>
      <c r="F928" s="5">
        <v>1903318.7335594499</v>
      </c>
      <c r="G928" s="5">
        <v>1856161.0852401401</v>
      </c>
      <c r="H928" s="6">
        <v>2.5406010660551599E-2</v>
      </c>
      <c r="I928" s="5">
        <v>47157.648319311898</v>
      </c>
      <c r="J928" s="5">
        <v>3196.2228308778499</v>
      </c>
      <c r="K928" s="5">
        <v>3117.03149547455</v>
      </c>
      <c r="L928" s="55" t="s">
        <v>4283</v>
      </c>
      <c r="M928" s="60" t="s">
        <v>4317</v>
      </c>
    </row>
    <row r="929" spans="1:13" ht="18" customHeight="1" x14ac:dyDescent="0.25">
      <c r="A929" s="4" t="s">
        <v>6222</v>
      </c>
      <c r="B929" s="4">
        <v>6491</v>
      </c>
      <c r="C929" s="4" t="s">
        <v>3624</v>
      </c>
      <c r="D929" s="4" t="s">
        <v>3625</v>
      </c>
      <c r="E929" s="5">
        <v>8938.85</v>
      </c>
      <c r="F929" s="5">
        <v>4681706.2053945297</v>
      </c>
      <c r="G929" s="5">
        <v>3859188.1146895499</v>
      </c>
      <c r="H929" s="6">
        <v>0.21313241704237099</v>
      </c>
      <c r="I929" s="5">
        <v>822518.090704976</v>
      </c>
      <c r="J929" s="5">
        <v>523.74815612685404</v>
      </c>
      <c r="K929" s="5">
        <v>431.73205889902601</v>
      </c>
      <c r="L929" s="55" t="s">
        <v>4283</v>
      </c>
      <c r="M929" s="60" t="s">
        <v>4364</v>
      </c>
    </row>
    <row r="930" spans="1:13" ht="18" customHeight="1" x14ac:dyDescent="0.25">
      <c r="A930" s="4" t="s">
        <v>6233</v>
      </c>
      <c r="B930" s="4">
        <v>6522</v>
      </c>
      <c r="C930" s="4" t="s">
        <v>3646</v>
      </c>
      <c r="D930" s="4" t="s">
        <v>3647</v>
      </c>
      <c r="E930" s="5">
        <v>567.16</v>
      </c>
      <c r="F930" s="5">
        <v>231847.0814121</v>
      </c>
      <c r="G930" s="5">
        <v>209358.10482505601</v>
      </c>
      <c r="H930" s="6">
        <v>0.107418705408305</v>
      </c>
      <c r="I930" s="5">
        <v>22488.976587043799</v>
      </c>
      <c r="J930" s="5">
        <v>408.78602407098498</v>
      </c>
      <c r="K930" s="5">
        <v>369.13411528502797</v>
      </c>
      <c r="L930" s="55" t="s">
        <v>4283</v>
      </c>
      <c r="M930" s="60" t="s">
        <v>4282</v>
      </c>
    </row>
    <row r="931" spans="1:13" ht="18" customHeight="1" x14ac:dyDescent="0.25">
      <c r="A931" s="4" t="s">
        <v>6236</v>
      </c>
      <c r="B931" s="4">
        <v>6526</v>
      </c>
      <c r="C931" s="4" t="s">
        <v>3648</v>
      </c>
      <c r="D931" s="4" t="s">
        <v>3649</v>
      </c>
      <c r="E931" s="5">
        <v>868.45</v>
      </c>
      <c r="F931" s="5">
        <v>813409.94888871</v>
      </c>
      <c r="G931" s="5">
        <v>680145.40787523298</v>
      </c>
      <c r="H931" s="6">
        <v>0.19593536833512401</v>
      </c>
      <c r="I931" s="5">
        <v>133264.54101347699</v>
      </c>
      <c r="J931" s="5">
        <v>936.62265978318896</v>
      </c>
      <c r="K931" s="5">
        <v>783.17163668056105</v>
      </c>
      <c r="L931" s="55" t="s">
        <v>4281</v>
      </c>
      <c r="M931" s="60" t="s">
        <v>4364</v>
      </c>
    </row>
    <row r="932" spans="1:13" ht="18" customHeight="1" x14ac:dyDescent="0.25">
      <c r="A932" s="4" t="s">
        <v>6237</v>
      </c>
      <c r="B932" s="4">
        <v>6527</v>
      </c>
      <c r="C932" s="4" t="s">
        <v>3650</v>
      </c>
      <c r="D932" s="4" t="s">
        <v>3651</v>
      </c>
      <c r="E932" s="5">
        <v>359.27</v>
      </c>
      <c r="F932" s="5">
        <v>994724.47782057</v>
      </c>
      <c r="G932" s="5">
        <v>852922.91717158898</v>
      </c>
      <c r="H932" s="6">
        <v>0.166253664656139</v>
      </c>
      <c r="I932" s="5">
        <v>141801.56064898099</v>
      </c>
      <c r="J932" s="5">
        <v>2768.73793475818</v>
      </c>
      <c r="K932" s="5">
        <v>2374.0443598730499</v>
      </c>
      <c r="L932" s="55" t="s">
        <v>4281</v>
      </c>
      <c r="M932" s="60" t="s">
        <v>4381</v>
      </c>
    </row>
    <row r="933" spans="1:13" ht="18" customHeight="1" x14ac:dyDescent="0.25">
      <c r="A933" s="4" t="s">
        <v>6238</v>
      </c>
      <c r="B933" s="4">
        <v>6528</v>
      </c>
      <c r="C933" s="4" t="s">
        <v>3652</v>
      </c>
      <c r="D933" s="4" t="s">
        <v>3653</v>
      </c>
      <c r="E933" s="5">
        <v>639.91</v>
      </c>
      <c r="F933" s="5">
        <v>2623027.30603668</v>
      </c>
      <c r="G933" s="5">
        <v>2373090.1677389601</v>
      </c>
      <c r="H933" s="6">
        <v>0.10532138293584099</v>
      </c>
      <c r="I933" s="5">
        <v>249937.13829771601</v>
      </c>
      <c r="J933" s="5">
        <v>4099.05659551606</v>
      </c>
      <c r="K933" s="5">
        <v>3708.4748913737299</v>
      </c>
      <c r="L933" s="55" t="s">
        <v>4281</v>
      </c>
      <c r="M933" s="60" t="s">
        <v>4282</v>
      </c>
    </row>
    <row r="934" spans="1:13" ht="18" customHeight="1" x14ac:dyDescent="0.25">
      <c r="A934" s="4" t="s">
        <v>6240</v>
      </c>
      <c r="B934" s="4">
        <v>6530</v>
      </c>
      <c r="C934" s="4" t="s">
        <v>3656</v>
      </c>
      <c r="D934" s="4" t="s">
        <v>3657</v>
      </c>
      <c r="E934" s="5">
        <v>398.25</v>
      </c>
      <c r="F934" s="5">
        <v>95306.933164500006</v>
      </c>
      <c r="G934" s="5">
        <v>92250.588412236306</v>
      </c>
      <c r="H934" s="6">
        <v>3.3130897101771903E-2</v>
      </c>
      <c r="I934" s="5">
        <v>3056.3447522637098</v>
      </c>
      <c r="J934" s="5">
        <v>239.31433311864399</v>
      </c>
      <c r="K934" s="5">
        <v>231.63989557372599</v>
      </c>
      <c r="L934" s="55" t="s">
        <v>4283</v>
      </c>
      <c r="M934" s="60" t="s">
        <v>4359</v>
      </c>
    </row>
    <row r="935" spans="1:13" ht="18" customHeight="1" x14ac:dyDescent="0.25">
      <c r="A935" s="4" t="s">
        <v>6241</v>
      </c>
      <c r="B935" s="4">
        <v>6531</v>
      </c>
      <c r="C935" s="4" t="s">
        <v>3658</v>
      </c>
      <c r="D935" s="4" t="s">
        <v>3659</v>
      </c>
      <c r="E935" s="5">
        <v>190.39</v>
      </c>
      <c r="F935" s="5">
        <v>142090.59060041999</v>
      </c>
      <c r="G935" s="5">
        <v>217653.61924158901</v>
      </c>
      <c r="H935" s="6">
        <v>-0.347171018356906</v>
      </c>
      <c r="I935" s="5">
        <v>-75563.028641168698</v>
      </c>
      <c r="J935" s="5">
        <v>746.31330742381397</v>
      </c>
      <c r="K935" s="5">
        <v>1143.1987984746499</v>
      </c>
      <c r="L935" s="55" t="s">
        <v>4283</v>
      </c>
      <c r="M935" s="60" t="s">
        <v>4282</v>
      </c>
    </row>
    <row r="936" spans="1:13" ht="18" customHeight="1" x14ac:dyDescent="0.25">
      <c r="A936" s="4" t="s">
        <v>6246</v>
      </c>
      <c r="B936" s="4">
        <v>6536</v>
      </c>
      <c r="C936" s="4" t="s">
        <v>3668</v>
      </c>
      <c r="D936" s="4" t="s">
        <v>3669</v>
      </c>
      <c r="E936" s="5">
        <v>789.43</v>
      </c>
      <c r="F936" s="5">
        <v>658554.02743760997</v>
      </c>
      <c r="G936" s="5">
        <v>672113.94552816905</v>
      </c>
      <c r="H936" s="6">
        <v>-2.0175028625397301E-2</v>
      </c>
      <c r="I936" s="5">
        <v>-13559.9180905595</v>
      </c>
      <c r="J936" s="5">
        <v>834.21459462854205</v>
      </c>
      <c r="K936" s="5">
        <v>851.391441328768</v>
      </c>
      <c r="L936" s="55" t="s">
        <v>4281</v>
      </c>
      <c r="M936" s="60" t="s">
        <v>4361</v>
      </c>
    </row>
    <row r="937" spans="1:13" ht="18" customHeight="1" x14ac:dyDescent="0.25">
      <c r="A937" s="4" t="s">
        <v>6256</v>
      </c>
      <c r="B937" s="4">
        <v>6763</v>
      </c>
      <c r="C937" s="4" t="s">
        <v>3688</v>
      </c>
      <c r="D937" s="4" t="s">
        <v>3689</v>
      </c>
      <c r="E937" s="5">
        <v>298.02</v>
      </c>
      <c r="F937" s="5">
        <v>106370.23345889999</v>
      </c>
      <c r="G937" s="5">
        <v>180543.65479362899</v>
      </c>
      <c r="H937" s="6">
        <v>-0.41083372007458802</v>
      </c>
      <c r="I937" s="5">
        <v>-74173.421334728599</v>
      </c>
      <c r="J937" s="5">
        <v>356.92313757096798</v>
      </c>
      <c r="K937" s="5">
        <v>605.81053215766894</v>
      </c>
      <c r="L937" s="55" t="s">
        <v>4283</v>
      </c>
      <c r="M937" s="60" t="s">
        <v>4359</v>
      </c>
    </row>
    <row r="938" spans="1:13" ht="18" customHeight="1" x14ac:dyDescent="0.25">
      <c r="A938" s="4" t="s">
        <v>6265</v>
      </c>
      <c r="B938" s="4">
        <v>6772</v>
      </c>
      <c r="C938" s="4" t="s">
        <v>3706</v>
      </c>
      <c r="D938" s="4" t="s">
        <v>3707</v>
      </c>
      <c r="E938" s="5">
        <v>1052.68</v>
      </c>
      <c r="F938" s="5">
        <v>801276.02667882002</v>
      </c>
      <c r="G938" s="5">
        <v>919385.62964734097</v>
      </c>
      <c r="H938" s="6">
        <v>-0.128465791893904</v>
      </c>
      <c r="I938" s="5">
        <v>-118109.60296852099</v>
      </c>
      <c r="J938" s="5">
        <v>761.177211193164</v>
      </c>
      <c r="K938" s="5">
        <v>873.37617286102204</v>
      </c>
      <c r="L938" s="55" t="s">
        <v>4281</v>
      </c>
      <c r="M938" s="60" t="s">
        <v>4364</v>
      </c>
    </row>
    <row r="939" spans="1:13" ht="18" customHeight="1" x14ac:dyDescent="0.25">
      <c r="A939" s="4" t="s">
        <v>6266</v>
      </c>
      <c r="B939" s="4">
        <v>6773</v>
      </c>
      <c r="C939" s="4" t="s">
        <v>3708</v>
      </c>
      <c r="D939" s="4" t="s">
        <v>3709</v>
      </c>
      <c r="E939" s="5">
        <v>815.66</v>
      </c>
      <c r="F939" s="5">
        <v>1073188.29954708</v>
      </c>
      <c r="G939" s="5">
        <v>1149810.38996529</v>
      </c>
      <c r="H939" s="6">
        <v>-6.6638892018121898E-2</v>
      </c>
      <c r="I939" s="5">
        <v>-76622.090418211694</v>
      </c>
      <c r="J939" s="5">
        <v>1315.72996045789</v>
      </c>
      <c r="K939" s="5">
        <v>1409.6687222191699</v>
      </c>
      <c r="L939" s="55" t="s">
        <v>4281</v>
      </c>
      <c r="M939" s="60" t="s">
        <v>4381</v>
      </c>
    </row>
    <row r="940" spans="1:13" ht="18" customHeight="1" x14ac:dyDescent="0.25">
      <c r="A940" s="4" t="s">
        <v>6267</v>
      </c>
      <c r="B940" s="4">
        <v>6774</v>
      </c>
      <c r="C940" s="4" t="s">
        <v>3710</v>
      </c>
      <c r="D940" s="4" t="s">
        <v>3711</v>
      </c>
      <c r="E940" s="5">
        <v>775.01</v>
      </c>
      <c r="F940" s="5">
        <v>1584409.13349579</v>
      </c>
      <c r="G940" s="5">
        <v>1855497.34183093</v>
      </c>
      <c r="H940" s="6">
        <v>-0.14610002516502499</v>
      </c>
      <c r="I940" s="5">
        <v>-271088.20833513601</v>
      </c>
      <c r="J940" s="5">
        <v>2044.3725029300099</v>
      </c>
      <c r="K940" s="5">
        <v>2394.1592261144101</v>
      </c>
      <c r="L940" s="55" t="s">
        <v>4281</v>
      </c>
      <c r="M940" s="60" t="s">
        <v>4364</v>
      </c>
    </row>
    <row r="941" spans="1:13" ht="18" customHeight="1" x14ac:dyDescent="0.25">
      <c r="A941" s="4" t="s">
        <v>6269</v>
      </c>
      <c r="B941" s="4">
        <v>6776</v>
      </c>
      <c r="C941" s="4" t="s">
        <v>3714</v>
      </c>
      <c r="D941" s="4" t="s">
        <v>3715</v>
      </c>
      <c r="E941" s="5">
        <v>1399.79</v>
      </c>
      <c r="F941" s="5">
        <v>447207.42397800001</v>
      </c>
      <c r="G941" s="5">
        <v>478835.87703202199</v>
      </c>
      <c r="H941" s="6">
        <v>-6.6052805504184006E-2</v>
      </c>
      <c r="I941" s="5">
        <v>-31628.453054021498</v>
      </c>
      <c r="J941" s="5">
        <v>319.48179653948102</v>
      </c>
      <c r="K941" s="5">
        <v>342.07693799214297</v>
      </c>
      <c r="L941" s="55" t="s">
        <v>4284</v>
      </c>
      <c r="M941" s="61" t="s">
        <v>4364</v>
      </c>
    </row>
    <row r="942" spans="1:13" ht="18" customHeight="1" x14ac:dyDescent="0.25">
      <c r="A942" s="4" t="s">
        <v>6274</v>
      </c>
      <c r="B942" s="4">
        <v>6781</v>
      </c>
      <c r="C942" s="4" t="s">
        <v>3724</v>
      </c>
      <c r="D942" s="4" t="s">
        <v>3725</v>
      </c>
      <c r="E942" s="5">
        <v>471.79</v>
      </c>
      <c r="F942" s="5">
        <v>584792.58361512003</v>
      </c>
      <c r="G942" s="5">
        <v>649207.18019750295</v>
      </c>
      <c r="H942" s="6">
        <v>-9.9220400739847697E-2</v>
      </c>
      <c r="I942" s="5">
        <v>-64414.596582382801</v>
      </c>
      <c r="J942" s="5">
        <v>1239.51881899811</v>
      </c>
      <c r="K942" s="5">
        <v>1376.0511672513301</v>
      </c>
      <c r="L942" s="55" t="s">
        <v>4283</v>
      </c>
      <c r="M942" s="60" t="s">
        <v>4317</v>
      </c>
    </row>
    <row r="943" spans="1:13" ht="18" customHeight="1" x14ac:dyDescent="0.25">
      <c r="A943" s="4" t="s">
        <v>6275</v>
      </c>
      <c r="B943" s="4">
        <v>6782</v>
      </c>
      <c r="C943" s="4" t="s">
        <v>3726</v>
      </c>
      <c r="D943" s="4" t="s">
        <v>3727</v>
      </c>
      <c r="E943" s="5">
        <v>967.92</v>
      </c>
      <c r="F943" s="5">
        <v>2149115.0499425698</v>
      </c>
      <c r="G943" s="5">
        <v>2250060.4851576299</v>
      </c>
      <c r="H943" s="6">
        <v>-4.4863431841473303E-2</v>
      </c>
      <c r="I943" s="5">
        <v>-100945.435215062</v>
      </c>
      <c r="J943" s="5">
        <v>2220.34367503778</v>
      </c>
      <c r="K943" s="5">
        <v>2324.6347685321398</v>
      </c>
      <c r="L943" s="55" t="s">
        <v>4281</v>
      </c>
      <c r="M943" s="60" t="s">
        <v>4364</v>
      </c>
    </row>
    <row r="944" spans="1:13" ht="18" customHeight="1" x14ac:dyDescent="0.25">
      <c r="A944" s="4" t="s">
        <v>6276</v>
      </c>
      <c r="B944" s="4">
        <v>6783</v>
      </c>
      <c r="C944" s="4" t="s">
        <v>3728</v>
      </c>
      <c r="D944" s="4" t="s">
        <v>3729</v>
      </c>
      <c r="E944" s="5">
        <v>1221.3800000000001</v>
      </c>
      <c r="F944" s="5">
        <v>3846736.90769418</v>
      </c>
      <c r="G944" s="5">
        <v>4373310.8655156503</v>
      </c>
      <c r="H944" s="6">
        <v>-0.120406249181507</v>
      </c>
      <c r="I944" s="5">
        <v>-526573.95782147103</v>
      </c>
      <c r="J944" s="5">
        <v>3149.5004893597202</v>
      </c>
      <c r="K944" s="5">
        <v>3580.6308155657098</v>
      </c>
      <c r="L944" s="55" t="s">
        <v>4281</v>
      </c>
      <c r="M944" s="60" t="s">
        <v>4364</v>
      </c>
    </row>
    <row r="945" spans="1:13" ht="18" customHeight="1" x14ac:dyDescent="0.25">
      <c r="A945" s="4" t="s">
        <v>6277</v>
      </c>
      <c r="B945" s="4">
        <v>6784</v>
      </c>
      <c r="C945" s="4" t="s">
        <v>3730</v>
      </c>
      <c r="D945" s="4" t="s">
        <v>3731</v>
      </c>
      <c r="E945" s="5">
        <v>448.91</v>
      </c>
      <c r="F945" s="5">
        <v>2443908.4749773699</v>
      </c>
      <c r="G945" s="5">
        <v>2521503.8486616001</v>
      </c>
      <c r="H945" s="6">
        <v>-3.0773450425393499E-2</v>
      </c>
      <c r="I945" s="5">
        <v>-77595.373684226506</v>
      </c>
      <c r="J945" s="5">
        <v>5444.0945289197598</v>
      </c>
      <c r="K945" s="5">
        <v>5616.9473806812002</v>
      </c>
      <c r="L945" s="55" t="s">
        <v>4283</v>
      </c>
      <c r="M945" s="60" t="s">
        <v>4361</v>
      </c>
    </row>
    <row r="946" spans="1:13" ht="18" customHeight="1" x14ac:dyDescent="0.25">
      <c r="A946" s="4" t="s">
        <v>6310</v>
      </c>
      <c r="B946" s="4">
        <v>7068</v>
      </c>
      <c r="C946" s="4" t="s">
        <v>3790</v>
      </c>
      <c r="D946" s="4" t="s">
        <v>3791</v>
      </c>
      <c r="E946" s="5">
        <v>554.66</v>
      </c>
      <c r="F946" s="5">
        <v>165345.61108536</v>
      </c>
      <c r="G946" s="5">
        <v>176190.362248438</v>
      </c>
      <c r="H946" s="6">
        <v>-6.1551330190162998E-2</v>
      </c>
      <c r="I946" s="5">
        <v>-10844.751163078001</v>
      </c>
      <c r="J946" s="5">
        <v>298.102641411604</v>
      </c>
      <c r="K946" s="5">
        <v>317.65471144203298</v>
      </c>
      <c r="L946" s="55" t="s">
        <v>4283</v>
      </c>
      <c r="M946" s="60" t="s">
        <v>4364</v>
      </c>
    </row>
    <row r="947" spans="1:13" ht="18" customHeight="1" x14ac:dyDescent="0.25">
      <c r="A947" s="4" t="s">
        <v>6312</v>
      </c>
      <c r="B947" s="4">
        <v>7070</v>
      </c>
      <c r="C947" s="4" t="s">
        <v>3794</v>
      </c>
      <c r="D947" s="4" t="s">
        <v>3795</v>
      </c>
      <c r="E947" s="5">
        <v>535.88</v>
      </c>
      <c r="F947" s="5">
        <v>799548.84639287996</v>
      </c>
      <c r="G947" s="5">
        <v>1336145.7152278901</v>
      </c>
      <c r="H947" s="6">
        <v>-0.40160056101627101</v>
      </c>
      <c r="I947" s="5">
        <v>-536596.86883500603</v>
      </c>
      <c r="J947" s="5">
        <v>1492.0296454297199</v>
      </c>
      <c r="K947" s="5">
        <v>2493.36738678041</v>
      </c>
      <c r="L947" s="55" t="s">
        <v>4283</v>
      </c>
      <c r="M947" s="60" t="s">
        <v>4364</v>
      </c>
    </row>
    <row r="948" spans="1:13" ht="18" customHeight="1" x14ac:dyDescent="0.25">
      <c r="A948" s="4" t="s">
        <v>6313</v>
      </c>
      <c r="B948" s="4">
        <v>7071</v>
      </c>
      <c r="C948" s="4" t="s">
        <v>3796</v>
      </c>
      <c r="D948" s="4" t="s">
        <v>3797</v>
      </c>
      <c r="E948" s="5">
        <v>775.24</v>
      </c>
      <c r="F948" s="5">
        <v>1495488.6556267501</v>
      </c>
      <c r="G948" s="5">
        <v>2502031.43711928</v>
      </c>
      <c r="H948" s="6">
        <v>-0.402290221681392</v>
      </c>
      <c r="I948" s="5">
        <v>-1006542.78149253</v>
      </c>
      <c r="J948" s="5">
        <v>1929.06539346106</v>
      </c>
      <c r="K948" s="5">
        <v>3227.4281991632001</v>
      </c>
      <c r="L948" s="55" t="s">
        <v>4283</v>
      </c>
      <c r="M948" s="60" t="s">
        <v>4381</v>
      </c>
    </row>
    <row r="949" spans="1:13" ht="18" customHeight="1" x14ac:dyDescent="0.25">
      <c r="A949" s="4" t="s">
        <v>6315</v>
      </c>
      <c r="B949" s="4">
        <v>7073</v>
      </c>
      <c r="C949" s="4" t="s">
        <v>3800</v>
      </c>
      <c r="D949" s="4" t="s">
        <v>3801</v>
      </c>
      <c r="E949" s="5">
        <v>476.84</v>
      </c>
      <c r="F949" s="5">
        <v>61215.034189680002</v>
      </c>
      <c r="G949" s="5">
        <v>123377.90694477</v>
      </c>
      <c r="H949" s="6">
        <v>-0.50384120053938897</v>
      </c>
      <c r="I949" s="5">
        <v>-62162.872755089797</v>
      </c>
      <c r="J949" s="5">
        <v>128.376466298297</v>
      </c>
      <c r="K949" s="5">
        <v>258.74068229336802</v>
      </c>
      <c r="L949" s="55" t="s">
        <v>4283</v>
      </c>
      <c r="M949" s="60" t="s">
        <v>4359</v>
      </c>
    </row>
    <row r="950" spans="1:13" ht="18" customHeight="1" x14ac:dyDescent="0.25">
      <c r="A950" s="4" t="s">
        <v>6320</v>
      </c>
      <c r="B950" s="4">
        <v>7078</v>
      </c>
      <c r="C950" s="4" t="s">
        <v>3810</v>
      </c>
      <c r="D950" s="4" t="s">
        <v>3811</v>
      </c>
      <c r="E950" s="5">
        <v>488.07</v>
      </c>
      <c r="F950" s="5">
        <v>108019.41618660001</v>
      </c>
      <c r="G950" s="5">
        <v>127157.684786212</v>
      </c>
      <c r="H950" s="6">
        <v>-0.15050815553765701</v>
      </c>
      <c r="I950" s="5">
        <v>-19138.2685996115</v>
      </c>
      <c r="J950" s="5">
        <v>221.31951602557001</v>
      </c>
      <c r="K950" s="5">
        <v>260.53165485731898</v>
      </c>
      <c r="L950" s="55" t="s">
        <v>4283</v>
      </c>
      <c r="M950" s="60" t="s">
        <v>4364</v>
      </c>
    </row>
    <row r="951" spans="1:13" ht="18" customHeight="1" x14ac:dyDescent="0.25">
      <c r="A951" s="4" t="s">
        <v>6372</v>
      </c>
      <c r="B951" s="4">
        <v>7267</v>
      </c>
      <c r="C951" s="4" t="s">
        <v>3914</v>
      </c>
      <c r="D951" s="4" t="s">
        <v>3915</v>
      </c>
      <c r="E951" s="5">
        <v>3071.91</v>
      </c>
      <c r="F951" s="5">
        <v>4544040.9343014304</v>
      </c>
      <c r="G951" s="5">
        <v>5213431.8242485402</v>
      </c>
      <c r="H951" s="6">
        <v>-0.12839736137598701</v>
      </c>
      <c r="I951" s="5">
        <v>-669390.88994710904</v>
      </c>
      <c r="J951" s="5">
        <v>1479.2233282555201</v>
      </c>
      <c r="K951" s="5">
        <v>1697.1303925728701</v>
      </c>
      <c r="L951" s="55" t="s">
        <v>4281</v>
      </c>
      <c r="M951" s="60" t="s">
        <v>4364</v>
      </c>
    </row>
    <row r="952" spans="1:13" ht="18" customHeight="1" x14ac:dyDescent="0.25">
      <c r="A952" s="4" t="s">
        <v>6377</v>
      </c>
      <c r="B952" s="4">
        <v>7272</v>
      </c>
      <c r="C952" s="4" t="s">
        <v>3924</v>
      </c>
      <c r="D952" s="4" t="s">
        <v>3925</v>
      </c>
      <c r="E952" s="5">
        <v>974.78</v>
      </c>
      <c r="F952" s="5">
        <v>369225.6075786</v>
      </c>
      <c r="G952" s="5">
        <v>325569.658834078</v>
      </c>
      <c r="H952" s="6">
        <v>0.13409096197987799</v>
      </c>
      <c r="I952" s="5">
        <v>43655.948744522197</v>
      </c>
      <c r="J952" s="5">
        <v>378.77839879624099</v>
      </c>
      <c r="K952" s="5">
        <v>333.992961318531</v>
      </c>
      <c r="L952" s="55" t="s">
        <v>4283</v>
      </c>
      <c r="M952" s="60" t="s">
        <v>4381</v>
      </c>
    </row>
    <row r="953" spans="1:13" ht="18" customHeight="1" x14ac:dyDescent="0.25">
      <c r="A953" s="4" t="s">
        <v>6388</v>
      </c>
      <c r="B953" s="4">
        <v>7415</v>
      </c>
      <c r="C953" s="4" t="s">
        <v>3938</v>
      </c>
      <c r="D953" s="4" t="s">
        <v>3939</v>
      </c>
      <c r="E953" s="5">
        <v>554.25</v>
      </c>
      <c r="F953" s="5">
        <v>473927.76385634998</v>
      </c>
      <c r="G953" s="5">
        <v>582998.29359211901</v>
      </c>
      <c r="H953" s="6">
        <v>-0.18708550425376999</v>
      </c>
      <c r="I953" s="5">
        <v>-109070.529735769</v>
      </c>
      <c r="J953" s="5">
        <v>855.07941155859305</v>
      </c>
      <c r="K953" s="5">
        <v>1051.86882019327</v>
      </c>
      <c r="L953" s="55" t="s">
        <v>4283</v>
      </c>
      <c r="M953" s="60" t="s">
        <v>4364</v>
      </c>
    </row>
    <row r="954" spans="1:13" ht="18" customHeight="1" x14ac:dyDescent="0.25">
      <c r="A954" s="4" t="s">
        <v>6392</v>
      </c>
      <c r="B954" s="4">
        <v>7419</v>
      </c>
      <c r="C954" s="4" t="s">
        <v>3940</v>
      </c>
      <c r="D954" s="4" t="s">
        <v>3941</v>
      </c>
      <c r="E954" s="5">
        <v>4099.29</v>
      </c>
      <c r="F954" s="5">
        <v>3183152.14522926</v>
      </c>
      <c r="G954" s="5">
        <v>3038164.6560416799</v>
      </c>
      <c r="H954" s="6">
        <v>4.7722064338830097E-2</v>
      </c>
      <c r="I954" s="5">
        <v>144987.489187581</v>
      </c>
      <c r="J954" s="5">
        <v>776.51304133868598</v>
      </c>
      <c r="K954" s="5">
        <v>741.14411423482602</v>
      </c>
      <c r="L954" s="55" t="s">
        <v>4281</v>
      </c>
      <c r="M954" s="60" t="s">
        <v>4364</v>
      </c>
    </row>
    <row r="955" spans="1:13" ht="18" customHeight="1" x14ac:dyDescent="0.25">
      <c r="A955" s="4" t="s">
        <v>6393</v>
      </c>
      <c r="B955" s="4">
        <v>7420</v>
      </c>
      <c r="C955" s="4" t="s">
        <v>3942</v>
      </c>
      <c r="D955" s="4" t="s">
        <v>3943</v>
      </c>
      <c r="E955" s="5">
        <v>1622.02</v>
      </c>
      <c r="F955" s="5">
        <v>1497113.8471713001</v>
      </c>
      <c r="G955" s="5">
        <v>1828635.67336665</v>
      </c>
      <c r="H955" s="6">
        <v>-0.18129462911821601</v>
      </c>
      <c r="I955" s="5">
        <v>-331521.82619534602</v>
      </c>
      <c r="J955" s="5">
        <v>922.99345702969094</v>
      </c>
      <c r="K955" s="5">
        <v>1127.3817051372</v>
      </c>
      <c r="L955" s="55" t="s">
        <v>4284</v>
      </c>
      <c r="M955" s="60" t="s">
        <v>4364</v>
      </c>
    </row>
    <row r="956" spans="1:13" ht="18" customHeight="1" x14ac:dyDescent="0.25">
      <c r="A956" s="4" t="s">
        <v>6394</v>
      </c>
      <c r="B956" s="4">
        <v>7421</v>
      </c>
      <c r="C956" s="4" t="s">
        <v>3944</v>
      </c>
      <c r="D956" s="4" t="s">
        <v>3945</v>
      </c>
      <c r="E956" s="5">
        <v>704.19</v>
      </c>
      <c r="F956" s="5">
        <v>1667999.3778254101</v>
      </c>
      <c r="G956" s="5">
        <v>1690801.3345460601</v>
      </c>
      <c r="H956" s="6">
        <v>-1.34858875816837E-2</v>
      </c>
      <c r="I956" s="5">
        <v>-22801.956720648799</v>
      </c>
      <c r="J956" s="5">
        <v>2368.67802414889</v>
      </c>
      <c r="K956" s="5">
        <v>2401.0584281884999</v>
      </c>
      <c r="L956" s="55" t="s">
        <v>4281</v>
      </c>
      <c r="M956" s="61" t="s">
        <v>4364</v>
      </c>
    </row>
    <row r="957" spans="1:13" ht="18" customHeight="1" x14ac:dyDescent="0.25">
      <c r="A957" s="4" t="s">
        <v>6395</v>
      </c>
      <c r="B957" s="4">
        <v>7422</v>
      </c>
      <c r="C957" s="4" t="s">
        <v>3946</v>
      </c>
      <c r="D957" s="4" t="s">
        <v>3947</v>
      </c>
      <c r="E957" s="5">
        <v>1231.82</v>
      </c>
      <c r="F957" s="5">
        <v>5051602.2475982998</v>
      </c>
      <c r="G957" s="5">
        <v>5253726.1338309199</v>
      </c>
      <c r="H957" s="6">
        <v>-3.8472482402739802E-2</v>
      </c>
      <c r="I957" s="5">
        <v>-202123.88623262499</v>
      </c>
      <c r="J957" s="5">
        <v>4100.9256608906298</v>
      </c>
      <c r="K957" s="5">
        <v>4265.0112303996702</v>
      </c>
      <c r="L957" s="55" t="s">
        <v>4284</v>
      </c>
      <c r="M957" s="60" t="s">
        <v>4364</v>
      </c>
    </row>
    <row r="958" spans="1:13" ht="18" customHeight="1" x14ac:dyDescent="0.25">
      <c r="A958" s="4" t="s">
        <v>6396</v>
      </c>
      <c r="B958" s="4">
        <v>7423</v>
      </c>
      <c r="C958" s="4" t="s">
        <v>3948</v>
      </c>
      <c r="D958" s="4" t="s">
        <v>3949</v>
      </c>
      <c r="E958" s="5">
        <v>359.25</v>
      </c>
      <c r="F958" s="5">
        <v>3169312.4695222802</v>
      </c>
      <c r="G958" s="5">
        <v>2588289.72122843</v>
      </c>
      <c r="H958" s="6">
        <v>0.22448134129980399</v>
      </c>
      <c r="I958" s="5">
        <v>581022.74829385302</v>
      </c>
      <c r="J958" s="5">
        <v>8822.0249673549897</v>
      </c>
      <c r="K958" s="5">
        <v>7204.7034689726597</v>
      </c>
      <c r="L958" s="55" t="s">
        <v>4283</v>
      </c>
      <c r="M958" s="60" t="s">
        <v>4282</v>
      </c>
    </row>
    <row r="959" spans="1:13" ht="18" customHeight="1" x14ac:dyDescent="0.25">
      <c r="A959" s="4" t="s">
        <v>6397</v>
      </c>
      <c r="B959" s="4">
        <v>7424</v>
      </c>
      <c r="C959" s="4" t="s">
        <v>3950</v>
      </c>
      <c r="D959" s="4" t="s">
        <v>3951</v>
      </c>
      <c r="E959" s="5">
        <v>1352.39</v>
      </c>
      <c r="F959" s="5">
        <v>1199460.7178642999</v>
      </c>
      <c r="G959" s="5">
        <v>746788.27458447695</v>
      </c>
      <c r="H959" s="6">
        <v>0.60615901278270101</v>
      </c>
      <c r="I959" s="5">
        <v>452672.443279823</v>
      </c>
      <c r="J959" s="5">
        <v>886.91924508780801</v>
      </c>
      <c r="K959" s="5">
        <v>552.19890311557799</v>
      </c>
      <c r="L959" s="55" t="s">
        <v>4281</v>
      </c>
      <c r="M959" s="60" t="s">
        <v>4381</v>
      </c>
    </row>
    <row r="960" spans="1:13" ht="18" customHeight="1" x14ac:dyDescent="0.25">
      <c r="A960" s="4" t="s">
        <v>6398</v>
      </c>
      <c r="B960" s="4">
        <v>7426</v>
      </c>
      <c r="C960" s="4" t="s">
        <v>3952</v>
      </c>
      <c r="D960" s="4" t="s">
        <v>3953</v>
      </c>
      <c r="E960" s="5">
        <v>1429.6</v>
      </c>
      <c r="F960" s="5">
        <v>1330262.49614598</v>
      </c>
      <c r="G960" s="5">
        <v>1664544.7124886699</v>
      </c>
      <c r="H960" s="6">
        <v>-0.20082501469299999</v>
      </c>
      <c r="I960" s="5">
        <v>-334282.21634269302</v>
      </c>
      <c r="J960" s="5">
        <v>930.51377738247004</v>
      </c>
      <c r="K960" s="5">
        <v>1164.3429718023699</v>
      </c>
      <c r="L960" s="55" t="s">
        <v>4281</v>
      </c>
      <c r="M960" s="60" t="s">
        <v>4364</v>
      </c>
    </row>
    <row r="961" spans="1:13" ht="18" customHeight="1" x14ac:dyDescent="0.25">
      <c r="A961" s="4" t="s">
        <v>6402</v>
      </c>
      <c r="B961" s="4">
        <v>7430</v>
      </c>
      <c r="C961" s="4" t="s">
        <v>3960</v>
      </c>
      <c r="D961" s="4" t="s">
        <v>3961</v>
      </c>
      <c r="E961" s="5">
        <v>6213.62</v>
      </c>
      <c r="F961" s="5">
        <v>5577644.8953056997</v>
      </c>
      <c r="G961" s="5">
        <v>5400016.6167264897</v>
      </c>
      <c r="H961" s="6">
        <v>3.2894024442260202E-2</v>
      </c>
      <c r="I961" s="5">
        <v>177628.27857921299</v>
      </c>
      <c r="J961" s="5">
        <v>897.64821397280502</v>
      </c>
      <c r="K961" s="5">
        <v>869.06129063677702</v>
      </c>
      <c r="L961" s="55" t="s">
        <v>4281</v>
      </c>
      <c r="M961" s="61" t="s">
        <v>4364</v>
      </c>
    </row>
    <row r="962" spans="1:13" ht="18" customHeight="1" x14ac:dyDescent="0.25">
      <c r="A962" s="4" t="s">
        <v>6403</v>
      </c>
      <c r="B962" s="4">
        <v>7563</v>
      </c>
      <c r="C962" s="4" t="s">
        <v>3962</v>
      </c>
      <c r="D962" s="4" t="s">
        <v>3963</v>
      </c>
      <c r="E962" s="5">
        <v>1855.57</v>
      </c>
      <c r="F962" s="5">
        <v>750686.83080704999</v>
      </c>
      <c r="G962" s="5">
        <v>582102.75981306203</v>
      </c>
      <c r="H962" s="6">
        <v>0.289612217348236</v>
      </c>
      <c r="I962" s="5">
        <v>168584.07099398799</v>
      </c>
      <c r="J962" s="5">
        <v>404.55861584691002</v>
      </c>
      <c r="K962" s="5">
        <v>313.70563213086098</v>
      </c>
      <c r="L962" s="55" t="s">
        <v>4283</v>
      </c>
      <c r="M962" s="60" t="s">
        <v>4364</v>
      </c>
    </row>
    <row r="963" spans="1:13" ht="18" customHeight="1" x14ac:dyDescent="0.25">
      <c r="A963" s="4" t="s">
        <v>6433</v>
      </c>
      <c r="B963" s="4">
        <v>7609</v>
      </c>
      <c r="C963" s="4" t="s">
        <v>4026</v>
      </c>
      <c r="D963" s="4" t="s">
        <v>4027</v>
      </c>
      <c r="E963" s="5">
        <v>661.05</v>
      </c>
      <c r="F963" s="5">
        <v>539392.61500212003</v>
      </c>
      <c r="G963" s="5">
        <v>599057.71623539401</v>
      </c>
      <c r="H963" s="6">
        <v>-9.9598251748132596E-2</v>
      </c>
      <c r="I963" s="5">
        <v>-59665.101233274203</v>
      </c>
      <c r="J963" s="5">
        <v>815.96341426839103</v>
      </c>
      <c r="K963" s="5">
        <v>906.221490409794</v>
      </c>
      <c r="L963" s="55" t="s">
        <v>4281</v>
      </c>
      <c r="M963" s="60" t="s">
        <v>4381</v>
      </c>
    </row>
    <row r="964" spans="1:13" ht="18" customHeight="1" x14ac:dyDescent="0.25">
      <c r="A964" s="4" t="s">
        <v>6434</v>
      </c>
      <c r="B964" s="4">
        <v>7610</v>
      </c>
      <c r="C964" s="4" t="s">
        <v>4028</v>
      </c>
      <c r="D964" s="4" t="s">
        <v>4029</v>
      </c>
      <c r="E964" s="5">
        <v>551.03</v>
      </c>
      <c r="F964" s="5">
        <v>973640.07971954998</v>
      </c>
      <c r="G964" s="5">
        <v>983674.32717078598</v>
      </c>
      <c r="H964" s="6">
        <v>-1.02007820821104E-2</v>
      </c>
      <c r="I964" s="5">
        <v>-10034.2474512358</v>
      </c>
      <c r="J964" s="5">
        <v>1766.9456830291499</v>
      </c>
      <c r="K964" s="5">
        <v>1785.1556669705601</v>
      </c>
      <c r="L964" s="55" t="s">
        <v>4281</v>
      </c>
      <c r="M964" s="60" t="s">
        <v>4364</v>
      </c>
    </row>
    <row r="965" spans="1:13" ht="18" customHeight="1" x14ac:dyDescent="0.25">
      <c r="A965" s="4" t="s">
        <v>6435</v>
      </c>
      <c r="B965" s="4">
        <v>7611</v>
      </c>
      <c r="C965" s="4" t="s">
        <v>4030</v>
      </c>
      <c r="D965" s="4" t="s">
        <v>4031</v>
      </c>
      <c r="E965" s="5">
        <v>461.68</v>
      </c>
      <c r="F965" s="5">
        <v>1279876.99001175</v>
      </c>
      <c r="G965" s="5">
        <v>1202857.6443538801</v>
      </c>
      <c r="H965" s="6">
        <v>6.4030308174363601E-2</v>
      </c>
      <c r="I965" s="5">
        <v>77019.345657868107</v>
      </c>
      <c r="J965" s="5">
        <v>2772.2166652481201</v>
      </c>
      <c r="K965" s="5">
        <v>2605.3925757101902</v>
      </c>
      <c r="L965" s="55" t="s">
        <v>4283</v>
      </c>
      <c r="M965" s="60" t="s">
        <v>4359</v>
      </c>
    </row>
    <row r="966" spans="1:13" ht="18" customHeight="1" x14ac:dyDescent="0.25">
      <c r="A966" s="4" t="s">
        <v>6436</v>
      </c>
      <c r="B966" s="4">
        <v>7612</v>
      </c>
      <c r="C966" s="4" t="s">
        <v>4032</v>
      </c>
      <c r="D966" s="4" t="s">
        <v>4033</v>
      </c>
      <c r="E966" s="5">
        <v>434.67</v>
      </c>
      <c r="F966" s="5">
        <v>2008941.7916897701</v>
      </c>
      <c r="G966" s="5">
        <v>1548727.4108662601</v>
      </c>
      <c r="H966" s="6">
        <v>0.29715647672697398</v>
      </c>
      <c r="I966" s="5">
        <v>460214.38082350697</v>
      </c>
      <c r="J966" s="5">
        <v>4621.7631575442801</v>
      </c>
      <c r="K966" s="5">
        <v>3562.99586092038</v>
      </c>
      <c r="L966" s="55" t="s">
        <v>4283</v>
      </c>
      <c r="M966" s="60" t="s">
        <v>4359</v>
      </c>
    </row>
    <row r="967" spans="1:13" ht="18" customHeight="1" x14ac:dyDescent="0.25">
      <c r="A967" s="4" t="s">
        <v>6437</v>
      </c>
      <c r="B967" s="4">
        <v>7613</v>
      </c>
      <c r="C967" s="4" t="s">
        <v>4034</v>
      </c>
      <c r="D967" s="4" t="s">
        <v>4035</v>
      </c>
      <c r="E967" s="5">
        <v>808.24</v>
      </c>
      <c r="F967" s="5">
        <v>257510.830032</v>
      </c>
      <c r="G967" s="5">
        <v>281111.39571873401</v>
      </c>
      <c r="H967" s="6">
        <v>-8.3954496495572295E-2</v>
      </c>
      <c r="I967" s="5">
        <v>-23600.565686733898</v>
      </c>
      <c r="J967" s="5">
        <v>318.60688660793801</v>
      </c>
      <c r="K967" s="5">
        <v>347.80683425558499</v>
      </c>
      <c r="L967" s="55" t="s">
        <v>4281</v>
      </c>
      <c r="M967" s="60" t="s">
        <v>4361</v>
      </c>
    </row>
    <row r="968" spans="1:13" ht="18" customHeight="1" x14ac:dyDescent="0.25">
      <c r="A968" s="4" t="s">
        <v>6439</v>
      </c>
      <c r="B968" s="4">
        <v>7615</v>
      </c>
      <c r="C968" s="4" t="s">
        <v>4038</v>
      </c>
      <c r="D968" s="4" t="s">
        <v>4039</v>
      </c>
      <c r="E968" s="5">
        <v>418.65</v>
      </c>
      <c r="F968" s="5">
        <v>132261.81183185999</v>
      </c>
      <c r="G968" s="5">
        <v>159411.18871073</v>
      </c>
      <c r="H968" s="6">
        <v>-0.17031035963313701</v>
      </c>
      <c r="I968" s="5">
        <v>-27149.376878870298</v>
      </c>
      <c r="J968" s="5">
        <v>315.924547550125</v>
      </c>
      <c r="K968" s="5">
        <v>380.77436691921702</v>
      </c>
      <c r="L968" s="55" t="s">
        <v>4283</v>
      </c>
      <c r="M968" s="60" t="s">
        <v>4317</v>
      </c>
    </row>
    <row r="969" spans="1:13" ht="18" customHeight="1" x14ac:dyDescent="0.25">
      <c r="A969" s="4" t="s">
        <v>6440</v>
      </c>
      <c r="B969" s="4">
        <v>7616</v>
      </c>
      <c r="C969" s="4" t="s">
        <v>4040</v>
      </c>
      <c r="D969" s="4" t="s">
        <v>4041</v>
      </c>
      <c r="E969" s="5">
        <v>896.49</v>
      </c>
      <c r="F969" s="5">
        <v>329607.94330212002</v>
      </c>
      <c r="G969" s="5">
        <v>290923.55262560898</v>
      </c>
      <c r="H969" s="6">
        <v>0.132970982676998</v>
      </c>
      <c r="I969" s="5">
        <v>38684.390676510498</v>
      </c>
      <c r="J969" s="5">
        <v>367.66494138486797</v>
      </c>
      <c r="K969" s="5">
        <v>324.51399639216203</v>
      </c>
      <c r="L969" s="55" t="s">
        <v>4283</v>
      </c>
      <c r="M969" s="60" t="s">
        <v>4317</v>
      </c>
    </row>
    <row r="970" spans="1:13" ht="18" customHeight="1" x14ac:dyDescent="0.25">
      <c r="A970" s="4" t="s">
        <v>6444</v>
      </c>
      <c r="B970" s="4">
        <v>7620</v>
      </c>
      <c r="C970" s="4" t="s">
        <v>4048</v>
      </c>
      <c r="D970" s="4" t="s">
        <v>4049</v>
      </c>
      <c r="E970" s="5">
        <v>702.93</v>
      </c>
      <c r="F970" s="5">
        <v>195947.12907</v>
      </c>
      <c r="G970" s="5">
        <v>229516.66599768799</v>
      </c>
      <c r="H970" s="6">
        <v>-0.146261870708884</v>
      </c>
      <c r="I970" s="5">
        <v>-33569.536927688001</v>
      </c>
      <c r="J970" s="5">
        <v>278.75767013785202</v>
      </c>
      <c r="K970" s="5">
        <v>326.51425603927601</v>
      </c>
      <c r="L970" s="55" t="s">
        <v>4283</v>
      </c>
      <c r="M970" s="60" t="s">
        <v>4359</v>
      </c>
    </row>
    <row r="971" spans="1:13" ht="18" customHeight="1" x14ac:dyDescent="0.25">
      <c r="A971" s="4" t="s">
        <v>6461</v>
      </c>
      <c r="B971" s="4">
        <v>7901</v>
      </c>
      <c r="C971" s="4" t="s">
        <v>4082</v>
      </c>
      <c r="D971" s="4" t="s">
        <v>4083</v>
      </c>
      <c r="E971" s="5">
        <v>1113.05</v>
      </c>
      <c r="F971" s="5">
        <v>772741.26380325004</v>
      </c>
      <c r="G971" s="5">
        <v>1334802.07560604</v>
      </c>
      <c r="H971" s="6">
        <v>-0.42108176341244902</v>
      </c>
      <c r="I971" s="5">
        <v>-562060.81180278806</v>
      </c>
      <c r="J971" s="5">
        <v>694.25566129396702</v>
      </c>
      <c r="K971" s="5">
        <v>1199.2292130686301</v>
      </c>
      <c r="L971" s="55" t="s">
        <v>4284</v>
      </c>
      <c r="M971" s="60" t="s">
        <v>4364</v>
      </c>
    </row>
    <row r="972" spans="1:13" ht="18" customHeight="1" x14ac:dyDescent="0.25">
      <c r="A972" s="4" t="s">
        <v>6462</v>
      </c>
      <c r="B972" s="4">
        <v>7902</v>
      </c>
      <c r="C972" s="4" t="s">
        <v>4084</v>
      </c>
      <c r="D972" s="4" t="s">
        <v>4085</v>
      </c>
      <c r="E972" s="5">
        <v>369.55</v>
      </c>
      <c r="F972" s="5">
        <v>1237619.9207348099</v>
      </c>
      <c r="G972" s="5">
        <v>1254994.7683067201</v>
      </c>
      <c r="H972" s="6">
        <v>-1.38445577708316E-2</v>
      </c>
      <c r="I972" s="5">
        <v>-17374.847571913899</v>
      </c>
      <c r="J972" s="5">
        <v>3348.99180282725</v>
      </c>
      <c r="K972" s="5">
        <v>3396.0080322195199</v>
      </c>
      <c r="L972" s="55" t="s">
        <v>4283</v>
      </c>
      <c r="M972" s="60" t="s">
        <v>4282</v>
      </c>
    </row>
    <row r="973" spans="1:13" ht="18" customHeight="1" x14ac:dyDescent="0.25">
      <c r="A973" s="4" t="s">
        <v>6465</v>
      </c>
      <c r="B973" s="4">
        <v>7905</v>
      </c>
      <c r="C973" s="4" t="s">
        <v>4090</v>
      </c>
      <c r="D973" s="4" t="s">
        <v>4091</v>
      </c>
      <c r="E973" s="5">
        <v>2689.59</v>
      </c>
      <c r="F973" s="5">
        <v>1781054.448147</v>
      </c>
      <c r="G973" s="5">
        <v>1321358.26880696</v>
      </c>
      <c r="H973" s="6">
        <v>0.347896698565406</v>
      </c>
      <c r="I973" s="5">
        <v>459696.179340042</v>
      </c>
      <c r="J973" s="5">
        <v>662.20295589550801</v>
      </c>
      <c r="K973" s="5">
        <v>491.28613238707698</v>
      </c>
      <c r="L973" s="55" t="s">
        <v>4281</v>
      </c>
      <c r="M973" s="60" t="s">
        <v>4361</v>
      </c>
    </row>
    <row r="974" spans="1:13" ht="18" customHeight="1" x14ac:dyDescent="0.25">
      <c r="A974" s="4" t="s">
        <v>6466</v>
      </c>
      <c r="B974" s="4">
        <v>7959</v>
      </c>
      <c r="C974" s="4" t="s">
        <v>4092</v>
      </c>
      <c r="D974" s="4" t="s">
        <v>4093</v>
      </c>
      <c r="E974" s="5">
        <v>51975.81</v>
      </c>
      <c r="F974" s="5">
        <v>13823364.073788401</v>
      </c>
      <c r="G974" s="5">
        <v>15375522.660703801</v>
      </c>
      <c r="H974" s="6">
        <v>-0.100949972314266</v>
      </c>
      <c r="I974" s="5">
        <v>-1552158.5869154099</v>
      </c>
      <c r="J974" s="5">
        <v>265.95764594699699</v>
      </c>
      <c r="K974" s="5">
        <v>295.820741623917</v>
      </c>
      <c r="L974" s="55" t="s">
        <v>4284</v>
      </c>
      <c r="M974" s="60" t="s">
        <v>4364</v>
      </c>
    </row>
    <row r="975" spans="1:13" ht="18" customHeight="1" x14ac:dyDescent="0.25">
      <c r="A975" s="4" t="s">
        <v>6467</v>
      </c>
      <c r="B975" s="4">
        <v>7960</v>
      </c>
      <c r="C975" s="4" t="s">
        <v>4094</v>
      </c>
      <c r="D975" s="4" t="s">
        <v>4095</v>
      </c>
      <c r="E975" s="5">
        <v>24953.45</v>
      </c>
      <c r="F975" s="5">
        <v>8574666.4258830007</v>
      </c>
      <c r="G975" s="5">
        <v>7812375.4314761097</v>
      </c>
      <c r="H975" s="6">
        <v>9.7574803091978704E-2</v>
      </c>
      <c r="I975" s="5">
        <v>762290.99440689397</v>
      </c>
      <c r="J975" s="5">
        <v>343.62648955887897</v>
      </c>
      <c r="K975" s="5">
        <v>313.07796843627301</v>
      </c>
      <c r="L975" s="55" t="s">
        <v>4284</v>
      </c>
      <c r="M975" s="60" t="s">
        <v>4364</v>
      </c>
    </row>
    <row r="976" spans="1:13" ht="18" customHeight="1" x14ac:dyDescent="0.25">
      <c r="A976" s="4" t="s">
        <v>6470</v>
      </c>
      <c r="B976" s="4">
        <v>7963</v>
      </c>
      <c r="C976" s="4" t="s">
        <v>4100</v>
      </c>
      <c r="D976" s="4" t="s">
        <v>4101</v>
      </c>
      <c r="E976" s="5">
        <v>3496.65</v>
      </c>
      <c r="F976" s="5">
        <v>3150641.1843748498</v>
      </c>
      <c r="G976" s="5">
        <v>4234350.7520351196</v>
      </c>
      <c r="H976" s="6">
        <v>-0.25593287640127999</v>
      </c>
      <c r="I976" s="5">
        <v>-1083709.56766027</v>
      </c>
      <c r="J976" s="5">
        <v>901.04562491952299</v>
      </c>
      <c r="K976" s="5">
        <v>1210.97357528924</v>
      </c>
      <c r="L976" s="55" t="s">
        <v>4283</v>
      </c>
      <c r="M976" s="60" t="s">
        <v>4381</v>
      </c>
    </row>
    <row r="977" spans="1:13" ht="18" customHeight="1" x14ac:dyDescent="0.25">
      <c r="A977" s="4" t="s">
        <v>6471</v>
      </c>
      <c r="B977" s="4">
        <v>7964</v>
      </c>
      <c r="C977" s="4" t="s">
        <v>4102</v>
      </c>
      <c r="D977" s="4" t="s">
        <v>4103</v>
      </c>
      <c r="E977" s="5">
        <v>1400.77</v>
      </c>
      <c r="F977" s="5">
        <v>2290054.8891981002</v>
      </c>
      <c r="G977" s="5">
        <v>2828360.8794490201</v>
      </c>
      <c r="H977" s="6">
        <v>-0.19032436566432201</v>
      </c>
      <c r="I977" s="5">
        <v>-538305.99025091797</v>
      </c>
      <c r="J977" s="5">
        <v>1634.8543224070299</v>
      </c>
      <c r="K977" s="5">
        <v>2019.1472400529799</v>
      </c>
      <c r="L977" s="55" t="s">
        <v>4281</v>
      </c>
      <c r="M977" s="60" t="s">
        <v>4282</v>
      </c>
    </row>
    <row r="978" spans="1:13" ht="18" customHeight="1" x14ac:dyDescent="0.25">
      <c r="A978" s="4" t="s">
        <v>6474</v>
      </c>
      <c r="B978" s="4">
        <v>7967</v>
      </c>
      <c r="C978" s="4" t="s">
        <v>4108</v>
      </c>
      <c r="D978" s="4" t="s">
        <v>4109</v>
      </c>
      <c r="E978" s="5">
        <v>12741.07</v>
      </c>
      <c r="F978" s="5">
        <v>4456857.0295404</v>
      </c>
      <c r="G978" s="5">
        <v>4940252.6724576196</v>
      </c>
      <c r="H978" s="6">
        <v>-9.7848364236955102E-2</v>
      </c>
      <c r="I978" s="5">
        <v>-483395.64291722397</v>
      </c>
      <c r="J978" s="5">
        <v>349.80241294808098</v>
      </c>
      <c r="K978" s="5">
        <v>387.74236955433298</v>
      </c>
      <c r="L978" s="55" t="s">
        <v>4283</v>
      </c>
      <c r="M978" s="60" t="s">
        <v>4364</v>
      </c>
    </row>
    <row r="979" spans="1:13" ht="18" customHeight="1" x14ac:dyDescent="0.25">
      <c r="A979" s="4" t="s">
        <v>6477</v>
      </c>
      <c r="B979" s="4">
        <v>7970</v>
      </c>
      <c r="C979" s="4" t="s">
        <v>4114</v>
      </c>
      <c r="D979" s="4" t="s">
        <v>4115</v>
      </c>
      <c r="E979" s="5">
        <v>1706.31</v>
      </c>
      <c r="F979" s="5">
        <v>819862.54091562005</v>
      </c>
      <c r="G979" s="5">
        <v>930277.91115810804</v>
      </c>
      <c r="H979" s="6">
        <v>-0.118690736303769</v>
      </c>
      <c r="I979" s="5">
        <v>-110415.370242488</v>
      </c>
      <c r="J979" s="5">
        <v>480.48862218214703</v>
      </c>
      <c r="K979" s="5">
        <v>545.19865156865296</v>
      </c>
      <c r="L979" s="55" t="s">
        <v>4283</v>
      </c>
      <c r="M979" s="60" t="s">
        <v>4361</v>
      </c>
    </row>
    <row r="980" spans="1:13" ht="18" customHeight="1" x14ac:dyDescent="0.25">
      <c r="A980" s="4" t="s">
        <v>6481</v>
      </c>
      <c r="B980" s="4">
        <v>7974</v>
      </c>
      <c r="C980" s="4" t="s">
        <v>4122</v>
      </c>
      <c r="D980" s="4" t="s">
        <v>4123</v>
      </c>
      <c r="E980" s="5">
        <v>3587.97</v>
      </c>
      <c r="F980" s="5">
        <v>2934373.5816877801</v>
      </c>
      <c r="G980" s="5">
        <v>3295184.2619265202</v>
      </c>
      <c r="H980" s="6">
        <v>-0.10949635940170301</v>
      </c>
      <c r="I980" s="5">
        <v>-360810.68023873999</v>
      </c>
      <c r="J980" s="5">
        <v>817.83671036485202</v>
      </c>
      <c r="K980" s="5">
        <v>918.39794143387996</v>
      </c>
      <c r="L980" s="55" t="s">
        <v>4284</v>
      </c>
      <c r="M980" s="60" t="s">
        <v>4364</v>
      </c>
    </row>
    <row r="981" spans="1:13" ht="18" customHeight="1" x14ac:dyDescent="0.25">
      <c r="A981" s="4" t="s">
        <v>6482</v>
      </c>
      <c r="B981" s="4">
        <v>7975</v>
      </c>
      <c r="C981" s="4" t="s">
        <v>4124</v>
      </c>
      <c r="D981" s="4" t="s">
        <v>4125</v>
      </c>
      <c r="E981" s="5">
        <v>2800.58</v>
      </c>
      <c r="F981" s="5">
        <v>4977665.0965815</v>
      </c>
      <c r="G981" s="5">
        <v>5464725.3966884799</v>
      </c>
      <c r="H981" s="6">
        <v>-8.9128046653932702E-2</v>
      </c>
      <c r="I981" s="5">
        <v>-487060.300106982</v>
      </c>
      <c r="J981" s="5">
        <v>1777.3693651249</v>
      </c>
      <c r="K981" s="5">
        <v>1951.2834472461</v>
      </c>
      <c r="L981" s="55" t="s">
        <v>4284</v>
      </c>
      <c r="M981" s="60" t="s">
        <v>4364</v>
      </c>
    </row>
    <row r="982" spans="1:13" ht="18" customHeight="1" x14ac:dyDescent="0.25">
      <c r="A982" s="4" t="s">
        <v>6483</v>
      </c>
      <c r="B982" s="4">
        <v>7976</v>
      </c>
      <c r="C982" s="4" t="s">
        <v>4126</v>
      </c>
      <c r="D982" s="4" t="s">
        <v>4127</v>
      </c>
      <c r="E982" s="5">
        <v>943.2</v>
      </c>
      <c r="F982" s="5">
        <v>2380386.0649864501</v>
      </c>
      <c r="G982" s="5">
        <v>2691450.9738851502</v>
      </c>
      <c r="H982" s="6">
        <v>-0.11557517187454899</v>
      </c>
      <c r="I982" s="5">
        <v>-311064.908898697</v>
      </c>
      <c r="J982" s="5">
        <v>2523.73416559208</v>
      </c>
      <c r="K982" s="5">
        <v>2853.5315668841699</v>
      </c>
      <c r="L982" s="55" t="s">
        <v>4281</v>
      </c>
      <c r="M982" s="60" t="s">
        <v>4364</v>
      </c>
    </row>
    <row r="983" spans="1:13" ht="18" customHeight="1" x14ac:dyDescent="0.25">
      <c r="A983" s="4" t="s">
        <v>6489</v>
      </c>
      <c r="B983" s="4">
        <v>7984</v>
      </c>
      <c r="C983" s="4" t="s">
        <v>4138</v>
      </c>
      <c r="D983" s="4" t="s">
        <v>4139</v>
      </c>
      <c r="E983" s="5">
        <v>4159.17</v>
      </c>
      <c r="F983" s="5">
        <v>897361.82906837994</v>
      </c>
      <c r="G983" s="5">
        <v>951961.66903979797</v>
      </c>
      <c r="H983" s="6">
        <v>-5.7355082402100098E-2</v>
      </c>
      <c r="I983" s="5">
        <v>-54599.839971418398</v>
      </c>
      <c r="J983" s="5">
        <v>215.75502541814399</v>
      </c>
      <c r="K983" s="5">
        <v>228.88260615454499</v>
      </c>
      <c r="L983" s="55" t="s">
        <v>4283</v>
      </c>
      <c r="M983" s="60" t="s">
        <v>4282</v>
      </c>
    </row>
    <row r="984" spans="1:13" ht="18" customHeight="1" x14ac:dyDescent="0.25">
      <c r="A984" s="4" t="s">
        <v>6490</v>
      </c>
      <c r="B984" s="4">
        <v>7985</v>
      </c>
      <c r="C984" s="4" t="s">
        <v>4140</v>
      </c>
      <c r="D984" s="4" t="s">
        <v>4141</v>
      </c>
      <c r="E984" s="5">
        <v>3669.63</v>
      </c>
      <c r="F984" s="5">
        <v>1140116.99540604</v>
      </c>
      <c r="G984" s="5">
        <v>1109908.6894883499</v>
      </c>
      <c r="H984" s="6">
        <v>2.7216928927384702E-2</v>
      </c>
      <c r="I984" s="5">
        <v>30208.305917690999</v>
      </c>
      <c r="J984" s="5">
        <v>310.68990481493802</v>
      </c>
      <c r="K984" s="5">
        <v>302.45792886158802</v>
      </c>
      <c r="L984" s="55" t="s">
        <v>4284</v>
      </c>
      <c r="M984" s="60" t="s">
        <v>4361</v>
      </c>
    </row>
    <row r="985" spans="1:13" ht="18" customHeight="1" x14ac:dyDescent="0.25">
      <c r="A985" s="4" t="s">
        <v>6492</v>
      </c>
      <c r="B985" s="4">
        <v>7988</v>
      </c>
      <c r="C985" s="4" t="s">
        <v>4144</v>
      </c>
      <c r="D985" s="4" t="s">
        <v>4145</v>
      </c>
      <c r="E985" s="5">
        <v>345.69</v>
      </c>
      <c r="F985" s="5">
        <v>114373.36952814</v>
      </c>
      <c r="G985" s="5">
        <v>175872.32492689401</v>
      </c>
      <c r="H985" s="6">
        <v>-0.34967954977747601</v>
      </c>
      <c r="I985" s="5">
        <v>-61498.955398754297</v>
      </c>
      <c r="J985" s="5">
        <v>330.85530252000302</v>
      </c>
      <c r="K985" s="5">
        <v>508.75734018020302</v>
      </c>
      <c r="L985" s="55" t="s">
        <v>4283</v>
      </c>
      <c r="M985" s="60" t="s">
        <v>4361</v>
      </c>
    </row>
    <row r="986" spans="1:13" ht="18" customHeight="1" x14ac:dyDescent="0.25">
      <c r="A986" s="4" t="s">
        <v>6493</v>
      </c>
      <c r="B986" s="4">
        <v>7989</v>
      </c>
      <c r="C986" s="4" t="s">
        <v>4146</v>
      </c>
      <c r="D986" s="4" t="s">
        <v>4147</v>
      </c>
      <c r="E986" s="5">
        <v>20428.68</v>
      </c>
      <c r="F986" s="5">
        <v>6518576.8098098999</v>
      </c>
      <c r="G986" s="5">
        <v>7388521.3203047598</v>
      </c>
      <c r="H986" s="6">
        <v>-0.117742708287804</v>
      </c>
      <c r="I986" s="5">
        <v>-869944.51049486198</v>
      </c>
      <c r="J986" s="5">
        <v>319.08947664802099</v>
      </c>
      <c r="K986" s="5">
        <v>361.67394664289401</v>
      </c>
      <c r="L986" s="55" t="s">
        <v>4283</v>
      </c>
      <c r="M986" s="60" t="s">
        <v>4282</v>
      </c>
    </row>
    <row r="987" spans="1:13" ht="18" customHeight="1" x14ac:dyDescent="0.25">
      <c r="A987" s="4" t="s">
        <v>6494</v>
      </c>
      <c r="B987" s="4">
        <v>7990</v>
      </c>
      <c r="C987" s="4" t="s">
        <v>4148</v>
      </c>
      <c r="D987" s="4" t="s">
        <v>4149</v>
      </c>
      <c r="E987" s="5">
        <v>31702.54</v>
      </c>
      <c r="F987" s="5">
        <v>44770048.478771597</v>
      </c>
      <c r="G987" s="5">
        <v>43701906.392158501</v>
      </c>
      <c r="H987" s="6">
        <v>2.4441544426647699E-2</v>
      </c>
      <c r="I987" s="5">
        <v>1068142.0866131401</v>
      </c>
      <c r="J987" s="5">
        <v>1412.1912149238401</v>
      </c>
      <c r="K987" s="5">
        <v>1378.4985806234599</v>
      </c>
      <c r="L987" s="55" t="s">
        <v>4284</v>
      </c>
      <c r="M987" s="60" t="s">
        <v>4364</v>
      </c>
    </row>
    <row r="988" spans="1:13" ht="18" customHeight="1" x14ac:dyDescent="0.25">
      <c r="A988" s="4" t="s">
        <v>6496</v>
      </c>
      <c r="B988" s="4">
        <v>7992</v>
      </c>
      <c r="C988" s="4" t="s">
        <v>4152</v>
      </c>
      <c r="D988" s="4" t="s">
        <v>4153</v>
      </c>
      <c r="E988" s="5">
        <v>2460.79</v>
      </c>
      <c r="F988" s="5">
        <v>9238715.4137296509</v>
      </c>
      <c r="G988" s="5">
        <v>10069651.0209217</v>
      </c>
      <c r="H988" s="6">
        <v>-8.2518808791450196E-2</v>
      </c>
      <c r="I988" s="5">
        <v>-830935.60719207104</v>
      </c>
      <c r="J988" s="5">
        <v>3754.3696998645401</v>
      </c>
      <c r="K988" s="5">
        <v>4092.0399631507498</v>
      </c>
      <c r="L988" s="55" t="s">
        <v>4281</v>
      </c>
      <c r="M988" s="60" t="s">
        <v>4364</v>
      </c>
    </row>
    <row r="989" spans="1:13" ht="18" customHeight="1" x14ac:dyDescent="0.25">
      <c r="A989" s="4" t="s">
        <v>6497</v>
      </c>
      <c r="B989" s="4">
        <v>7993</v>
      </c>
      <c r="C989" s="4" t="s">
        <v>4152</v>
      </c>
      <c r="D989" s="4" t="s">
        <v>4153</v>
      </c>
      <c r="E989" s="5">
        <v>16216.77</v>
      </c>
      <c r="F989" s="5">
        <v>84260483.529054597</v>
      </c>
      <c r="G989" s="5">
        <v>79310492.641162604</v>
      </c>
      <c r="H989" s="6">
        <v>6.2412812265434797E-2</v>
      </c>
      <c r="I989" s="5">
        <v>4949990.8878920199</v>
      </c>
      <c r="J989" s="5">
        <v>5195.8857114613202</v>
      </c>
      <c r="K989" s="5">
        <v>4890.6466972869803</v>
      </c>
      <c r="L989" s="55" t="s">
        <v>4284</v>
      </c>
      <c r="M989" s="60" t="s">
        <v>4364</v>
      </c>
    </row>
    <row r="990" spans="1:13" ht="18" customHeight="1" x14ac:dyDescent="0.25">
      <c r="A990" s="4" t="s">
        <v>6540</v>
      </c>
      <c r="B990" s="4">
        <v>9605</v>
      </c>
      <c r="C990" s="4" t="s">
        <v>4238</v>
      </c>
      <c r="D990" s="4" t="s">
        <v>4239</v>
      </c>
      <c r="E990" s="5">
        <v>2326994.12</v>
      </c>
      <c r="F990" s="5">
        <v>583649984.59722602</v>
      </c>
      <c r="G990" s="5">
        <v>545891348.689188</v>
      </c>
      <c r="H990" s="6">
        <v>6.9168775066145993E-2</v>
      </c>
      <c r="I990" s="5">
        <v>37758635.908037499</v>
      </c>
      <c r="J990" s="5">
        <v>250.81712909408901</v>
      </c>
      <c r="K990" s="5">
        <v>234.59077270431101</v>
      </c>
      <c r="L990" s="55" t="s">
        <v>4283</v>
      </c>
      <c r="M990" s="60" t="s">
        <v>4282</v>
      </c>
    </row>
    <row r="991" spans="1:13" ht="18" customHeight="1" x14ac:dyDescent="0.25">
      <c r="A991" s="4" t="s">
        <v>6541</v>
      </c>
      <c r="B991" s="4">
        <v>9606</v>
      </c>
      <c r="C991" s="4" t="s">
        <v>4240</v>
      </c>
      <c r="D991" s="4" t="s">
        <v>4241</v>
      </c>
      <c r="E991" s="5">
        <v>774729.1</v>
      </c>
      <c r="F991" s="5">
        <v>226660836.15142599</v>
      </c>
      <c r="G991" s="5">
        <v>186014521.24267399</v>
      </c>
      <c r="H991" s="6">
        <v>0.21851151532263799</v>
      </c>
      <c r="I991" s="5">
        <v>40646314.908751696</v>
      </c>
      <c r="J991" s="5">
        <v>292.56786165825702</v>
      </c>
      <c r="K991" s="5">
        <v>240.10266458646501</v>
      </c>
      <c r="L991" s="55" t="s">
        <v>4284</v>
      </c>
      <c r="M991" s="60" t="s">
        <v>4364</v>
      </c>
    </row>
    <row r="992" spans="1:13" ht="18" customHeight="1" x14ac:dyDescent="0.25">
      <c r="A992" s="4" t="s">
        <v>6544</v>
      </c>
      <c r="B992" s="4">
        <v>9613</v>
      </c>
      <c r="C992" s="4" t="s">
        <v>4246</v>
      </c>
      <c r="D992" s="4" t="s">
        <v>4247</v>
      </c>
      <c r="E992" s="5">
        <v>23483.3</v>
      </c>
      <c r="F992" s="5">
        <v>13579903.180346601</v>
      </c>
      <c r="G992" s="5">
        <v>15440560.9698229</v>
      </c>
      <c r="H992" s="6">
        <v>-0.12050454598850401</v>
      </c>
      <c r="I992" s="5">
        <v>-1860657.7894763299</v>
      </c>
      <c r="J992" s="5">
        <v>578.27916776375503</v>
      </c>
      <c r="K992" s="5">
        <v>657.51240114561904</v>
      </c>
      <c r="L992" s="55" t="s">
        <v>4284</v>
      </c>
      <c r="M992" s="60" t="s">
        <v>4364</v>
      </c>
    </row>
    <row r="993" spans="1:13" ht="18" customHeight="1" x14ac:dyDescent="0.25">
      <c r="A993" s="4" t="s">
        <v>6547</v>
      </c>
      <c r="B993" s="4">
        <v>9616</v>
      </c>
      <c r="C993" s="4" t="s">
        <v>4252</v>
      </c>
      <c r="D993" s="4" t="s">
        <v>4253</v>
      </c>
      <c r="E993" s="5">
        <v>74457.77</v>
      </c>
      <c r="F993" s="5">
        <v>14120337.1057996</v>
      </c>
      <c r="G993" s="5">
        <v>18088342.4142965</v>
      </c>
      <c r="H993" s="6">
        <v>-0.21936810005104501</v>
      </c>
      <c r="I993" s="5">
        <v>-3968005.3084969502</v>
      </c>
      <c r="J993" s="5">
        <v>189.64222411978699</v>
      </c>
      <c r="K993" s="5">
        <v>242.93424869287</v>
      </c>
      <c r="L993" s="55" t="s">
        <v>4281</v>
      </c>
      <c r="M993" s="60" t="s">
        <v>4364</v>
      </c>
    </row>
    <row r="994" spans="1:13" ht="18" customHeight="1" x14ac:dyDescent="0.25">
      <c r="A994" s="4"/>
      <c r="B994" s="4"/>
      <c r="C994" s="4"/>
      <c r="D994" s="4"/>
      <c r="E994" s="5"/>
      <c r="F994" s="5"/>
      <c r="G994" s="5"/>
      <c r="H994" s="6"/>
      <c r="I994" s="5"/>
      <c r="J994" s="5"/>
      <c r="K994" s="5"/>
    </row>
    <row r="995" spans="1:13" ht="18" customHeight="1" x14ac:dyDescent="0.25">
      <c r="A995" s="4"/>
      <c r="B995" s="4"/>
      <c r="C995" s="4"/>
      <c r="D995" s="4"/>
      <c r="E995" s="5"/>
      <c r="F995" s="5"/>
      <c r="G995" s="5"/>
      <c r="H995" s="6"/>
      <c r="I995" s="5"/>
      <c r="J995" s="5"/>
      <c r="K995" s="5"/>
    </row>
    <row r="996" spans="1:13" ht="18" customHeight="1" x14ac:dyDescent="0.25">
      <c r="A996" s="4"/>
      <c r="B996" s="4"/>
      <c r="C996" s="4"/>
      <c r="D996" s="4"/>
      <c r="E996" s="5"/>
      <c r="F996" s="5"/>
      <c r="G996" s="5"/>
      <c r="H996" s="6"/>
      <c r="I996" s="5"/>
      <c r="J996" s="5"/>
      <c r="K996" s="5"/>
    </row>
    <row r="997" spans="1:13" ht="18" customHeight="1" x14ac:dyDescent="0.25">
      <c r="A997" s="4"/>
      <c r="B997" s="4"/>
      <c r="C997" s="4"/>
      <c r="D997" s="4"/>
      <c r="E997" s="5"/>
      <c r="F997" s="5"/>
      <c r="G997" s="5"/>
      <c r="H997" s="6"/>
      <c r="I997" s="5"/>
      <c r="J997" s="5"/>
      <c r="K997" s="5"/>
    </row>
    <row r="998" spans="1:13" ht="18" customHeight="1" x14ac:dyDescent="0.25">
      <c r="A998" s="4"/>
      <c r="B998" s="4"/>
      <c r="C998" s="4"/>
      <c r="D998" s="4"/>
      <c r="E998" s="5"/>
      <c r="F998" s="5"/>
      <c r="G998" s="5"/>
      <c r="H998" s="6"/>
      <c r="I998" s="5"/>
      <c r="J998" s="5"/>
      <c r="K998" s="5"/>
    </row>
    <row r="999" spans="1:13" ht="18" customHeight="1" x14ac:dyDescent="0.25">
      <c r="A999" s="4"/>
      <c r="B999" s="4"/>
      <c r="C999" s="4"/>
      <c r="D999" s="4"/>
      <c r="E999" s="5"/>
      <c r="F999" s="5"/>
      <c r="G999" s="5"/>
      <c r="H999" s="6"/>
      <c r="I999" s="5"/>
      <c r="J999" s="5"/>
      <c r="K999" s="5"/>
    </row>
    <row r="1000" spans="1:13" ht="18" customHeight="1" x14ac:dyDescent="0.25">
      <c r="A1000" s="4"/>
      <c r="B1000" s="4"/>
      <c r="C1000" s="4"/>
      <c r="D1000" s="4"/>
      <c r="E1000" s="5"/>
      <c r="F1000" s="5"/>
      <c r="G1000" s="5"/>
      <c r="H1000" s="6"/>
      <c r="I1000" s="5"/>
      <c r="J1000" s="5"/>
      <c r="K1000" s="5"/>
    </row>
    <row r="1001" spans="1:13" ht="18" customHeight="1" x14ac:dyDescent="0.25">
      <c r="A1001" s="4"/>
      <c r="B1001" s="4"/>
      <c r="C1001" s="4"/>
      <c r="D1001" s="4"/>
      <c r="E1001" s="5"/>
      <c r="F1001" s="5"/>
      <c r="G1001" s="5"/>
      <c r="H1001" s="6"/>
      <c r="I1001" s="5"/>
      <c r="J1001" s="5"/>
      <c r="K1001" s="5"/>
    </row>
    <row r="1002" spans="1:13" ht="18" customHeight="1" x14ac:dyDescent="0.25">
      <c r="A1002" s="4"/>
      <c r="B1002" s="4"/>
      <c r="C1002" s="4"/>
      <c r="D1002" s="4"/>
      <c r="E1002" s="5"/>
      <c r="F1002" s="5"/>
      <c r="G1002" s="5"/>
      <c r="H1002" s="6"/>
      <c r="I1002" s="5"/>
      <c r="J1002" s="5"/>
      <c r="K1002" s="5"/>
    </row>
    <row r="1003" spans="1:13" ht="18" customHeight="1" x14ac:dyDescent="0.25">
      <c r="A1003" s="4"/>
      <c r="B1003" s="4"/>
      <c r="C1003" s="4"/>
      <c r="D1003" s="4"/>
      <c r="E1003" s="5"/>
      <c r="F1003" s="5"/>
      <c r="G1003" s="5"/>
      <c r="H1003" s="6"/>
      <c r="I1003" s="5"/>
      <c r="J1003" s="5"/>
      <c r="K1003" s="5"/>
    </row>
    <row r="1004" spans="1:13" ht="18" customHeight="1" x14ac:dyDescent="0.25">
      <c r="A1004" s="4"/>
      <c r="B1004" s="4"/>
      <c r="C1004" s="4"/>
      <c r="D1004" s="4"/>
      <c r="E1004" s="5"/>
      <c r="F1004" s="5"/>
      <c r="G1004" s="5"/>
      <c r="H1004" s="6"/>
      <c r="I1004" s="5"/>
      <c r="J1004" s="5"/>
      <c r="K1004" s="5"/>
    </row>
    <row r="1005" spans="1:13" ht="18" customHeight="1" x14ac:dyDescent="0.25">
      <c r="A1005" s="4"/>
      <c r="B1005" s="4"/>
      <c r="C1005" s="4"/>
      <c r="D1005" s="4"/>
      <c r="E1005" s="5"/>
      <c r="F1005" s="5"/>
      <c r="G1005" s="5"/>
      <c r="H1005" s="6"/>
      <c r="I1005" s="5"/>
      <c r="J1005" s="5"/>
      <c r="K1005" s="5"/>
    </row>
    <row r="1006" spans="1:13" ht="18" customHeight="1" x14ac:dyDescent="0.25">
      <c r="A1006" s="4"/>
      <c r="B1006" s="4"/>
      <c r="C1006" s="4"/>
      <c r="D1006" s="4"/>
      <c r="E1006" s="5"/>
      <c r="F1006" s="5"/>
      <c r="G1006" s="5"/>
      <c r="H1006" s="6"/>
      <c r="I1006" s="5"/>
      <c r="J1006" s="5"/>
      <c r="K1006" s="5"/>
    </row>
    <row r="1007" spans="1:13" ht="18" customHeight="1" x14ac:dyDescent="0.25">
      <c r="A1007" s="4"/>
      <c r="B1007" s="4"/>
      <c r="C1007" s="4"/>
      <c r="D1007" s="4"/>
      <c r="E1007" s="5"/>
      <c r="F1007" s="5"/>
      <c r="G1007" s="5"/>
      <c r="H1007" s="6"/>
      <c r="I1007" s="5"/>
      <c r="J1007" s="5"/>
      <c r="K1007" s="5"/>
    </row>
    <row r="1008" spans="1:13" ht="18" customHeight="1" x14ac:dyDescent="0.25">
      <c r="A1008" s="4"/>
      <c r="B1008" s="4"/>
      <c r="C1008" s="4"/>
      <c r="D1008" s="4"/>
      <c r="E1008" s="5"/>
      <c r="F1008" s="5"/>
      <c r="G1008" s="5"/>
      <c r="H1008" s="6"/>
      <c r="I1008" s="5"/>
      <c r="J1008" s="5"/>
      <c r="K1008" s="5"/>
    </row>
    <row r="1009" spans="1:11" ht="18" customHeight="1" x14ac:dyDescent="0.25">
      <c r="A1009" s="4"/>
      <c r="B1009" s="4"/>
      <c r="C1009" s="4"/>
      <c r="D1009" s="4"/>
      <c r="E1009" s="5"/>
      <c r="F1009" s="5"/>
      <c r="G1009" s="5"/>
      <c r="H1009" s="6"/>
      <c r="I1009" s="5"/>
      <c r="J1009" s="5"/>
      <c r="K1009" s="5"/>
    </row>
    <row r="1010" spans="1:11" ht="18" customHeight="1" x14ac:dyDescent="0.25">
      <c r="A1010" s="4"/>
      <c r="B1010" s="4"/>
      <c r="C1010" s="4"/>
      <c r="D1010" s="4"/>
      <c r="E1010" s="5"/>
      <c r="F1010" s="5"/>
      <c r="G1010" s="5"/>
      <c r="H1010" s="6"/>
      <c r="I1010" s="5"/>
      <c r="J1010" s="5"/>
      <c r="K1010" s="5"/>
    </row>
    <row r="1011" spans="1:11" ht="18" customHeight="1" x14ac:dyDescent="0.25">
      <c r="A1011" s="4"/>
      <c r="B1011" s="4"/>
      <c r="C1011" s="4"/>
      <c r="D1011" s="4"/>
      <c r="E1011" s="5"/>
      <c r="F1011" s="5"/>
      <c r="G1011" s="5"/>
      <c r="H1011" s="6"/>
      <c r="I1011" s="5"/>
      <c r="J1011" s="5"/>
      <c r="K1011" s="5"/>
    </row>
    <row r="1012" spans="1:11" ht="18" customHeight="1" x14ac:dyDescent="0.25">
      <c r="A1012" s="4"/>
      <c r="B1012" s="4"/>
      <c r="C1012" s="4"/>
      <c r="D1012" s="4"/>
      <c r="E1012" s="5"/>
      <c r="F1012" s="5"/>
      <c r="G1012" s="5"/>
      <c r="H1012" s="6"/>
      <c r="I1012" s="5"/>
      <c r="J1012" s="5"/>
      <c r="K1012" s="5"/>
    </row>
    <row r="1013" spans="1:11" ht="18" customHeight="1" x14ac:dyDescent="0.25">
      <c r="A1013" s="4"/>
      <c r="B1013" s="4"/>
      <c r="C1013" s="4"/>
      <c r="D1013" s="4"/>
      <c r="E1013" s="5"/>
      <c r="F1013" s="5"/>
      <c r="G1013" s="5"/>
      <c r="H1013" s="6"/>
      <c r="I1013" s="5"/>
      <c r="J1013" s="5"/>
      <c r="K1013" s="5"/>
    </row>
    <row r="1014" spans="1:11" ht="18" customHeight="1" x14ac:dyDescent="0.25">
      <c r="A1014" s="4"/>
      <c r="B1014" s="4"/>
      <c r="C1014" s="4"/>
      <c r="D1014" s="4"/>
      <c r="E1014" s="5"/>
      <c r="F1014" s="5"/>
      <c r="G1014" s="5"/>
      <c r="H1014" s="6"/>
      <c r="I1014" s="5"/>
      <c r="J1014" s="5"/>
      <c r="K1014" s="5"/>
    </row>
    <row r="1015" spans="1:11" ht="18" customHeight="1" x14ac:dyDescent="0.25">
      <c r="A1015" s="4"/>
      <c r="B1015" s="4"/>
      <c r="C1015" s="4"/>
      <c r="D1015" s="4"/>
      <c r="E1015" s="5"/>
      <c r="F1015" s="5"/>
      <c r="G1015" s="5"/>
      <c r="H1015" s="6"/>
      <c r="I1015" s="5"/>
      <c r="J1015" s="5"/>
      <c r="K1015" s="5"/>
    </row>
    <row r="1016" spans="1:11" ht="18" customHeight="1" x14ac:dyDescent="0.25">
      <c r="A1016" s="4"/>
      <c r="B1016" s="4"/>
      <c r="C1016" s="4"/>
      <c r="D1016" s="4"/>
      <c r="E1016" s="5"/>
      <c r="F1016" s="5"/>
      <c r="G1016" s="5"/>
      <c r="H1016" s="6"/>
      <c r="I1016" s="5"/>
      <c r="J1016" s="5"/>
      <c r="K1016" s="5"/>
    </row>
    <row r="1017" spans="1:11" ht="18" customHeight="1" x14ac:dyDescent="0.25">
      <c r="A1017" s="4"/>
      <c r="B1017" s="4"/>
      <c r="C1017" s="4"/>
      <c r="D1017" s="4"/>
      <c r="E1017" s="5"/>
      <c r="F1017" s="5"/>
      <c r="G1017" s="5"/>
      <c r="H1017" s="6"/>
      <c r="I1017" s="5"/>
      <c r="J1017" s="5"/>
      <c r="K1017" s="5"/>
    </row>
    <row r="1018" spans="1:11" ht="18" customHeight="1" x14ac:dyDescent="0.25">
      <c r="A1018" s="4"/>
      <c r="B1018" s="4"/>
      <c r="C1018" s="4"/>
      <c r="D1018" s="4"/>
      <c r="E1018" s="5"/>
      <c r="F1018" s="5"/>
      <c r="G1018" s="5"/>
      <c r="H1018" s="6"/>
      <c r="I1018" s="5"/>
      <c r="J1018" s="5"/>
      <c r="K1018" s="5"/>
    </row>
    <row r="1019" spans="1:11" ht="18" customHeight="1" x14ac:dyDescent="0.25">
      <c r="A1019" s="4"/>
      <c r="B1019" s="4"/>
      <c r="C1019" s="4"/>
      <c r="D1019" s="4"/>
      <c r="E1019" s="5"/>
      <c r="F1019" s="5"/>
      <c r="G1019" s="5"/>
      <c r="H1019" s="6"/>
      <c r="I1019" s="5"/>
      <c r="J1019" s="5"/>
      <c r="K1019" s="5"/>
    </row>
    <row r="1020" spans="1:11" ht="18" customHeight="1" x14ac:dyDescent="0.25">
      <c r="A1020" s="4"/>
      <c r="B1020" s="4"/>
      <c r="C1020" s="4"/>
      <c r="D1020" s="4"/>
      <c r="E1020" s="5"/>
      <c r="F1020" s="5"/>
      <c r="G1020" s="5"/>
      <c r="H1020" s="6"/>
      <c r="I1020" s="5"/>
      <c r="J1020" s="5"/>
      <c r="K1020" s="5"/>
    </row>
    <row r="1021" spans="1:11" ht="18" customHeight="1" x14ac:dyDescent="0.25">
      <c r="A1021" s="4"/>
      <c r="B1021" s="4"/>
      <c r="C1021" s="4"/>
      <c r="D1021" s="4"/>
      <c r="E1021" s="5"/>
      <c r="F1021" s="5"/>
      <c r="G1021" s="5"/>
      <c r="H1021" s="6"/>
      <c r="I1021" s="5"/>
      <c r="J1021" s="5"/>
      <c r="K1021" s="5"/>
    </row>
    <row r="1022" spans="1:11" ht="18" customHeight="1" x14ac:dyDescent="0.25">
      <c r="A1022" s="4"/>
      <c r="B1022" s="4"/>
      <c r="C1022" s="4"/>
      <c r="D1022" s="4"/>
      <c r="E1022" s="5"/>
      <c r="F1022" s="5"/>
      <c r="G1022" s="5"/>
      <c r="H1022" s="6"/>
      <c r="I1022" s="5"/>
      <c r="J1022" s="5"/>
      <c r="K1022" s="5"/>
    </row>
    <row r="1023" spans="1:11" ht="18" customHeight="1" x14ac:dyDescent="0.25">
      <c r="A1023" s="4"/>
      <c r="B1023" s="4"/>
      <c r="C1023" s="4"/>
      <c r="D1023" s="4"/>
      <c r="E1023" s="5"/>
      <c r="F1023" s="5"/>
      <c r="G1023" s="5"/>
      <c r="H1023" s="6"/>
      <c r="I1023" s="5"/>
      <c r="J1023" s="5"/>
      <c r="K1023" s="5"/>
    </row>
    <row r="1024" spans="1:11" ht="18" customHeight="1" x14ac:dyDescent="0.25">
      <c r="A1024" s="4"/>
      <c r="B1024" s="4"/>
      <c r="C1024" s="4"/>
      <c r="D1024" s="4"/>
      <c r="E1024" s="5"/>
      <c r="F1024" s="5"/>
      <c r="G1024" s="5"/>
      <c r="H1024" s="6"/>
      <c r="I1024" s="5"/>
      <c r="J1024" s="5"/>
      <c r="K1024" s="5"/>
    </row>
    <row r="1025" spans="1:11" ht="18" customHeight="1" x14ac:dyDescent="0.25">
      <c r="A1025" s="4"/>
      <c r="B1025" s="4"/>
      <c r="C1025" s="4"/>
      <c r="D1025" s="4"/>
      <c r="E1025" s="5"/>
      <c r="F1025" s="5"/>
      <c r="G1025" s="5"/>
      <c r="H1025" s="6"/>
      <c r="I1025" s="5"/>
      <c r="J1025" s="5"/>
      <c r="K1025" s="5"/>
    </row>
    <row r="1026" spans="1:11" ht="18" customHeight="1" x14ac:dyDescent="0.25">
      <c r="A1026" s="4"/>
      <c r="B1026" s="4"/>
      <c r="C1026" s="4"/>
      <c r="D1026" s="4"/>
      <c r="E1026" s="5"/>
      <c r="F1026" s="5"/>
      <c r="G1026" s="5"/>
      <c r="H1026" s="6"/>
      <c r="I1026" s="5"/>
      <c r="J1026" s="5"/>
      <c r="K1026" s="5"/>
    </row>
    <row r="1027" spans="1:11" ht="18" customHeight="1" x14ac:dyDescent="0.25">
      <c r="A1027" s="4"/>
      <c r="B1027" s="4"/>
      <c r="C1027" s="4"/>
      <c r="D1027" s="4"/>
      <c r="E1027" s="5"/>
      <c r="F1027" s="5"/>
      <c r="G1027" s="5"/>
      <c r="H1027" s="6"/>
      <c r="I1027" s="5"/>
      <c r="J1027" s="5"/>
      <c r="K1027" s="5"/>
    </row>
    <row r="1028" spans="1:11" ht="18" customHeight="1" x14ac:dyDescent="0.25">
      <c r="A1028" s="4"/>
      <c r="B1028" s="4"/>
      <c r="C1028" s="4"/>
      <c r="D1028" s="4"/>
      <c r="E1028" s="5"/>
      <c r="F1028" s="5"/>
      <c r="G1028" s="5"/>
      <c r="H1028" s="6"/>
      <c r="I1028" s="5"/>
      <c r="J1028" s="5"/>
      <c r="K1028" s="5"/>
    </row>
    <row r="1029" spans="1:11" ht="18" customHeight="1" x14ac:dyDescent="0.25">
      <c r="A1029" s="4"/>
      <c r="B1029" s="4"/>
      <c r="C1029" s="4"/>
      <c r="D1029" s="4"/>
      <c r="E1029" s="5"/>
      <c r="F1029" s="5"/>
      <c r="G1029" s="5"/>
      <c r="H1029" s="6"/>
      <c r="I1029" s="5"/>
      <c r="J1029" s="5"/>
      <c r="K1029" s="5"/>
    </row>
    <row r="1030" spans="1:11" ht="18" customHeight="1" x14ac:dyDescent="0.25">
      <c r="A1030" s="4"/>
      <c r="B1030" s="4"/>
      <c r="C1030" s="4"/>
      <c r="D1030" s="4"/>
      <c r="E1030" s="5"/>
      <c r="F1030" s="5"/>
      <c r="G1030" s="5"/>
      <c r="H1030" s="6"/>
      <c r="I1030" s="5"/>
      <c r="J1030" s="5"/>
      <c r="K1030" s="5"/>
    </row>
    <row r="1031" spans="1:11" ht="18" customHeight="1" x14ac:dyDescent="0.25">
      <c r="A1031" s="4"/>
      <c r="B1031" s="4"/>
      <c r="C1031" s="4"/>
      <c r="D1031" s="4"/>
      <c r="E1031" s="5"/>
      <c r="F1031" s="5"/>
      <c r="G1031" s="5"/>
      <c r="H1031" s="6"/>
      <c r="I1031" s="5"/>
      <c r="J1031" s="5"/>
      <c r="K1031" s="5"/>
    </row>
    <row r="1032" spans="1:11" ht="18" customHeight="1" x14ac:dyDescent="0.25">
      <c r="A1032" s="4"/>
      <c r="B1032" s="4"/>
      <c r="C1032" s="4"/>
      <c r="D1032" s="4"/>
      <c r="E1032" s="5"/>
      <c r="F1032" s="5"/>
      <c r="G1032" s="5"/>
      <c r="H1032" s="6"/>
      <c r="I1032" s="5"/>
      <c r="J1032" s="5"/>
      <c r="K1032" s="5"/>
    </row>
    <row r="1033" spans="1:11" ht="18" customHeight="1" x14ac:dyDescent="0.25">
      <c r="A1033" s="4"/>
      <c r="B1033" s="4"/>
      <c r="C1033" s="4"/>
      <c r="D1033" s="4"/>
      <c r="E1033" s="5"/>
      <c r="F1033" s="5"/>
      <c r="G1033" s="5"/>
      <c r="H1033" s="6"/>
      <c r="I1033" s="5"/>
      <c r="J1033" s="5"/>
      <c r="K1033" s="5"/>
    </row>
    <row r="1034" spans="1:11" ht="18" customHeight="1" x14ac:dyDescent="0.25">
      <c r="A1034" s="4"/>
      <c r="B1034" s="4"/>
      <c r="C1034" s="4"/>
      <c r="D1034" s="4"/>
      <c r="E1034" s="5"/>
      <c r="F1034" s="5"/>
      <c r="G1034" s="5"/>
      <c r="H1034" s="6"/>
      <c r="I1034" s="5"/>
      <c r="J1034" s="5"/>
      <c r="K1034" s="5"/>
    </row>
    <row r="1035" spans="1:11" ht="18" customHeight="1" x14ac:dyDescent="0.25">
      <c r="A1035" s="4"/>
      <c r="B1035" s="4"/>
      <c r="C1035" s="4"/>
      <c r="D1035" s="4"/>
      <c r="E1035" s="5"/>
      <c r="F1035" s="5"/>
      <c r="G1035" s="5"/>
      <c r="H1035" s="6"/>
      <c r="I1035" s="5"/>
      <c r="J1035" s="5"/>
      <c r="K1035" s="5"/>
    </row>
    <row r="1036" spans="1:11" ht="18" customHeight="1" x14ac:dyDescent="0.25">
      <c r="A1036" s="4"/>
      <c r="B1036" s="4"/>
      <c r="C1036" s="4"/>
      <c r="D1036" s="4"/>
      <c r="E1036" s="5"/>
      <c r="F1036" s="5"/>
      <c r="G1036" s="5"/>
      <c r="H1036" s="6"/>
      <c r="I1036" s="5"/>
      <c r="J1036" s="5"/>
      <c r="K1036" s="5"/>
    </row>
    <row r="1037" spans="1:11" ht="18" customHeight="1" x14ac:dyDescent="0.25">
      <c r="A1037" s="4"/>
      <c r="B1037" s="4"/>
      <c r="C1037" s="4"/>
      <c r="D1037" s="4"/>
      <c r="E1037" s="5"/>
      <c r="F1037" s="5"/>
      <c r="G1037" s="5"/>
      <c r="H1037" s="6"/>
      <c r="I1037" s="5"/>
      <c r="J1037" s="5"/>
      <c r="K1037" s="5"/>
    </row>
    <row r="1038" spans="1:11" ht="18" customHeight="1" x14ac:dyDescent="0.25">
      <c r="A1038" s="4"/>
      <c r="B1038" s="4"/>
      <c r="C1038" s="4"/>
      <c r="D1038" s="4"/>
      <c r="E1038" s="5"/>
      <c r="F1038" s="5"/>
      <c r="G1038" s="5"/>
      <c r="H1038" s="6"/>
      <c r="I1038" s="5"/>
      <c r="J1038" s="5"/>
      <c r="K1038" s="5"/>
    </row>
    <row r="1039" spans="1:11" ht="18" customHeight="1" x14ac:dyDescent="0.25">
      <c r="A1039" s="4"/>
      <c r="B1039" s="4"/>
      <c r="C1039" s="4"/>
      <c r="D1039" s="4"/>
      <c r="E1039" s="5"/>
      <c r="F1039" s="5"/>
      <c r="G1039" s="5"/>
      <c r="H1039" s="6"/>
      <c r="I1039" s="5"/>
      <c r="J1039" s="5"/>
      <c r="K1039" s="5"/>
    </row>
    <row r="1040" spans="1:11" ht="18" customHeight="1" x14ac:dyDescent="0.25">
      <c r="A1040" s="4"/>
      <c r="B1040" s="4"/>
      <c r="C1040" s="4"/>
      <c r="D1040" s="4"/>
      <c r="E1040" s="5"/>
      <c r="F1040" s="5"/>
      <c r="G1040" s="5"/>
      <c r="H1040" s="6"/>
      <c r="I1040" s="5"/>
      <c r="J1040" s="5"/>
      <c r="K1040" s="5"/>
    </row>
    <row r="1041" spans="1:11" ht="18" customHeight="1" x14ac:dyDescent="0.25">
      <c r="A1041" s="4"/>
      <c r="B1041" s="4"/>
      <c r="C1041" s="4"/>
      <c r="D1041" s="4"/>
      <c r="E1041" s="5"/>
      <c r="F1041" s="5"/>
      <c r="G1041" s="5"/>
      <c r="H1041" s="6"/>
      <c r="I1041" s="5"/>
      <c r="J1041" s="5"/>
      <c r="K1041" s="5"/>
    </row>
    <row r="1042" spans="1:11" x14ac:dyDescent="0.25">
      <c r="A1042" s="4"/>
      <c r="B1042" s="4"/>
      <c r="C1042" s="4"/>
      <c r="D1042" s="4"/>
      <c r="E1042" s="5"/>
      <c r="F1042" s="5"/>
      <c r="G1042" s="5"/>
      <c r="H1042" s="6"/>
      <c r="I1042" s="5"/>
      <c r="J1042" s="5"/>
      <c r="K1042" s="5"/>
    </row>
    <row r="1043" spans="1:11" x14ac:dyDescent="0.25">
      <c r="A1043" s="4"/>
      <c r="B1043" s="4"/>
      <c r="C1043" s="4"/>
      <c r="D1043" s="4"/>
      <c r="E1043" s="5"/>
      <c r="F1043" s="5"/>
      <c r="G1043" s="5"/>
      <c r="H1043" s="6"/>
      <c r="I1043" s="5"/>
      <c r="J1043" s="5"/>
      <c r="K1043" s="5"/>
    </row>
    <row r="1044" spans="1:11" x14ac:dyDescent="0.25">
      <c r="A1044" s="4"/>
      <c r="B1044" s="4"/>
      <c r="C1044" s="4"/>
      <c r="D1044" s="4"/>
      <c r="E1044" s="5"/>
      <c r="F1044" s="5"/>
      <c r="G1044" s="5"/>
      <c r="H1044" s="6"/>
      <c r="I1044" s="5"/>
      <c r="J1044" s="5"/>
      <c r="K1044" s="5"/>
    </row>
    <row r="1045" spans="1:11" x14ac:dyDescent="0.25">
      <c r="A1045" s="4"/>
      <c r="B1045" s="4"/>
      <c r="C1045" s="4"/>
      <c r="D1045" s="4"/>
      <c r="E1045" s="5"/>
      <c r="F1045" s="5"/>
      <c r="G1045" s="5"/>
      <c r="H1045" s="6"/>
      <c r="I1045" s="5"/>
      <c r="J1045" s="5"/>
      <c r="K1045" s="5"/>
    </row>
    <row r="1046" spans="1:11" x14ac:dyDescent="0.25">
      <c r="A1046" s="4"/>
      <c r="B1046" s="4"/>
      <c r="C1046" s="4"/>
      <c r="D1046" s="4"/>
      <c r="E1046" s="5"/>
      <c r="F1046" s="5"/>
      <c r="G1046" s="5"/>
      <c r="H1046" s="6"/>
      <c r="I1046" s="5"/>
      <c r="J1046" s="5"/>
      <c r="K1046" s="5"/>
    </row>
    <row r="1047" spans="1:11" x14ac:dyDescent="0.25">
      <c r="A1047" s="4"/>
      <c r="B1047" s="4"/>
      <c r="C1047" s="4"/>
      <c r="D1047" s="4"/>
      <c r="E1047" s="5"/>
      <c r="F1047" s="5"/>
      <c r="G1047" s="5"/>
      <c r="H1047" s="6"/>
      <c r="I1047" s="5"/>
      <c r="J1047" s="5"/>
      <c r="K1047" s="5"/>
    </row>
    <row r="1048" spans="1:11" x14ac:dyDescent="0.25">
      <c r="A1048" s="4"/>
      <c r="B1048" s="4"/>
      <c r="C1048" s="4"/>
      <c r="D1048" s="4"/>
      <c r="E1048" s="5"/>
      <c r="F1048" s="5"/>
      <c r="G1048" s="5"/>
      <c r="H1048" s="6"/>
      <c r="I1048" s="5"/>
      <c r="J1048" s="5"/>
      <c r="K1048" s="5"/>
    </row>
    <row r="1049" spans="1:11" x14ac:dyDescent="0.25">
      <c r="A1049" s="4"/>
      <c r="B1049" s="4"/>
      <c r="C1049" s="4"/>
      <c r="D1049" s="4"/>
      <c r="E1049" s="5"/>
      <c r="F1049" s="5"/>
      <c r="G1049" s="5"/>
      <c r="H1049" s="6"/>
      <c r="I1049" s="5"/>
      <c r="J1049" s="5"/>
      <c r="K1049" s="5"/>
    </row>
    <row r="1050" spans="1:11" x14ac:dyDescent="0.25">
      <c r="A1050" s="4"/>
      <c r="B1050" s="4"/>
      <c r="C1050" s="4"/>
      <c r="D1050" s="4"/>
      <c r="E1050" s="5"/>
      <c r="F1050" s="5"/>
      <c r="G1050" s="5"/>
      <c r="H1050" s="6"/>
      <c r="I1050" s="5"/>
      <c r="J1050" s="5"/>
      <c r="K1050" s="5"/>
    </row>
    <row r="1051" spans="1:11" x14ac:dyDescent="0.25">
      <c r="A1051" s="4"/>
      <c r="B1051" s="4"/>
      <c r="C1051" s="4"/>
      <c r="D1051" s="4"/>
      <c r="E1051" s="5"/>
      <c r="F1051" s="5"/>
      <c r="G1051" s="5"/>
      <c r="H1051" s="6"/>
      <c r="I1051" s="5"/>
      <c r="J1051" s="5"/>
      <c r="K1051" s="5"/>
    </row>
    <row r="1052" spans="1:11" x14ac:dyDescent="0.25">
      <c r="A1052" s="4"/>
      <c r="B1052" s="4"/>
      <c r="C1052" s="4"/>
      <c r="D1052" s="4"/>
      <c r="E1052" s="5"/>
      <c r="F1052" s="5"/>
      <c r="G1052" s="5"/>
      <c r="H1052" s="6"/>
      <c r="I1052" s="5"/>
      <c r="J1052" s="5"/>
      <c r="K1052" s="5"/>
    </row>
    <row r="1053" spans="1:11" x14ac:dyDescent="0.25">
      <c r="A1053" s="4"/>
      <c r="B1053" s="4"/>
      <c r="C1053" s="4"/>
      <c r="D1053" s="4"/>
      <c r="E1053" s="5"/>
      <c r="F1053" s="5"/>
      <c r="G1053" s="5"/>
      <c r="H1053" s="6"/>
      <c r="I1053" s="5"/>
      <c r="J1053" s="5"/>
      <c r="K1053" s="5"/>
    </row>
    <row r="1054" spans="1:11" x14ac:dyDescent="0.25">
      <c r="A1054" s="4"/>
      <c r="B1054" s="4"/>
      <c r="C1054" s="4"/>
      <c r="D1054" s="4"/>
      <c r="E1054" s="5"/>
      <c r="F1054" s="5"/>
      <c r="G1054" s="5"/>
      <c r="H1054" s="6"/>
      <c r="I1054" s="5"/>
      <c r="J1054" s="5"/>
      <c r="K1054" s="5"/>
    </row>
    <row r="1055" spans="1:11" x14ac:dyDescent="0.25">
      <c r="A1055" s="4"/>
      <c r="B1055" s="4"/>
      <c r="C1055" s="4"/>
      <c r="D1055" s="4"/>
      <c r="E1055" s="5"/>
      <c r="F1055" s="5"/>
      <c r="G1055" s="5"/>
      <c r="H1055" s="6"/>
      <c r="I1055" s="5"/>
      <c r="J1055" s="5"/>
      <c r="K1055" s="5"/>
    </row>
    <row r="1056" spans="1:11" x14ac:dyDescent="0.25">
      <c r="A1056" s="4"/>
      <c r="B1056" s="4"/>
      <c r="C1056" s="4"/>
      <c r="D1056" s="4"/>
      <c r="E1056" s="5"/>
      <c r="F1056" s="5"/>
      <c r="G1056" s="5"/>
      <c r="H1056" s="6"/>
      <c r="I1056" s="5"/>
      <c r="J1056" s="5"/>
      <c r="K1056" s="5"/>
    </row>
    <row r="1057" spans="1:11" x14ac:dyDescent="0.25">
      <c r="A1057" s="4"/>
      <c r="B1057" s="4"/>
      <c r="C1057" s="4"/>
      <c r="D1057" s="4"/>
      <c r="E1057" s="5"/>
      <c r="F1057" s="5"/>
      <c r="G1057" s="5"/>
      <c r="H1057" s="6"/>
      <c r="I1057" s="5"/>
      <c r="J1057" s="5"/>
      <c r="K1057" s="5"/>
    </row>
    <row r="1058" spans="1:11" x14ac:dyDescent="0.25">
      <c r="A1058" s="4"/>
      <c r="B1058" s="4"/>
      <c r="C1058" s="4"/>
      <c r="D1058" s="4"/>
      <c r="E1058" s="5"/>
      <c r="F1058" s="5"/>
      <c r="G1058" s="5"/>
      <c r="H1058" s="6"/>
      <c r="I1058" s="5"/>
      <c r="J1058" s="5"/>
      <c r="K1058" s="5"/>
    </row>
    <row r="1059" spans="1:11" x14ac:dyDescent="0.25">
      <c r="A1059" s="4"/>
      <c r="B1059" s="4"/>
      <c r="C1059" s="4"/>
      <c r="D1059" s="4"/>
      <c r="E1059" s="5"/>
      <c r="F1059" s="5"/>
      <c r="G1059" s="5"/>
      <c r="H1059" s="6"/>
      <c r="I1059" s="5"/>
      <c r="J1059" s="5"/>
      <c r="K1059" s="5"/>
    </row>
    <row r="1060" spans="1:11" x14ac:dyDescent="0.25">
      <c r="A1060" s="4"/>
      <c r="B1060" s="4"/>
      <c r="C1060" s="4"/>
      <c r="D1060" s="4"/>
      <c r="E1060" s="5"/>
      <c r="F1060" s="5"/>
      <c r="G1060" s="5"/>
      <c r="H1060" s="6"/>
      <c r="I1060" s="5"/>
      <c r="J1060" s="5"/>
      <c r="K1060" s="5"/>
    </row>
    <row r="1061" spans="1:11" x14ac:dyDescent="0.25">
      <c r="A1061" s="4"/>
      <c r="B1061" s="4"/>
      <c r="C1061" s="4"/>
      <c r="D1061" s="4"/>
      <c r="E1061" s="5"/>
      <c r="F1061" s="5"/>
      <c r="G1061" s="5"/>
      <c r="H1061" s="6"/>
      <c r="I1061" s="5"/>
      <c r="J1061" s="5"/>
      <c r="K1061" s="5"/>
    </row>
    <row r="1062" spans="1:11" x14ac:dyDescent="0.25">
      <c r="A1062" s="4"/>
      <c r="B1062" s="4"/>
      <c r="C1062" s="4"/>
      <c r="D1062" s="4"/>
      <c r="E1062" s="5"/>
      <c r="F1062" s="5"/>
      <c r="G1062" s="5"/>
      <c r="H1062" s="6"/>
      <c r="I1062" s="5"/>
      <c r="J1062" s="5"/>
      <c r="K1062" s="5"/>
    </row>
    <row r="1063" spans="1:11" x14ac:dyDescent="0.25">
      <c r="A1063" s="4"/>
      <c r="B1063" s="4"/>
      <c r="C1063" s="4"/>
      <c r="D1063" s="4"/>
      <c r="E1063" s="5"/>
      <c r="F1063" s="5"/>
      <c r="G1063" s="5"/>
      <c r="H1063" s="6"/>
      <c r="I1063" s="5"/>
      <c r="J1063" s="5"/>
      <c r="K1063" s="5"/>
    </row>
    <row r="1064" spans="1:11" x14ac:dyDescent="0.25">
      <c r="A1064" s="4"/>
      <c r="B1064" s="4"/>
      <c r="C1064" s="4"/>
      <c r="D1064" s="4"/>
      <c r="E1064" s="5"/>
      <c r="F1064" s="5"/>
      <c r="G1064" s="5"/>
      <c r="H1064" s="6"/>
      <c r="I1064" s="5"/>
      <c r="J1064" s="5"/>
      <c r="K1064" s="5"/>
    </row>
    <row r="1065" spans="1:11" x14ac:dyDescent="0.25">
      <c r="A1065" s="4"/>
      <c r="B1065" s="4"/>
      <c r="C1065" s="4"/>
      <c r="D1065" s="4"/>
      <c r="E1065" s="5"/>
      <c r="F1065" s="5"/>
      <c r="G1065" s="5"/>
      <c r="H1065" s="6"/>
      <c r="I1065" s="5"/>
      <c r="J1065" s="5"/>
      <c r="K1065" s="5"/>
    </row>
    <row r="1066" spans="1:11" x14ac:dyDescent="0.25">
      <c r="A1066" s="4"/>
      <c r="B1066" s="4"/>
      <c r="C1066" s="4"/>
      <c r="D1066" s="4"/>
      <c r="E1066" s="5"/>
      <c r="F1066" s="5"/>
      <c r="G1066" s="5"/>
      <c r="H1066" s="6"/>
      <c r="I1066" s="5"/>
      <c r="J1066" s="5"/>
      <c r="K1066" s="5"/>
    </row>
    <row r="1067" spans="1:11" x14ac:dyDescent="0.25">
      <c r="A1067" s="4"/>
      <c r="B1067" s="4"/>
      <c r="C1067" s="4"/>
      <c r="D1067" s="4"/>
      <c r="E1067" s="5"/>
      <c r="F1067" s="5"/>
      <c r="G1067" s="5"/>
      <c r="H1067" s="6"/>
      <c r="I1067" s="5"/>
      <c r="J1067" s="5"/>
      <c r="K1067" s="5"/>
    </row>
    <row r="1068" spans="1:11" x14ac:dyDescent="0.25">
      <c r="A1068" s="4"/>
      <c r="B1068" s="4"/>
      <c r="C1068" s="4"/>
      <c r="D1068" s="4"/>
      <c r="E1068" s="5"/>
      <c r="F1068" s="5"/>
      <c r="G1068" s="5"/>
      <c r="H1068" s="6"/>
      <c r="I1068" s="5"/>
      <c r="J1068" s="5"/>
      <c r="K1068" s="5"/>
    </row>
    <row r="1069" spans="1:11" x14ac:dyDescent="0.25">
      <c r="A1069" s="4"/>
      <c r="B1069" s="4"/>
      <c r="C1069" s="4"/>
      <c r="D1069" s="4"/>
      <c r="E1069" s="5"/>
      <c r="F1069" s="5"/>
      <c r="G1069" s="5"/>
      <c r="H1069" s="6"/>
      <c r="I1069" s="5"/>
      <c r="J1069" s="5"/>
      <c r="K1069" s="5"/>
    </row>
    <row r="1070" spans="1:11" x14ac:dyDescent="0.25">
      <c r="A1070" s="4"/>
      <c r="B1070" s="4"/>
      <c r="C1070" s="4"/>
      <c r="D1070" s="4"/>
      <c r="E1070" s="5"/>
      <c r="F1070" s="5"/>
      <c r="G1070" s="5"/>
      <c r="H1070" s="6"/>
      <c r="I1070" s="5"/>
      <c r="J1070" s="5"/>
      <c r="K1070" s="5"/>
    </row>
    <row r="1071" spans="1:11" x14ac:dyDescent="0.25">
      <c r="A1071" s="4"/>
      <c r="B1071" s="4"/>
      <c r="C1071" s="4"/>
      <c r="D1071" s="4"/>
      <c r="E1071" s="5"/>
      <c r="F1071" s="5"/>
      <c r="G1071" s="5"/>
      <c r="H1071" s="6"/>
      <c r="I1071" s="5"/>
      <c r="J1071" s="5"/>
      <c r="K1071" s="5"/>
    </row>
    <row r="1072" spans="1:11" x14ac:dyDescent="0.25">
      <c r="A1072" s="4"/>
      <c r="B1072" s="4"/>
      <c r="C1072" s="4"/>
      <c r="D1072" s="4"/>
      <c r="E1072" s="5"/>
      <c r="F1072" s="5"/>
      <c r="G1072" s="5"/>
      <c r="H1072" s="6"/>
      <c r="I1072" s="5"/>
      <c r="J1072" s="5"/>
      <c r="K1072" s="5"/>
    </row>
    <row r="1073" spans="1:11" x14ac:dyDescent="0.25">
      <c r="A1073" s="4"/>
      <c r="B1073" s="4"/>
      <c r="C1073" s="4"/>
      <c r="D1073" s="4"/>
      <c r="E1073" s="5"/>
      <c r="F1073" s="5"/>
      <c r="G1073" s="5"/>
      <c r="H1073" s="6"/>
      <c r="I1073" s="5"/>
      <c r="J1073" s="5"/>
      <c r="K1073" s="5"/>
    </row>
    <row r="1074" spans="1:11" x14ac:dyDescent="0.25">
      <c r="A1074" s="4"/>
      <c r="B1074" s="4"/>
      <c r="C1074" s="4"/>
      <c r="D1074" s="4"/>
      <c r="E1074" s="5"/>
      <c r="F1074" s="5"/>
      <c r="G1074" s="5"/>
      <c r="H1074" s="6"/>
      <c r="I1074" s="5"/>
      <c r="J1074" s="5"/>
      <c r="K1074" s="5"/>
    </row>
    <row r="1075" spans="1:11" x14ac:dyDescent="0.25">
      <c r="A1075" s="4"/>
      <c r="B1075" s="4"/>
      <c r="C1075" s="4"/>
      <c r="D1075" s="4"/>
      <c r="E1075" s="5"/>
      <c r="F1075" s="5"/>
      <c r="G1075" s="5"/>
      <c r="H1075" s="6"/>
      <c r="I1075" s="5"/>
      <c r="J1075" s="5"/>
      <c r="K1075" s="5"/>
    </row>
    <row r="1076" spans="1:11" x14ac:dyDescent="0.25">
      <c r="A1076" s="4"/>
      <c r="B1076" s="4"/>
      <c r="C1076" s="4"/>
      <c r="D1076" s="4"/>
      <c r="E1076" s="5"/>
      <c r="F1076" s="5"/>
      <c r="G1076" s="5"/>
      <c r="H1076" s="6"/>
      <c r="I1076" s="5"/>
      <c r="J1076" s="5"/>
      <c r="K1076" s="5"/>
    </row>
    <row r="1077" spans="1:11" x14ac:dyDescent="0.25">
      <c r="A1077" s="4"/>
      <c r="B1077" s="4"/>
      <c r="C1077" s="4"/>
      <c r="D1077" s="4"/>
      <c r="E1077" s="5"/>
      <c r="F1077" s="5"/>
      <c r="G1077" s="5"/>
      <c r="H1077" s="6"/>
      <c r="I1077" s="5"/>
      <c r="J1077" s="5"/>
      <c r="K1077" s="5"/>
    </row>
    <row r="1078" spans="1:11" x14ac:dyDescent="0.25">
      <c r="A1078" s="4"/>
      <c r="B1078" s="4"/>
      <c r="C1078" s="4"/>
      <c r="D1078" s="4"/>
      <c r="E1078" s="5"/>
      <c r="F1078" s="5"/>
      <c r="G1078" s="5"/>
      <c r="H1078" s="6"/>
      <c r="I1078" s="5"/>
      <c r="J1078" s="5"/>
      <c r="K1078" s="5"/>
    </row>
    <row r="1079" spans="1:11" x14ac:dyDescent="0.25">
      <c r="A1079" s="4"/>
      <c r="B1079" s="4"/>
      <c r="C1079" s="4"/>
      <c r="D1079" s="4"/>
      <c r="E1079" s="5"/>
      <c r="F1079" s="5"/>
      <c r="G1079" s="5"/>
      <c r="H1079" s="6"/>
      <c r="I1079" s="5"/>
      <c r="J1079" s="5"/>
      <c r="K1079" s="5"/>
    </row>
    <row r="1080" spans="1:11" x14ac:dyDescent="0.25">
      <c r="A1080" s="4"/>
      <c r="B1080" s="4"/>
      <c r="C1080" s="4"/>
      <c r="D1080" s="4"/>
      <c r="E1080" s="5"/>
      <c r="F1080" s="5"/>
      <c r="G1080" s="5"/>
      <c r="H1080" s="6"/>
      <c r="I1080" s="5"/>
      <c r="J1080" s="5"/>
      <c r="K1080" s="5"/>
    </row>
    <row r="1081" spans="1:11" x14ac:dyDescent="0.25">
      <c r="A1081" s="4"/>
      <c r="B1081" s="4"/>
      <c r="C1081" s="4"/>
      <c r="D1081" s="4"/>
      <c r="E1081" s="5"/>
      <c r="F1081" s="5"/>
      <c r="G1081" s="5"/>
      <c r="H1081" s="6"/>
      <c r="I1081" s="5"/>
      <c r="J1081" s="5"/>
      <c r="K1081" s="5"/>
    </row>
    <row r="1082" spans="1:11" x14ac:dyDescent="0.25">
      <c r="A1082" s="4"/>
      <c r="B1082" s="4"/>
      <c r="C1082" s="4"/>
      <c r="D1082" s="4"/>
      <c r="E1082" s="5"/>
      <c r="F1082" s="5"/>
      <c r="G1082" s="5"/>
      <c r="H1082" s="6"/>
      <c r="I1082" s="5"/>
      <c r="J1082" s="5"/>
      <c r="K1082" s="5"/>
    </row>
    <row r="1083" spans="1:11" x14ac:dyDescent="0.25">
      <c r="A1083" s="4"/>
      <c r="B1083" s="4"/>
      <c r="C1083" s="4"/>
      <c r="D1083" s="4"/>
      <c r="E1083" s="5"/>
      <c r="F1083" s="5"/>
      <c r="G1083" s="5"/>
      <c r="H1083" s="6"/>
      <c r="I1083" s="5"/>
      <c r="J1083" s="5"/>
      <c r="K1083" s="5"/>
    </row>
    <row r="1084" spans="1:11" x14ac:dyDescent="0.25">
      <c r="A1084" s="4"/>
      <c r="B1084" s="4"/>
      <c r="C1084" s="4"/>
      <c r="D1084" s="4"/>
      <c r="E1084" s="5"/>
      <c r="F1084" s="5"/>
      <c r="G1084" s="5"/>
      <c r="H1084" s="6"/>
      <c r="I1084" s="5"/>
      <c r="J1084" s="5"/>
      <c r="K1084" s="5"/>
    </row>
    <row r="1085" spans="1:11" x14ac:dyDescent="0.25">
      <c r="A1085" s="4"/>
      <c r="B1085" s="4"/>
      <c r="C1085" s="4"/>
      <c r="D1085" s="4"/>
      <c r="E1085" s="5"/>
      <c r="F1085" s="5"/>
      <c r="G1085" s="5"/>
      <c r="H1085" s="6"/>
      <c r="I1085" s="5"/>
      <c r="J1085" s="5"/>
      <c r="K1085" s="5"/>
    </row>
    <row r="1086" spans="1:11" x14ac:dyDescent="0.25">
      <c r="A1086" s="4"/>
      <c r="B1086" s="4"/>
      <c r="C1086" s="4"/>
      <c r="D1086" s="4"/>
      <c r="E1086" s="5"/>
      <c r="F1086" s="5"/>
      <c r="G1086" s="5"/>
      <c r="H1086" s="6"/>
      <c r="I1086" s="5"/>
      <c r="J1086" s="5"/>
      <c r="K1086" s="5"/>
    </row>
    <row r="1087" spans="1:11" x14ac:dyDescent="0.25">
      <c r="A1087" s="4"/>
      <c r="B1087" s="4"/>
      <c r="C1087" s="4"/>
      <c r="D1087" s="4"/>
      <c r="E1087" s="5"/>
      <c r="F1087" s="5"/>
      <c r="G1087" s="5"/>
      <c r="H1087" s="6"/>
      <c r="I1087" s="5"/>
      <c r="J1087" s="5"/>
      <c r="K1087" s="5"/>
    </row>
    <row r="1088" spans="1:11" x14ac:dyDescent="0.25">
      <c r="A1088" s="4"/>
      <c r="B1088" s="4"/>
      <c r="C1088" s="4"/>
      <c r="D1088" s="4"/>
      <c r="E1088" s="5"/>
      <c r="F1088" s="5"/>
      <c r="G1088" s="5"/>
      <c r="H1088" s="6"/>
      <c r="I1088" s="5"/>
      <c r="J1088" s="5"/>
      <c r="K1088" s="5"/>
    </row>
    <row r="1089" spans="1:11" x14ac:dyDescent="0.25">
      <c r="A1089" s="4"/>
      <c r="B1089" s="4"/>
      <c r="C1089" s="4"/>
      <c r="D1089" s="4"/>
      <c r="E1089" s="5"/>
      <c r="F1089" s="5"/>
      <c r="G1089" s="5"/>
      <c r="H1089" s="6"/>
      <c r="I1089" s="5"/>
      <c r="J1089" s="5"/>
      <c r="K1089" s="5"/>
    </row>
    <row r="1090" spans="1:11" x14ac:dyDescent="0.25">
      <c r="A1090" s="4"/>
      <c r="B1090" s="4"/>
      <c r="C1090" s="4"/>
      <c r="D1090" s="4"/>
      <c r="E1090" s="5"/>
      <c r="F1090" s="5"/>
      <c r="G1090" s="5"/>
      <c r="H1090" s="6"/>
      <c r="I1090" s="5"/>
      <c r="J1090" s="5"/>
      <c r="K1090" s="5"/>
    </row>
    <row r="1091" spans="1:11" x14ac:dyDescent="0.25">
      <c r="A1091" s="4"/>
      <c r="B1091" s="4"/>
      <c r="C1091" s="4"/>
      <c r="D1091" s="4"/>
      <c r="E1091" s="5"/>
      <c r="F1091" s="5"/>
      <c r="G1091" s="5"/>
      <c r="H1091" s="6"/>
      <c r="I1091" s="5"/>
      <c r="J1091" s="5"/>
      <c r="K1091" s="5"/>
    </row>
    <row r="1092" spans="1:11" x14ac:dyDescent="0.25">
      <c r="A1092" s="4"/>
      <c r="B1092" s="4"/>
      <c r="C1092" s="4"/>
      <c r="D1092" s="4"/>
      <c r="E1092" s="5"/>
      <c r="F1092" s="5"/>
      <c r="G1092" s="5"/>
      <c r="H1092" s="6"/>
      <c r="I1092" s="5"/>
      <c r="J1092" s="5"/>
      <c r="K1092" s="5"/>
    </row>
    <row r="1093" spans="1:11" x14ac:dyDescent="0.25">
      <c r="A1093" s="4"/>
      <c r="B1093" s="4"/>
      <c r="C1093" s="4"/>
      <c r="D1093" s="4"/>
      <c r="E1093" s="5"/>
      <c r="F1093" s="5"/>
      <c r="G1093" s="5"/>
      <c r="H1093" s="6"/>
      <c r="I1093" s="5"/>
      <c r="J1093" s="5"/>
      <c r="K1093" s="5"/>
    </row>
    <row r="1094" spans="1:11" x14ac:dyDescent="0.25">
      <c r="A1094" s="4"/>
      <c r="B1094" s="4"/>
      <c r="C1094" s="4"/>
      <c r="D1094" s="4"/>
      <c r="E1094" s="5"/>
      <c r="F1094" s="5"/>
      <c r="G1094" s="5"/>
      <c r="H1094" s="6"/>
      <c r="I1094" s="5"/>
      <c r="J1094" s="5"/>
      <c r="K1094" s="5"/>
    </row>
    <row r="1095" spans="1:11" x14ac:dyDescent="0.25">
      <c r="A1095" s="4"/>
      <c r="B1095" s="4"/>
      <c r="C1095" s="4"/>
      <c r="D1095" s="4"/>
      <c r="E1095" s="5"/>
      <c r="F1095" s="5"/>
      <c r="G1095" s="5"/>
      <c r="H1095" s="6"/>
      <c r="I1095" s="5"/>
      <c r="J1095" s="5"/>
      <c r="K1095" s="5"/>
    </row>
    <row r="1096" spans="1:11" x14ac:dyDescent="0.25">
      <c r="A1096" s="4"/>
      <c r="B1096" s="4"/>
      <c r="C1096" s="4"/>
      <c r="D1096" s="4"/>
      <c r="E1096" s="5"/>
      <c r="F1096" s="5"/>
      <c r="G1096" s="5"/>
      <c r="H1096" s="6"/>
      <c r="I1096" s="5"/>
      <c r="J1096" s="5"/>
      <c r="K1096" s="5"/>
    </row>
    <row r="1097" spans="1:11" x14ac:dyDescent="0.25">
      <c r="A1097" s="4"/>
      <c r="B1097" s="4"/>
      <c r="C1097" s="4"/>
      <c r="D1097" s="4"/>
      <c r="E1097" s="5"/>
      <c r="F1097" s="5"/>
      <c r="G1097" s="5"/>
      <c r="H1097" s="6"/>
      <c r="I1097" s="5"/>
      <c r="J1097" s="5"/>
      <c r="K1097" s="5"/>
    </row>
    <row r="1098" spans="1:11" x14ac:dyDescent="0.25">
      <c r="A1098" s="4"/>
      <c r="B1098" s="4"/>
      <c r="C1098" s="4"/>
      <c r="D1098" s="4"/>
      <c r="E1098" s="5"/>
      <c r="F1098" s="5"/>
      <c r="G1098" s="5"/>
      <c r="H1098" s="6"/>
      <c r="I1098" s="5"/>
      <c r="J1098" s="5"/>
      <c r="K1098" s="5"/>
    </row>
    <row r="1099" spans="1:11" x14ac:dyDescent="0.25">
      <c r="A1099" s="4"/>
      <c r="B1099" s="4"/>
      <c r="C1099" s="4"/>
      <c r="D1099" s="4"/>
      <c r="E1099" s="5"/>
      <c r="F1099" s="5"/>
      <c r="G1099" s="5"/>
      <c r="H1099" s="6"/>
      <c r="I1099" s="5"/>
      <c r="J1099" s="5"/>
      <c r="K1099" s="5"/>
    </row>
    <row r="1100" spans="1:11" x14ac:dyDescent="0.25">
      <c r="A1100" s="4"/>
      <c r="B1100" s="4"/>
      <c r="C1100" s="4"/>
      <c r="D1100" s="4"/>
      <c r="E1100" s="5"/>
      <c r="F1100" s="5"/>
      <c r="G1100" s="5"/>
      <c r="H1100" s="6"/>
      <c r="I1100" s="5"/>
      <c r="J1100" s="5"/>
      <c r="K1100" s="5"/>
    </row>
    <row r="1101" spans="1:11" x14ac:dyDescent="0.25">
      <c r="A1101" s="4"/>
      <c r="B1101" s="4"/>
      <c r="C1101" s="4"/>
      <c r="D1101" s="4"/>
      <c r="E1101" s="5"/>
      <c r="F1101" s="5"/>
      <c r="G1101" s="5"/>
      <c r="H1101" s="6"/>
      <c r="I1101" s="5"/>
      <c r="J1101" s="5"/>
      <c r="K1101" s="5"/>
    </row>
    <row r="1102" spans="1:11" x14ac:dyDescent="0.25">
      <c r="A1102" s="4"/>
      <c r="B1102" s="4"/>
      <c r="C1102" s="4"/>
      <c r="D1102" s="4"/>
      <c r="E1102" s="5"/>
      <c r="F1102" s="5"/>
      <c r="G1102" s="5"/>
      <c r="H1102" s="6"/>
      <c r="I1102" s="5"/>
      <c r="J1102" s="5"/>
      <c r="K1102" s="5"/>
    </row>
    <row r="1103" spans="1:11" x14ac:dyDescent="0.25">
      <c r="A1103" s="4"/>
      <c r="B1103" s="4"/>
      <c r="C1103" s="4"/>
      <c r="D1103" s="4"/>
      <c r="E1103" s="5"/>
      <c r="F1103" s="5"/>
      <c r="G1103" s="5"/>
      <c r="H1103" s="6"/>
      <c r="I1103" s="5"/>
      <c r="J1103" s="5"/>
      <c r="K1103" s="5"/>
    </row>
    <row r="1104" spans="1:11" x14ac:dyDescent="0.25">
      <c r="A1104" s="4"/>
      <c r="B1104" s="4"/>
      <c r="C1104" s="4"/>
      <c r="D1104" s="4"/>
      <c r="E1104" s="5"/>
      <c r="F1104" s="5"/>
      <c r="G1104" s="5"/>
      <c r="H1104" s="6"/>
      <c r="I1104" s="5"/>
      <c r="J1104" s="5"/>
      <c r="K1104" s="5"/>
    </row>
    <row r="1105" spans="1:11" x14ac:dyDescent="0.25">
      <c r="A1105" s="4"/>
      <c r="B1105" s="4"/>
      <c r="C1105" s="4"/>
      <c r="D1105" s="4"/>
      <c r="E1105" s="5"/>
      <c r="F1105" s="5"/>
      <c r="G1105" s="5"/>
      <c r="H1105" s="6"/>
      <c r="I1105" s="5"/>
      <c r="J1105" s="5"/>
      <c r="K1105" s="5"/>
    </row>
    <row r="1106" spans="1:11" x14ac:dyDescent="0.25">
      <c r="A1106" s="4"/>
      <c r="B1106" s="4"/>
      <c r="C1106" s="4"/>
      <c r="D1106" s="4"/>
      <c r="E1106" s="5"/>
      <c r="F1106" s="5"/>
      <c r="G1106" s="5"/>
      <c r="H1106" s="6"/>
      <c r="I1106" s="5"/>
      <c r="J1106" s="5"/>
      <c r="K1106" s="5"/>
    </row>
    <row r="1107" spans="1:11" x14ac:dyDescent="0.25">
      <c r="A1107" s="4"/>
      <c r="B1107" s="4"/>
      <c r="C1107" s="4"/>
      <c r="D1107" s="4"/>
      <c r="E1107" s="5"/>
      <c r="F1107" s="5"/>
      <c r="G1107" s="5"/>
      <c r="H1107" s="6"/>
      <c r="I1107" s="5"/>
      <c r="J1107" s="5"/>
      <c r="K1107" s="5"/>
    </row>
    <row r="1108" spans="1:11" x14ac:dyDescent="0.25">
      <c r="A1108" s="4"/>
      <c r="B1108" s="4"/>
      <c r="C1108" s="4"/>
      <c r="D1108" s="4"/>
      <c r="E1108" s="5"/>
      <c r="F1108" s="5"/>
      <c r="G1108" s="5"/>
      <c r="H1108" s="6"/>
      <c r="I1108" s="5"/>
      <c r="J1108" s="5"/>
      <c r="K1108" s="5"/>
    </row>
    <row r="1109" spans="1:11" x14ac:dyDescent="0.25">
      <c r="A1109" s="4"/>
      <c r="B1109" s="4"/>
      <c r="C1109" s="4"/>
      <c r="D1109" s="4"/>
      <c r="E1109" s="5"/>
      <c r="F1109" s="5"/>
      <c r="G1109" s="5"/>
      <c r="H1109" s="6"/>
      <c r="I1109" s="5"/>
      <c r="J1109" s="5"/>
      <c r="K1109" s="5"/>
    </row>
    <row r="1110" spans="1:11" x14ac:dyDescent="0.25">
      <c r="A1110" s="4"/>
      <c r="B1110" s="4"/>
      <c r="C1110" s="4"/>
      <c r="D1110" s="4"/>
      <c r="E1110" s="5"/>
      <c r="F1110" s="5"/>
      <c r="G1110" s="5"/>
      <c r="H1110" s="6"/>
      <c r="I1110" s="5"/>
      <c r="J1110" s="5"/>
      <c r="K1110" s="5"/>
    </row>
    <row r="1111" spans="1:11" x14ac:dyDescent="0.25">
      <c r="A1111" s="4"/>
      <c r="B1111" s="4"/>
      <c r="C1111" s="4"/>
      <c r="D1111" s="4"/>
      <c r="E1111" s="5"/>
      <c r="F1111" s="5"/>
      <c r="G1111" s="5"/>
      <c r="H1111" s="6"/>
      <c r="I1111" s="5"/>
      <c r="J1111" s="5"/>
      <c r="K1111" s="5"/>
    </row>
    <row r="1112" spans="1:11" x14ac:dyDescent="0.25">
      <c r="A1112" s="4"/>
      <c r="B1112" s="4"/>
      <c r="C1112" s="4"/>
      <c r="D1112" s="4"/>
      <c r="E1112" s="5"/>
      <c r="F1112" s="5"/>
      <c r="G1112" s="5"/>
      <c r="H1112" s="6"/>
      <c r="I1112" s="5"/>
      <c r="J1112" s="5"/>
      <c r="K1112" s="5"/>
    </row>
    <row r="1113" spans="1:11" x14ac:dyDescent="0.25">
      <c r="A1113" s="4"/>
      <c r="B1113" s="4"/>
      <c r="C1113" s="4"/>
      <c r="D1113" s="4"/>
      <c r="E1113" s="5"/>
      <c r="F1113" s="5"/>
      <c r="G1113" s="5"/>
      <c r="H1113" s="6"/>
      <c r="I1113" s="5"/>
      <c r="J1113" s="5"/>
      <c r="K1113" s="5"/>
    </row>
    <row r="1114" spans="1:11" x14ac:dyDescent="0.25">
      <c r="A1114" s="4"/>
      <c r="B1114" s="4"/>
      <c r="C1114" s="4"/>
      <c r="D1114" s="4"/>
      <c r="E1114" s="5"/>
      <c r="F1114" s="5"/>
      <c r="G1114" s="5"/>
      <c r="H1114" s="6"/>
      <c r="I1114" s="5"/>
      <c r="J1114" s="5"/>
      <c r="K1114" s="5"/>
    </row>
    <row r="1115" spans="1:11" x14ac:dyDescent="0.25">
      <c r="A1115" s="4"/>
      <c r="B1115" s="4"/>
      <c r="C1115" s="4"/>
      <c r="D1115" s="4"/>
      <c r="E1115" s="5"/>
      <c r="F1115" s="5"/>
      <c r="G1115" s="5"/>
      <c r="H1115" s="6"/>
      <c r="I1115" s="5"/>
      <c r="J1115" s="5"/>
      <c r="K1115" s="5"/>
    </row>
    <row r="1116" spans="1:11" x14ac:dyDescent="0.25">
      <c r="A1116" s="4"/>
      <c r="B1116" s="4"/>
      <c r="C1116" s="4"/>
      <c r="D1116" s="4"/>
      <c r="E1116" s="5"/>
      <c r="F1116" s="5"/>
      <c r="G1116" s="5"/>
      <c r="H1116" s="6"/>
      <c r="I1116" s="5"/>
      <c r="J1116" s="5"/>
      <c r="K1116" s="5"/>
    </row>
    <row r="1117" spans="1:11" x14ac:dyDescent="0.25">
      <c r="A1117" s="4"/>
      <c r="B1117" s="4"/>
      <c r="C1117" s="4"/>
      <c r="D1117" s="4"/>
      <c r="E1117" s="5"/>
      <c r="F1117" s="5"/>
      <c r="G1117" s="5"/>
      <c r="H1117" s="6"/>
      <c r="I1117" s="5"/>
      <c r="J1117" s="5"/>
      <c r="K1117" s="5"/>
    </row>
    <row r="1118" spans="1:11" x14ac:dyDescent="0.25">
      <c r="A1118" s="4"/>
      <c r="B1118" s="4"/>
      <c r="C1118" s="4"/>
      <c r="D1118" s="4"/>
      <c r="E1118" s="5"/>
      <c r="F1118" s="5"/>
      <c r="G1118" s="5"/>
      <c r="H1118" s="6"/>
      <c r="I1118" s="5"/>
      <c r="J1118" s="5"/>
      <c r="K1118" s="5"/>
    </row>
    <row r="1119" spans="1:11" x14ac:dyDescent="0.25">
      <c r="A1119" s="4"/>
      <c r="B1119" s="4"/>
      <c r="C1119" s="4"/>
      <c r="D1119" s="4"/>
      <c r="E1119" s="5"/>
      <c r="F1119" s="5"/>
      <c r="G1119" s="5"/>
      <c r="H1119" s="6"/>
      <c r="I1119" s="5"/>
      <c r="J1119" s="5"/>
      <c r="K1119" s="5"/>
    </row>
    <row r="1120" spans="1:11" x14ac:dyDescent="0.25">
      <c r="A1120" s="4"/>
      <c r="B1120" s="4"/>
      <c r="C1120" s="4"/>
      <c r="D1120" s="4"/>
      <c r="E1120" s="5"/>
      <c r="F1120" s="5"/>
      <c r="G1120" s="5"/>
      <c r="H1120" s="6"/>
      <c r="I1120" s="5"/>
      <c r="J1120" s="5"/>
      <c r="K1120" s="5"/>
    </row>
    <row r="1121" spans="1:11" x14ac:dyDescent="0.25">
      <c r="A1121" s="4"/>
      <c r="B1121" s="4"/>
      <c r="C1121" s="4"/>
      <c r="D1121" s="4"/>
      <c r="E1121" s="5"/>
      <c r="F1121" s="5"/>
      <c r="G1121" s="5"/>
      <c r="H1121" s="6"/>
      <c r="I1121" s="5"/>
      <c r="J1121" s="5"/>
      <c r="K1121" s="5"/>
    </row>
    <row r="1122" spans="1:11" x14ac:dyDescent="0.25">
      <c r="A1122" s="4"/>
      <c r="B1122" s="4"/>
      <c r="C1122" s="4"/>
      <c r="D1122" s="4"/>
      <c r="E1122" s="5"/>
      <c r="F1122" s="5"/>
      <c r="G1122" s="5"/>
      <c r="H1122" s="6"/>
      <c r="I1122" s="5"/>
      <c r="J1122" s="5"/>
      <c r="K1122" s="5"/>
    </row>
    <row r="1123" spans="1:11" x14ac:dyDescent="0.25">
      <c r="A1123" s="4"/>
      <c r="B1123" s="4"/>
      <c r="C1123" s="4"/>
      <c r="D1123" s="4"/>
      <c r="E1123" s="5"/>
      <c r="F1123" s="5"/>
      <c r="G1123" s="5"/>
      <c r="H1123" s="6"/>
      <c r="I1123" s="5"/>
      <c r="J1123" s="5"/>
      <c r="K1123" s="5"/>
    </row>
    <row r="1124" spans="1:11" x14ac:dyDescent="0.25">
      <c r="A1124" s="4"/>
      <c r="B1124" s="4"/>
      <c r="C1124" s="4"/>
      <c r="D1124" s="4"/>
      <c r="E1124" s="5"/>
      <c r="F1124" s="5"/>
      <c r="G1124" s="5"/>
      <c r="H1124" s="6"/>
      <c r="I1124" s="5"/>
      <c r="J1124" s="5"/>
      <c r="K1124" s="5"/>
    </row>
    <row r="1125" spans="1:11" x14ac:dyDescent="0.25">
      <c r="A1125" s="4"/>
      <c r="B1125" s="4"/>
      <c r="C1125" s="4"/>
      <c r="D1125" s="4"/>
      <c r="E1125" s="5"/>
      <c r="F1125" s="5"/>
      <c r="G1125" s="5"/>
      <c r="H1125" s="6"/>
      <c r="I1125" s="5"/>
      <c r="J1125" s="5"/>
      <c r="K1125" s="5"/>
    </row>
    <row r="1126" spans="1:11" x14ac:dyDescent="0.25">
      <c r="A1126" s="4"/>
      <c r="B1126" s="4"/>
      <c r="C1126" s="4"/>
      <c r="D1126" s="4"/>
      <c r="E1126" s="5"/>
      <c r="F1126" s="5"/>
      <c r="G1126" s="5"/>
      <c r="H1126" s="6"/>
      <c r="I1126" s="5"/>
      <c r="J1126" s="5"/>
      <c r="K1126" s="5"/>
    </row>
    <row r="1127" spans="1:11" x14ac:dyDescent="0.25">
      <c r="A1127" s="4"/>
      <c r="B1127" s="4"/>
      <c r="C1127" s="4"/>
      <c r="D1127" s="4"/>
      <c r="E1127" s="5"/>
      <c r="F1127" s="5"/>
      <c r="G1127" s="5"/>
      <c r="H1127" s="6"/>
      <c r="I1127" s="5"/>
      <c r="J1127" s="5"/>
      <c r="K1127" s="5"/>
    </row>
    <row r="1128" spans="1:11" x14ac:dyDescent="0.25">
      <c r="A1128" s="4"/>
      <c r="B1128" s="4"/>
      <c r="C1128" s="4"/>
      <c r="D1128" s="4"/>
      <c r="E1128" s="5"/>
      <c r="F1128" s="5"/>
      <c r="G1128" s="5"/>
      <c r="H1128" s="6"/>
      <c r="I1128" s="5"/>
      <c r="J1128" s="5"/>
      <c r="K1128" s="5"/>
    </row>
    <row r="1129" spans="1:11" x14ac:dyDescent="0.25">
      <c r="A1129" s="4"/>
      <c r="B1129" s="4"/>
      <c r="C1129" s="4"/>
      <c r="D1129" s="4"/>
      <c r="E1129" s="5"/>
      <c r="F1129" s="5"/>
      <c r="G1129" s="5"/>
      <c r="H1129" s="6"/>
      <c r="I1129" s="5"/>
      <c r="J1129" s="5"/>
      <c r="K1129" s="5"/>
    </row>
    <row r="1130" spans="1:11" x14ac:dyDescent="0.25">
      <c r="A1130" s="4"/>
      <c r="B1130" s="4"/>
      <c r="C1130" s="4"/>
      <c r="D1130" s="4"/>
      <c r="E1130" s="5"/>
      <c r="F1130" s="5"/>
      <c r="G1130" s="5"/>
      <c r="H1130" s="6"/>
      <c r="I1130" s="5"/>
      <c r="J1130" s="5"/>
      <c r="K1130" s="5"/>
    </row>
    <row r="1131" spans="1:11" x14ac:dyDescent="0.25">
      <c r="A1131" s="4"/>
      <c r="B1131" s="4"/>
      <c r="C1131" s="4"/>
      <c r="D1131" s="4"/>
      <c r="E1131" s="5"/>
      <c r="F1131" s="5"/>
      <c r="G1131" s="5"/>
      <c r="H1131" s="6"/>
      <c r="I1131" s="5"/>
      <c r="J1131" s="5"/>
      <c r="K1131" s="5"/>
    </row>
    <row r="1132" spans="1:11" x14ac:dyDescent="0.25">
      <c r="A1132" s="4"/>
      <c r="B1132" s="4"/>
      <c r="C1132" s="4"/>
      <c r="D1132" s="4"/>
      <c r="E1132" s="5"/>
      <c r="F1132" s="5"/>
      <c r="G1132" s="5"/>
      <c r="H1132" s="6"/>
      <c r="I1132" s="5"/>
      <c r="J1132" s="5"/>
      <c r="K1132" s="5"/>
    </row>
    <row r="1133" spans="1:11" x14ac:dyDescent="0.25">
      <c r="A1133" s="4"/>
      <c r="B1133" s="4"/>
      <c r="C1133" s="4"/>
      <c r="D1133" s="4"/>
      <c r="E1133" s="5"/>
      <c r="F1133" s="5"/>
      <c r="G1133" s="5"/>
      <c r="H1133" s="6"/>
      <c r="I1133" s="5"/>
      <c r="J1133" s="5"/>
      <c r="K1133" s="5"/>
    </row>
    <row r="1134" spans="1:11" x14ac:dyDescent="0.25">
      <c r="A1134" s="4"/>
      <c r="B1134" s="4"/>
      <c r="C1134" s="4"/>
      <c r="D1134" s="4"/>
      <c r="E1134" s="5"/>
      <c r="F1134" s="5"/>
      <c r="G1134" s="5"/>
      <c r="H1134" s="6"/>
      <c r="I1134" s="5"/>
      <c r="J1134" s="5"/>
      <c r="K1134" s="5"/>
    </row>
    <row r="1135" spans="1:11" x14ac:dyDescent="0.25">
      <c r="A1135" s="4"/>
      <c r="B1135" s="4"/>
      <c r="C1135" s="4"/>
      <c r="D1135" s="4"/>
      <c r="E1135" s="5"/>
      <c r="F1135" s="5"/>
      <c r="G1135" s="5"/>
      <c r="H1135" s="6"/>
      <c r="I1135" s="5"/>
      <c r="J1135" s="5"/>
      <c r="K1135" s="5"/>
    </row>
    <row r="1136" spans="1:11" x14ac:dyDescent="0.25">
      <c r="A1136" s="4"/>
      <c r="B1136" s="4"/>
      <c r="C1136" s="4"/>
      <c r="D1136" s="4"/>
      <c r="E1136" s="5"/>
      <c r="F1136" s="5"/>
      <c r="G1136" s="5"/>
      <c r="H1136" s="6"/>
      <c r="I1136" s="5"/>
      <c r="J1136" s="5"/>
      <c r="K1136" s="5"/>
    </row>
    <row r="1137" spans="1:11" x14ac:dyDescent="0.25">
      <c r="A1137" s="4"/>
      <c r="B1137" s="4"/>
      <c r="C1137" s="4"/>
      <c r="D1137" s="4"/>
      <c r="E1137" s="5"/>
      <c r="F1137" s="5"/>
      <c r="G1137" s="5"/>
      <c r="H1137" s="6"/>
      <c r="I1137" s="5"/>
      <c r="J1137" s="5"/>
      <c r="K1137" s="5"/>
    </row>
    <row r="1138" spans="1:11" x14ac:dyDescent="0.25">
      <c r="A1138" s="4"/>
      <c r="B1138" s="4"/>
      <c r="C1138" s="4"/>
      <c r="D1138" s="4"/>
      <c r="E1138" s="5"/>
      <c r="F1138" s="5"/>
      <c r="G1138" s="5"/>
      <c r="H1138" s="6"/>
      <c r="I1138" s="5"/>
      <c r="J1138" s="5"/>
      <c r="K1138" s="5"/>
    </row>
    <row r="1139" spans="1:11" x14ac:dyDescent="0.25">
      <c r="A1139" s="4"/>
      <c r="B1139" s="4"/>
      <c r="C1139" s="4"/>
      <c r="D1139" s="4"/>
      <c r="E1139" s="5"/>
      <c r="F1139" s="5"/>
      <c r="G1139" s="5"/>
      <c r="H1139" s="6"/>
      <c r="I1139" s="5"/>
      <c r="J1139" s="5"/>
      <c r="K1139" s="5"/>
    </row>
    <row r="1140" spans="1:11" x14ac:dyDescent="0.25">
      <c r="A1140" s="4"/>
      <c r="B1140" s="4"/>
      <c r="C1140" s="4"/>
      <c r="D1140" s="4"/>
      <c r="E1140" s="5"/>
      <c r="F1140" s="5"/>
      <c r="G1140" s="5"/>
      <c r="H1140" s="6"/>
      <c r="I1140" s="5"/>
      <c r="J1140" s="5"/>
      <c r="K1140" s="5"/>
    </row>
    <row r="1141" spans="1:11" x14ac:dyDescent="0.25">
      <c r="A1141" s="4"/>
      <c r="B1141" s="4"/>
      <c r="C1141" s="4"/>
      <c r="D1141" s="4"/>
      <c r="E1141" s="5"/>
      <c r="F1141" s="5"/>
      <c r="G1141" s="5"/>
      <c r="H1141" s="6"/>
      <c r="I1141" s="5"/>
      <c r="J1141" s="5"/>
      <c r="K1141" s="5"/>
    </row>
    <row r="1142" spans="1:11" x14ac:dyDescent="0.25">
      <c r="A1142" s="4"/>
      <c r="B1142" s="4"/>
      <c r="C1142" s="4"/>
      <c r="D1142" s="4"/>
      <c r="E1142" s="5"/>
      <c r="F1142" s="5"/>
      <c r="G1142" s="5"/>
      <c r="H1142" s="6"/>
      <c r="I1142" s="5"/>
      <c r="J1142" s="5"/>
      <c r="K1142" s="5"/>
    </row>
    <row r="1143" spans="1:11" x14ac:dyDescent="0.25">
      <c r="A1143" s="4"/>
      <c r="B1143" s="4"/>
      <c r="C1143" s="4"/>
      <c r="D1143" s="4"/>
      <c r="E1143" s="5"/>
      <c r="F1143" s="5"/>
      <c r="G1143" s="5"/>
      <c r="H1143" s="6"/>
      <c r="I1143" s="5"/>
      <c r="J1143" s="5"/>
      <c r="K1143" s="5"/>
    </row>
    <row r="1144" spans="1:11" x14ac:dyDescent="0.25">
      <c r="A1144" s="4"/>
      <c r="B1144" s="4"/>
      <c r="C1144" s="4"/>
      <c r="D1144" s="4"/>
      <c r="E1144" s="5"/>
      <c r="F1144" s="5"/>
      <c r="G1144" s="5"/>
      <c r="H1144" s="6"/>
      <c r="I1144" s="5"/>
      <c r="J1144" s="5"/>
      <c r="K1144" s="5"/>
    </row>
    <row r="1145" spans="1:11" x14ac:dyDescent="0.25">
      <c r="A1145" s="4"/>
      <c r="B1145" s="4"/>
      <c r="C1145" s="4"/>
      <c r="D1145" s="4"/>
      <c r="E1145" s="5"/>
      <c r="F1145" s="5"/>
      <c r="G1145" s="5"/>
      <c r="H1145" s="6"/>
      <c r="I1145" s="5"/>
      <c r="J1145" s="5"/>
      <c r="K1145" s="5"/>
    </row>
    <row r="1146" spans="1:11" x14ac:dyDescent="0.25">
      <c r="A1146" s="4"/>
      <c r="B1146" s="4"/>
      <c r="C1146" s="4"/>
      <c r="D1146" s="4"/>
      <c r="E1146" s="5"/>
      <c r="F1146" s="5"/>
      <c r="G1146" s="5"/>
      <c r="H1146" s="6"/>
      <c r="I1146" s="5"/>
      <c r="J1146" s="5"/>
      <c r="K1146" s="5"/>
    </row>
    <row r="1147" spans="1:11" x14ac:dyDescent="0.25">
      <c r="A1147" s="4"/>
      <c r="B1147" s="4"/>
      <c r="C1147" s="4"/>
      <c r="D1147" s="4"/>
      <c r="E1147" s="5"/>
      <c r="F1147" s="5"/>
      <c r="G1147" s="5"/>
      <c r="H1147" s="6"/>
      <c r="I1147" s="5"/>
      <c r="J1147" s="5"/>
      <c r="K1147" s="5"/>
    </row>
    <row r="1148" spans="1:11" x14ac:dyDescent="0.25">
      <c r="A1148" s="4"/>
      <c r="B1148" s="4"/>
      <c r="C1148" s="4"/>
      <c r="D1148" s="4"/>
      <c r="E1148" s="5"/>
      <c r="F1148" s="5"/>
      <c r="G1148" s="5"/>
      <c r="H1148" s="6"/>
      <c r="I1148" s="5"/>
      <c r="J1148" s="5"/>
      <c r="K1148" s="5"/>
    </row>
    <row r="1149" spans="1:11" x14ac:dyDescent="0.25">
      <c r="A1149" s="4"/>
      <c r="B1149" s="4"/>
      <c r="C1149" s="4"/>
      <c r="D1149" s="4"/>
      <c r="E1149" s="5"/>
      <c r="F1149" s="5"/>
      <c r="G1149" s="5"/>
      <c r="H1149" s="6"/>
      <c r="I1149" s="5"/>
      <c r="J1149" s="5"/>
      <c r="K1149" s="5"/>
    </row>
    <row r="1150" spans="1:11" x14ac:dyDescent="0.25">
      <c r="A1150" s="4"/>
      <c r="B1150" s="4"/>
      <c r="C1150" s="4"/>
      <c r="D1150" s="4"/>
      <c r="E1150" s="5"/>
      <c r="F1150" s="5"/>
      <c r="G1150" s="5"/>
      <c r="H1150" s="6"/>
      <c r="I1150" s="5"/>
      <c r="J1150" s="5"/>
      <c r="K1150" s="5"/>
    </row>
    <row r="1151" spans="1:11" x14ac:dyDescent="0.25">
      <c r="A1151" s="4"/>
      <c r="B1151" s="4"/>
      <c r="C1151" s="4"/>
      <c r="D1151" s="4"/>
      <c r="E1151" s="5"/>
      <c r="F1151" s="5"/>
      <c r="G1151" s="5"/>
      <c r="H1151" s="6"/>
      <c r="I1151" s="5"/>
      <c r="J1151" s="5"/>
      <c r="K1151" s="5"/>
    </row>
    <row r="1152" spans="1:11" x14ac:dyDescent="0.25">
      <c r="A1152" s="4"/>
      <c r="B1152" s="4"/>
      <c r="C1152" s="4"/>
      <c r="D1152" s="4"/>
      <c r="E1152" s="5"/>
      <c r="F1152" s="5"/>
      <c r="G1152" s="5"/>
      <c r="H1152" s="6"/>
      <c r="I1152" s="5"/>
      <c r="J1152" s="5"/>
      <c r="K1152" s="5"/>
    </row>
    <row r="1153" spans="1:11" x14ac:dyDescent="0.25">
      <c r="A1153" s="4"/>
      <c r="B1153" s="4"/>
      <c r="C1153" s="4"/>
      <c r="D1153" s="4"/>
      <c r="E1153" s="5"/>
      <c r="F1153" s="5"/>
      <c r="G1153" s="5"/>
      <c r="H1153" s="6"/>
      <c r="I1153" s="5"/>
      <c r="J1153" s="5"/>
      <c r="K1153" s="5"/>
    </row>
    <row r="1154" spans="1:11" x14ac:dyDescent="0.25">
      <c r="A1154" s="4"/>
      <c r="B1154" s="4"/>
      <c r="C1154" s="4"/>
      <c r="D1154" s="4"/>
      <c r="E1154" s="5"/>
      <c r="F1154" s="5"/>
      <c r="G1154" s="5"/>
      <c r="H1154" s="6"/>
      <c r="I1154" s="5"/>
      <c r="J1154" s="5"/>
      <c r="K1154" s="5"/>
    </row>
    <row r="1155" spans="1:11" x14ac:dyDescent="0.25">
      <c r="A1155" s="4"/>
      <c r="B1155" s="4"/>
      <c r="C1155" s="4"/>
      <c r="D1155" s="4"/>
      <c r="E1155" s="5"/>
      <c r="F1155" s="5"/>
      <c r="G1155" s="5"/>
      <c r="H1155" s="6"/>
      <c r="I1155" s="5"/>
      <c r="J1155" s="5"/>
      <c r="K1155" s="5"/>
    </row>
    <row r="1156" spans="1:11" x14ac:dyDescent="0.25">
      <c r="A1156" s="4"/>
      <c r="B1156" s="4"/>
      <c r="C1156" s="4"/>
      <c r="D1156" s="4"/>
      <c r="E1156" s="5"/>
      <c r="F1156" s="5"/>
      <c r="G1156" s="5"/>
      <c r="H1156" s="6"/>
      <c r="I1156" s="5"/>
      <c r="J1156" s="5"/>
      <c r="K1156" s="5"/>
    </row>
    <row r="1157" spans="1:11" x14ac:dyDescent="0.25">
      <c r="A1157" s="4"/>
      <c r="B1157" s="4"/>
      <c r="C1157" s="4"/>
      <c r="D1157" s="4"/>
      <c r="E1157" s="5"/>
      <c r="F1157" s="5"/>
      <c r="G1157" s="5"/>
      <c r="H1157" s="6"/>
      <c r="I1157" s="5"/>
      <c r="J1157" s="5"/>
      <c r="K1157" s="5"/>
    </row>
    <row r="1158" spans="1:11" x14ac:dyDescent="0.25">
      <c r="A1158" s="4"/>
      <c r="B1158" s="4"/>
      <c r="C1158" s="4"/>
      <c r="D1158" s="4"/>
      <c r="E1158" s="5"/>
      <c r="F1158" s="5"/>
      <c r="G1158" s="5"/>
      <c r="H1158" s="6"/>
      <c r="I1158" s="5"/>
      <c r="J1158" s="5"/>
      <c r="K1158" s="5"/>
    </row>
    <row r="1159" spans="1:11" x14ac:dyDescent="0.25">
      <c r="A1159" s="4"/>
      <c r="B1159" s="4"/>
      <c r="C1159" s="4"/>
      <c r="D1159" s="4"/>
      <c r="E1159" s="5"/>
      <c r="F1159" s="5"/>
      <c r="G1159" s="5"/>
      <c r="H1159" s="6"/>
      <c r="I1159" s="5"/>
      <c r="J1159" s="5"/>
      <c r="K1159" s="5"/>
    </row>
    <row r="1160" spans="1:11" x14ac:dyDescent="0.25">
      <c r="A1160" s="4"/>
      <c r="B1160" s="4"/>
      <c r="C1160" s="4"/>
      <c r="D1160" s="4"/>
      <c r="E1160" s="5"/>
      <c r="F1160" s="5"/>
      <c r="G1160" s="5"/>
      <c r="H1160" s="6"/>
      <c r="I1160" s="5"/>
      <c r="J1160" s="5"/>
      <c r="K1160" s="5"/>
    </row>
    <row r="1161" spans="1:11" x14ac:dyDescent="0.25">
      <c r="A1161" s="4"/>
      <c r="B1161" s="4"/>
      <c r="C1161" s="4"/>
      <c r="D1161" s="4"/>
      <c r="E1161" s="5"/>
      <c r="F1161" s="5"/>
      <c r="G1161" s="5"/>
      <c r="H1161" s="6"/>
      <c r="I1161" s="5"/>
      <c r="J1161" s="5"/>
      <c r="K1161" s="5"/>
    </row>
    <row r="1162" spans="1:11" x14ac:dyDescent="0.25">
      <c r="A1162" s="4"/>
      <c r="B1162" s="4"/>
      <c r="C1162" s="4"/>
      <c r="D1162" s="4"/>
      <c r="E1162" s="5"/>
      <c r="F1162" s="5"/>
      <c r="G1162" s="5"/>
      <c r="H1162" s="6"/>
      <c r="I1162" s="5"/>
      <c r="J1162" s="5"/>
      <c r="K1162" s="5"/>
    </row>
    <row r="1163" spans="1:11" x14ac:dyDescent="0.25">
      <c r="A1163" s="4"/>
      <c r="B1163" s="4"/>
      <c r="C1163" s="4"/>
      <c r="D1163" s="4"/>
      <c r="E1163" s="5"/>
      <c r="F1163" s="5"/>
      <c r="G1163" s="5"/>
      <c r="H1163" s="6"/>
      <c r="I1163" s="5"/>
      <c r="J1163" s="5"/>
      <c r="K1163" s="5"/>
    </row>
    <row r="1164" spans="1:11" x14ac:dyDescent="0.25">
      <c r="A1164" s="4"/>
      <c r="B1164" s="4"/>
      <c r="C1164" s="4"/>
      <c r="D1164" s="4"/>
      <c r="E1164" s="5"/>
      <c r="F1164" s="5"/>
      <c r="G1164" s="5"/>
      <c r="H1164" s="6"/>
      <c r="I1164" s="5"/>
      <c r="J1164" s="5"/>
      <c r="K1164" s="5"/>
    </row>
    <row r="1165" spans="1:11" x14ac:dyDescent="0.25">
      <c r="A1165" s="4"/>
      <c r="B1165" s="4"/>
      <c r="C1165" s="4"/>
      <c r="D1165" s="4"/>
      <c r="E1165" s="5"/>
      <c r="F1165" s="5"/>
      <c r="G1165" s="5"/>
      <c r="H1165" s="6"/>
      <c r="I1165" s="5"/>
      <c r="J1165" s="5"/>
      <c r="K1165" s="5"/>
    </row>
    <row r="1166" spans="1:11" x14ac:dyDescent="0.25">
      <c r="A1166" s="4"/>
      <c r="B1166" s="4"/>
      <c r="C1166" s="4"/>
      <c r="D1166" s="4"/>
      <c r="E1166" s="5"/>
      <c r="F1166" s="5"/>
      <c r="G1166" s="5"/>
      <c r="H1166" s="6"/>
      <c r="I1166" s="5"/>
      <c r="J1166" s="5"/>
      <c r="K1166" s="5"/>
    </row>
    <row r="1167" spans="1:11" x14ac:dyDescent="0.25">
      <c r="A1167" s="4"/>
      <c r="B1167" s="4"/>
      <c r="C1167" s="4"/>
      <c r="D1167" s="4"/>
      <c r="E1167" s="5"/>
      <c r="F1167" s="5"/>
      <c r="G1167" s="5"/>
      <c r="H1167" s="6"/>
      <c r="I1167" s="5"/>
      <c r="J1167" s="5"/>
      <c r="K1167" s="5"/>
    </row>
    <row r="1168" spans="1:11" x14ac:dyDescent="0.25">
      <c r="A1168" s="4"/>
      <c r="B1168" s="4"/>
      <c r="C1168" s="4"/>
      <c r="D1168" s="4"/>
      <c r="E1168" s="5"/>
      <c r="F1168" s="5"/>
      <c r="G1168" s="5"/>
      <c r="H1168" s="6"/>
      <c r="I1168" s="5"/>
      <c r="J1168" s="5"/>
      <c r="K1168" s="5"/>
    </row>
    <row r="1169" spans="1:11" x14ac:dyDescent="0.25">
      <c r="A1169" s="4"/>
      <c r="B1169" s="4"/>
      <c r="C1169" s="4"/>
      <c r="D1169" s="4"/>
      <c r="E1169" s="5"/>
      <c r="F1169" s="5"/>
      <c r="G1169" s="5"/>
      <c r="H1169" s="6"/>
      <c r="I1169" s="5"/>
      <c r="J1169" s="5"/>
      <c r="K1169" s="5"/>
    </row>
    <row r="1170" spans="1:11" x14ac:dyDescent="0.25">
      <c r="A1170" s="4"/>
      <c r="B1170" s="4"/>
      <c r="C1170" s="4"/>
      <c r="D1170" s="4"/>
      <c r="E1170" s="5"/>
      <c r="F1170" s="5"/>
      <c r="G1170" s="5"/>
      <c r="H1170" s="6"/>
      <c r="I1170" s="5"/>
      <c r="J1170" s="5"/>
      <c r="K1170" s="5"/>
    </row>
    <row r="1171" spans="1:11" x14ac:dyDescent="0.25">
      <c r="A1171" s="4"/>
      <c r="B1171" s="4"/>
      <c r="C1171" s="4"/>
      <c r="D1171" s="4"/>
      <c r="E1171" s="5"/>
      <c r="F1171" s="5"/>
      <c r="G1171" s="5"/>
      <c r="H1171" s="6"/>
      <c r="I1171" s="5"/>
      <c r="J1171" s="5"/>
      <c r="K1171" s="5"/>
    </row>
    <row r="1172" spans="1:11" x14ac:dyDescent="0.25">
      <c r="A1172" s="4"/>
      <c r="B1172" s="4"/>
      <c r="C1172" s="4"/>
      <c r="D1172" s="4"/>
      <c r="E1172" s="5"/>
      <c r="F1172" s="5"/>
      <c r="G1172" s="5"/>
      <c r="H1172" s="6"/>
      <c r="I1172" s="5"/>
      <c r="J1172" s="5"/>
      <c r="K1172" s="5"/>
    </row>
    <row r="1173" spans="1:11" x14ac:dyDescent="0.25">
      <c r="A1173" s="4"/>
      <c r="B1173" s="4"/>
      <c r="C1173" s="4"/>
      <c r="D1173" s="4"/>
      <c r="E1173" s="5"/>
      <c r="F1173" s="5"/>
      <c r="G1173" s="5"/>
      <c r="H1173" s="6"/>
      <c r="I1173" s="5"/>
      <c r="J1173" s="5"/>
      <c r="K1173" s="5"/>
    </row>
    <row r="1174" spans="1:11" x14ac:dyDescent="0.25">
      <c r="A1174" s="4"/>
      <c r="B1174" s="4"/>
      <c r="C1174" s="4"/>
      <c r="D1174" s="4"/>
      <c r="E1174" s="5"/>
      <c r="F1174" s="5"/>
      <c r="G1174" s="5"/>
      <c r="H1174" s="6"/>
      <c r="I1174" s="5"/>
      <c r="J1174" s="5"/>
      <c r="K1174" s="5"/>
    </row>
    <row r="1175" spans="1:11" x14ac:dyDescent="0.25">
      <c r="A1175" s="4"/>
      <c r="B1175" s="4"/>
      <c r="C1175" s="4"/>
      <c r="D1175" s="4"/>
      <c r="E1175" s="5"/>
      <c r="F1175" s="5"/>
      <c r="G1175" s="5"/>
      <c r="H1175" s="6"/>
      <c r="I1175" s="5"/>
      <c r="J1175" s="5"/>
      <c r="K1175" s="5"/>
    </row>
    <row r="1176" spans="1:11" x14ac:dyDescent="0.25">
      <c r="A1176" s="4"/>
      <c r="B1176" s="4"/>
      <c r="C1176" s="4"/>
      <c r="D1176" s="4"/>
      <c r="E1176" s="5"/>
      <c r="F1176" s="5"/>
      <c r="G1176" s="5"/>
      <c r="H1176" s="6"/>
      <c r="I1176" s="5"/>
      <c r="J1176" s="5"/>
      <c r="K1176" s="5"/>
    </row>
    <row r="1177" spans="1:11" x14ac:dyDescent="0.25">
      <c r="A1177" s="4"/>
      <c r="B1177" s="4"/>
      <c r="C1177" s="4"/>
      <c r="D1177" s="4"/>
      <c r="E1177" s="5"/>
      <c r="F1177" s="5"/>
      <c r="G1177" s="5"/>
      <c r="H1177" s="6"/>
      <c r="I1177" s="5"/>
      <c r="J1177" s="5"/>
      <c r="K1177" s="5"/>
    </row>
    <row r="1178" spans="1:11" x14ac:dyDescent="0.25">
      <c r="A1178" s="4"/>
      <c r="B1178" s="4"/>
      <c r="C1178" s="4"/>
      <c r="D1178" s="4"/>
      <c r="E1178" s="5"/>
      <c r="F1178" s="5"/>
      <c r="G1178" s="5"/>
      <c r="H1178" s="6"/>
      <c r="I1178" s="5"/>
      <c r="J1178" s="5"/>
      <c r="K1178" s="5"/>
    </row>
    <row r="1179" spans="1:11" x14ac:dyDescent="0.25">
      <c r="A1179" s="4"/>
      <c r="B1179" s="4"/>
      <c r="C1179" s="4"/>
      <c r="D1179" s="4"/>
      <c r="E1179" s="5"/>
      <c r="F1179" s="5"/>
      <c r="G1179" s="5"/>
      <c r="H1179" s="6"/>
      <c r="I1179" s="5"/>
      <c r="J1179" s="5"/>
      <c r="K1179" s="5"/>
    </row>
    <row r="1180" spans="1:11" x14ac:dyDescent="0.25">
      <c r="A1180" s="4"/>
      <c r="B1180" s="4"/>
      <c r="C1180" s="4"/>
      <c r="D1180" s="4"/>
      <c r="E1180" s="5"/>
      <c r="F1180" s="5"/>
      <c r="G1180" s="5"/>
      <c r="H1180" s="6"/>
      <c r="I1180" s="5"/>
      <c r="J1180" s="5"/>
      <c r="K1180" s="5"/>
    </row>
    <row r="1181" spans="1:11" x14ac:dyDescent="0.25">
      <c r="A1181" s="4"/>
      <c r="B1181" s="4"/>
      <c r="C1181" s="4"/>
      <c r="D1181" s="4"/>
      <c r="E1181" s="5"/>
      <c r="F1181" s="5"/>
      <c r="G1181" s="5"/>
      <c r="H1181" s="6"/>
      <c r="I1181" s="5"/>
      <c r="J1181" s="5"/>
      <c r="K1181" s="5"/>
    </row>
    <row r="1182" spans="1:11" x14ac:dyDescent="0.25">
      <c r="A1182" s="4"/>
      <c r="B1182" s="4"/>
      <c r="C1182" s="4"/>
      <c r="D1182" s="4"/>
      <c r="E1182" s="5"/>
      <c r="F1182" s="5"/>
      <c r="G1182" s="5"/>
      <c r="H1182" s="6"/>
      <c r="I1182" s="5"/>
      <c r="J1182" s="5"/>
      <c r="K1182" s="5"/>
    </row>
    <row r="1183" spans="1:11" x14ac:dyDescent="0.25">
      <c r="A1183" s="4"/>
      <c r="B1183" s="4"/>
      <c r="C1183" s="4"/>
      <c r="D1183" s="4"/>
      <c r="E1183" s="5"/>
      <c r="F1183" s="5"/>
      <c r="G1183" s="5"/>
      <c r="H1183" s="6"/>
      <c r="I1183" s="5"/>
      <c r="J1183" s="5"/>
      <c r="K1183" s="5"/>
    </row>
    <row r="1184" spans="1:11" x14ac:dyDescent="0.25">
      <c r="A1184" s="4"/>
      <c r="B1184" s="4"/>
      <c r="C1184" s="4"/>
      <c r="D1184" s="4"/>
      <c r="E1184" s="5"/>
      <c r="F1184" s="5"/>
      <c r="G1184" s="5"/>
      <c r="H1184" s="6"/>
      <c r="I1184" s="5"/>
      <c r="J1184" s="5"/>
      <c r="K1184" s="5"/>
    </row>
    <row r="1185" spans="1:11" x14ac:dyDescent="0.25">
      <c r="A1185" s="4"/>
      <c r="B1185" s="4"/>
      <c r="C1185" s="4"/>
      <c r="D1185" s="4"/>
      <c r="E1185" s="5"/>
      <c r="F1185" s="5"/>
      <c r="G1185" s="5"/>
      <c r="H1185" s="6"/>
      <c r="I1185" s="5"/>
      <c r="J1185" s="5"/>
      <c r="K1185" s="5"/>
    </row>
    <row r="1186" spans="1:11" x14ac:dyDescent="0.25">
      <c r="A1186" s="4"/>
      <c r="B1186" s="4"/>
      <c r="C1186" s="4"/>
      <c r="D1186" s="4"/>
      <c r="E1186" s="5"/>
      <c r="F1186" s="5"/>
      <c r="G1186" s="5"/>
      <c r="H1186" s="6"/>
      <c r="I1186" s="5"/>
      <c r="J1186" s="5"/>
      <c r="K1186" s="5"/>
    </row>
    <row r="1187" spans="1:11" x14ac:dyDescent="0.25">
      <c r="A1187" s="4"/>
      <c r="B1187" s="4"/>
      <c r="C1187" s="4"/>
      <c r="D1187" s="4"/>
      <c r="E1187" s="5"/>
      <c r="F1187" s="5"/>
      <c r="G1187" s="5"/>
      <c r="H1187" s="6"/>
      <c r="I1187" s="5"/>
      <c r="J1187" s="5"/>
      <c r="K1187" s="5"/>
    </row>
    <row r="1188" spans="1:11" x14ac:dyDescent="0.25">
      <c r="A1188" s="4"/>
      <c r="B1188" s="4"/>
      <c r="C1188" s="4"/>
      <c r="D1188" s="4"/>
      <c r="E1188" s="5"/>
      <c r="F1188" s="5"/>
      <c r="G1188" s="5"/>
      <c r="H1188" s="6"/>
      <c r="I1188" s="5"/>
      <c r="J1188" s="5"/>
      <c r="K1188" s="5"/>
    </row>
    <row r="1189" spans="1:11" x14ac:dyDescent="0.25">
      <c r="A1189" s="4"/>
      <c r="B1189" s="4"/>
      <c r="C1189" s="4"/>
      <c r="D1189" s="4"/>
      <c r="E1189" s="5"/>
      <c r="F1189" s="5"/>
      <c r="G1189" s="5"/>
      <c r="H1189" s="6"/>
      <c r="I1189" s="5"/>
      <c r="J1189" s="5"/>
      <c r="K1189" s="5"/>
    </row>
    <row r="1190" spans="1:11" x14ac:dyDescent="0.25">
      <c r="A1190" s="4"/>
      <c r="B1190" s="4"/>
      <c r="C1190" s="4"/>
      <c r="D1190" s="4"/>
      <c r="E1190" s="5"/>
      <c r="F1190" s="5"/>
      <c r="G1190" s="5"/>
      <c r="H1190" s="6"/>
      <c r="I1190" s="5"/>
      <c r="J1190" s="5"/>
      <c r="K1190" s="5"/>
    </row>
    <row r="1191" spans="1:11" x14ac:dyDescent="0.25">
      <c r="A1191" s="4"/>
      <c r="B1191" s="4"/>
      <c r="C1191" s="4"/>
      <c r="D1191" s="4"/>
      <c r="E1191" s="5"/>
      <c r="F1191" s="5"/>
      <c r="G1191" s="5"/>
      <c r="H1191" s="6"/>
      <c r="I1191" s="5"/>
      <c r="J1191" s="5"/>
      <c r="K1191" s="5"/>
    </row>
    <row r="1192" spans="1:11" x14ac:dyDescent="0.25">
      <c r="A1192" s="4"/>
      <c r="B1192" s="4"/>
      <c r="C1192" s="4"/>
      <c r="D1192" s="4"/>
      <c r="E1192" s="5"/>
      <c r="F1192" s="5"/>
      <c r="G1192" s="5"/>
      <c r="H1192" s="6"/>
      <c r="I1192" s="5"/>
      <c r="J1192" s="5"/>
      <c r="K1192" s="5"/>
    </row>
    <row r="1193" spans="1:11" x14ac:dyDescent="0.25">
      <c r="A1193" s="4"/>
      <c r="B1193" s="4"/>
      <c r="C1193" s="4"/>
      <c r="D1193" s="4"/>
      <c r="E1193" s="5"/>
      <c r="F1193" s="5"/>
      <c r="G1193" s="5"/>
      <c r="H1193" s="6"/>
      <c r="I1193" s="5"/>
      <c r="J1193" s="5"/>
      <c r="K1193" s="5"/>
    </row>
    <row r="1194" spans="1:11" x14ac:dyDescent="0.25">
      <c r="A1194" s="4"/>
      <c r="B1194" s="4"/>
      <c r="C1194" s="4"/>
      <c r="D1194" s="4"/>
      <c r="E1194" s="5"/>
      <c r="F1194" s="5"/>
      <c r="G1194" s="5"/>
      <c r="H1194" s="6"/>
      <c r="I1194" s="5"/>
      <c r="J1194" s="5"/>
      <c r="K1194" s="5"/>
    </row>
    <row r="1195" spans="1:11" x14ac:dyDescent="0.25">
      <c r="A1195" s="4"/>
      <c r="B1195" s="4"/>
      <c r="C1195" s="4"/>
      <c r="D1195" s="4"/>
      <c r="E1195" s="5"/>
      <c r="F1195" s="5"/>
      <c r="G1195" s="5"/>
      <c r="H1195" s="6"/>
      <c r="I1195" s="5"/>
      <c r="J1195" s="5"/>
      <c r="K1195" s="5"/>
    </row>
    <row r="1196" spans="1:11" x14ac:dyDescent="0.25">
      <c r="A1196" s="4"/>
      <c r="B1196" s="4"/>
      <c r="C1196" s="4"/>
      <c r="D1196" s="4"/>
      <c r="E1196" s="5"/>
      <c r="F1196" s="5"/>
      <c r="G1196" s="5"/>
      <c r="H1196" s="6"/>
      <c r="I1196" s="5"/>
      <c r="J1196" s="5"/>
      <c r="K1196" s="5"/>
    </row>
    <row r="1197" spans="1:11" x14ac:dyDescent="0.25">
      <c r="A1197" s="4"/>
      <c r="B1197" s="4"/>
      <c r="C1197" s="4"/>
      <c r="D1197" s="4"/>
      <c r="E1197" s="5"/>
      <c r="F1197" s="5"/>
      <c r="G1197" s="5"/>
      <c r="H1197" s="6"/>
      <c r="I1197" s="5"/>
      <c r="J1197" s="5"/>
      <c r="K1197" s="5"/>
    </row>
    <row r="1198" spans="1:11" x14ac:dyDescent="0.25">
      <c r="A1198" s="4"/>
      <c r="B1198" s="4"/>
      <c r="C1198" s="4"/>
      <c r="D1198" s="4"/>
      <c r="E1198" s="5"/>
      <c r="F1198" s="5"/>
      <c r="G1198" s="5"/>
      <c r="H1198" s="6"/>
      <c r="I1198" s="5"/>
      <c r="J1198" s="5"/>
      <c r="K1198" s="5"/>
    </row>
    <row r="1199" spans="1:11" x14ac:dyDescent="0.25">
      <c r="A1199" s="4"/>
      <c r="B1199" s="4"/>
      <c r="C1199" s="4"/>
      <c r="D1199" s="4"/>
      <c r="E1199" s="5"/>
      <c r="F1199" s="5"/>
      <c r="G1199" s="5"/>
      <c r="H1199" s="6"/>
      <c r="I1199" s="5"/>
      <c r="J1199" s="5"/>
      <c r="K1199" s="5"/>
    </row>
    <row r="1200" spans="1:11" x14ac:dyDescent="0.25">
      <c r="A1200" s="4"/>
      <c r="B1200" s="4"/>
      <c r="C1200" s="4"/>
      <c r="D1200" s="4"/>
      <c r="E1200" s="5"/>
      <c r="F1200" s="5"/>
      <c r="G1200" s="5"/>
      <c r="H1200" s="6"/>
      <c r="I1200" s="5"/>
      <c r="J1200" s="5"/>
      <c r="K1200" s="5"/>
    </row>
    <row r="1201" spans="1:11" x14ac:dyDescent="0.25">
      <c r="A1201" s="4"/>
      <c r="B1201" s="4"/>
      <c r="C1201" s="4"/>
      <c r="D1201" s="4"/>
      <c r="E1201" s="5"/>
      <c r="F1201" s="5"/>
      <c r="G1201" s="5"/>
      <c r="H1201" s="6"/>
      <c r="I1201" s="5"/>
      <c r="J1201" s="5"/>
      <c r="K1201" s="5"/>
    </row>
    <row r="1202" spans="1:11" x14ac:dyDescent="0.25">
      <c r="A1202" s="4"/>
      <c r="B1202" s="4"/>
      <c r="C1202" s="4"/>
      <c r="D1202" s="4"/>
      <c r="E1202" s="5"/>
      <c r="F1202" s="5"/>
      <c r="G1202" s="5"/>
      <c r="H1202" s="6"/>
      <c r="I1202" s="5"/>
      <c r="J1202" s="5"/>
      <c r="K1202" s="5"/>
    </row>
    <row r="1203" spans="1:11" x14ac:dyDescent="0.25">
      <c r="A1203" s="4"/>
      <c r="B1203" s="4"/>
      <c r="C1203" s="4"/>
      <c r="D1203" s="4"/>
      <c r="E1203" s="5"/>
      <c r="F1203" s="5"/>
      <c r="G1203" s="5"/>
      <c r="H1203" s="6"/>
      <c r="I1203" s="5"/>
      <c r="J1203" s="5"/>
      <c r="K1203" s="5"/>
    </row>
    <row r="1204" spans="1:11" x14ac:dyDescent="0.25">
      <c r="A1204" s="4"/>
      <c r="B1204" s="4"/>
      <c r="C1204" s="4"/>
      <c r="D1204" s="4"/>
      <c r="E1204" s="5"/>
      <c r="F1204" s="5"/>
      <c r="G1204" s="5"/>
      <c r="H1204" s="6"/>
      <c r="I1204" s="5"/>
      <c r="J1204" s="5"/>
      <c r="K1204" s="5"/>
    </row>
    <row r="1205" spans="1:11" x14ac:dyDescent="0.25">
      <c r="A1205" s="4"/>
      <c r="B1205" s="4"/>
      <c r="C1205" s="4"/>
      <c r="D1205" s="4"/>
      <c r="E1205" s="5"/>
      <c r="F1205" s="5"/>
      <c r="G1205" s="5"/>
      <c r="H1205" s="6"/>
      <c r="I1205" s="5"/>
      <c r="J1205" s="5"/>
      <c r="K1205" s="5"/>
    </row>
    <row r="1206" spans="1:11" x14ac:dyDescent="0.25">
      <c r="A1206" s="4"/>
      <c r="B1206" s="4"/>
      <c r="C1206" s="4"/>
      <c r="D1206" s="4"/>
      <c r="E1206" s="5"/>
      <c r="F1206" s="5"/>
      <c r="G1206" s="5"/>
      <c r="H1206" s="6"/>
      <c r="I1206" s="5"/>
      <c r="J1206" s="5"/>
      <c r="K1206" s="5"/>
    </row>
    <row r="1207" spans="1:11" x14ac:dyDescent="0.25">
      <c r="A1207" s="4"/>
      <c r="B1207" s="4"/>
      <c r="C1207" s="4"/>
      <c r="D1207" s="4"/>
      <c r="E1207" s="5"/>
      <c r="F1207" s="5"/>
      <c r="G1207" s="5"/>
      <c r="H1207" s="6"/>
      <c r="I1207" s="5"/>
      <c r="J1207" s="5"/>
      <c r="K1207" s="5"/>
    </row>
    <row r="1208" spans="1:11" x14ac:dyDescent="0.25">
      <c r="A1208" s="4"/>
      <c r="B1208" s="4"/>
      <c r="C1208" s="4"/>
      <c r="D1208" s="4"/>
      <c r="E1208" s="5"/>
      <c r="F1208" s="5"/>
      <c r="G1208" s="5"/>
      <c r="H1208" s="6"/>
      <c r="I1208" s="5"/>
      <c r="J1208" s="5"/>
      <c r="K1208" s="5"/>
    </row>
    <row r="1209" spans="1:11" x14ac:dyDescent="0.25">
      <c r="A1209" s="4"/>
      <c r="B1209" s="4"/>
      <c r="C1209" s="4"/>
      <c r="D1209" s="4"/>
      <c r="E1209" s="5"/>
      <c r="F1209" s="5"/>
      <c r="G1209" s="5"/>
      <c r="H1209" s="6"/>
      <c r="I1209" s="5"/>
      <c r="J1209" s="5"/>
      <c r="K1209" s="5"/>
    </row>
    <row r="1210" spans="1:11" x14ac:dyDescent="0.25">
      <c r="A1210" s="4"/>
      <c r="B1210" s="4"/>
      <c r="C1210" s="4"/>
      <c r="D1210" s="4"/>
      <c r="E1210" s="5"/>
      <c r="F1210" s="5"/>
      <c r="G1210" s="5"/>
      <c r="H1210" s="6"/>
      <c r="I1210" s="5"/>
      <c r="J1210" s="5"/>
      <c r="K1210" s="5"/>
    </row>
    <row r="1211" spans="1:11" x14ac:dyDescent="0.25">
      <c r="A1211" s="4"/>
      <c r="B1211" s="4"/>
      <c r="C1211" s="4"/>
      <c r="D1211" s="4"/>
      <c r="E1211" s="5"/>
      <c r="F1211" s="5"/>
      <c r="G1211" s="5"/>
      <c r="H1211" s="6"/>
      <c r="I1211" s="5"/>
      <c r="J1211" s="5"/>
      <c r="K1211" s="5"/>
    </row>
    <row r="1212" spans="1:11" x14ac:dyDescent="0.25">
      <c r="A1212" s="4"/>
      <c r="B1212" s="4"/>
      <c r="C1212" s="4"/>
      <c r="D1212" s="4"/>
      <c r="E1212" s="5"/>
      <c r="F1212" s="5"/>
      <c r="G1212" s="5"/>
      <c r="H1212" s="6"/>
      <c r="I1212" s="5"/>
      <c r="J1212" s="5"/>
      <c r="K1212" s="5"/>
    </row>
    <row r="1213" spans="1:11" x14ac:dyDescent="0.25">
      <c r="A1213" s="4"/>
      <c r="B1213" s="4"/>
      <c r="C1213" s="4"/>
      <c r="D1213" s="4"/>
      <c r="E1213" s="5"/>
      <c r="F1213" s="5"/>
      <c r="G1213" s="5"/>
      <c r="H1213" s="6"/>
      <c r="I1213" s="5"/>
      <c r="J1213" s="5"/>
      <c r="K1213" s="5"/>
    </row>
    <row r="1214" spans="1:11" x14ac:dyDescent="0.25">
      <c r="A1214" s="4"/>
      <c r="B1214" s="4"/>
      <c r="C1214" s="4"/>
      <c r="D1214" s="4"/>
      <c r="E1214" s="5"/>
      <c r="F1214" s="5"/>
      <c r="G1214" s="5"/>
      <c r="H1214" s="6"/>
      <c r="I1214" s="5"/>
      <c r="J1214" s="5"/>
      <c r="K1214" s="5"/>
    </row>
    <row r="1215" spans="1:11" x14ac:dyDescent="0.25">
      <c r="A1215" s="4"/>
      <c r="B1215" s="4"/>
      <c r="C1215" s="4"/>
      <c r="D1215" s="4"/>
      <c r="E1215" s="5"/>
      <c r="F1215" s="5"/>
      <c r="G1215" s="5"/>
      <c r="H1215" s="6"/>
      <c r="I1215" s="5"/>
      <c r="J1215" s="5"/>
      <c r="K1215" s="5"/>
    </row>
    <row r="1216" spans="1:11" x14ac:dyDescent="0.25">
      <c r="A1216" s="4"/>
      <c r="B1216" s="4"/>
      <c r="C1216" s="4"/>
      <c r="D1216" s="4"/>
      <c r="E1216" s="5"/>
      <c r="F1216" s="5"/>
      <c r="G1216" s="5"/>
      <c r="H1216" s="6"/>
      <c r="I1216" s="5"/>
      <c r="J1216" s="5"/>
      <c r="K1216" s="5"/>
    </row>
    <row r="1217" spans="1:11" x14ac:dyDescent="0.25">
      <c r="A1217" s="4"/>
      <c r="B1217" s="4"/>
      <c r="C1217" s="4"/>
      <c r="D1217" s="4"/>
      <c r="E1217" s="5"/>
      <c r="F1217" s="5"/>
      <c r="G1217" s="5"/>
      <c r="H1217" s="6"/>
      <c r="I1217" s="5"/>
      <c r="J1217" s="5"/>
      <c r="K1217" s="5"/>
    </row>
    <row r="1218" spans="1:11" x14ac:dyDescent="0.25">
      <c r="A1218" s="4"/>
      <c r="B1218" s="4"/>
      <c r="C1218" s="4"/>
      <c r="D1218" s="4"/>
      <c r="E1218" s="5"/>
      <c r="F1218" s="5"/>
      <c r="G1218" s="5"/>
      <c r="H1218" s="6"/>
      <c r="I1218" s="5"/>
      <c r="J1218" s="5"/>
      <c r="K1218" s="5"/>
    </row>
    <row r="1219" spans="1:11" x14ac:dyDescent="0.25">
      <c r="A1219" s="4"/>
      <c r="B1219" s="4"/>
      <c r="C1219" s="4"/>
      <c r="D1219" s="4"/>
      <c r="E1219" s="5"/>
      <c r="F1219" s="5"/>
      <c r="G1219" s="5"/>
      <c r="H1219" s="6"/>
      <c r="I1219" s="5"/>
      <c r="J1219" s="5"/>
      <c r="K1219" s="5"/>
    </row>
    <row r="1220" spans="1:11" x14ac:dyDescent="0.25">
      <c r="A1220" s="4"/>
      <c r="B1220" s="4"/>
      <c r="C1220" s="4"/>
      <c r="D1220" s="4"/>
      <c r="E1220" s="5"/>
      <c r="F1220" s="5"/>
      <c r="G1220" s="5"/>
      <c r="H1220" s="6"/>
      <c r="I1220" s="5"/>
      <c r="J1220" s="5"/>
      <c r="K1220" s="5"/>
    </row>
    <row r="1221" spans="1:11" x14ac:dyDescent="0.25">
      <c r="A1221" s="4"/>
      <c r="B1221" s="4"/>
      <c r="C1221" s="4"/>
      <c r="D1221" s="4"/>
      <c r="E1221" s="5"/>
      <c r="F1221" s="5"/>
      <c r="G1221" s="5"/>
      <c r="H1221" s="6"/>
      <c r="I1221" s="5"/>
      <c r="J1221" s="5"/>
      <c r="K1221" s="5"/>
    </row>
    <row r="1222" spans="1:11" x14ac:dyDescent="0.25">
      <c r="A1222" s="4"/>
      <c r="B1222" s="4"/>
      <c r="C1222" s="4"/>
      <c r="D1222" s="4"/>
      <c r="E1222" s="5"/>
      <c r="F1222" s="5"/>
      <c r="G1222" s="5"/>
      <c r="H1222" s="6"/>
      <c r="I1222" s="5"/>
      <c r="J1222" s="5"/>
      <c r="K1222" s="5"/>
    </row>
    <row r="1223" spans="1:11" x14ac:dyDescent="0.25">
      <c r="A1223" s="4"/>
      <c r="B1223" s="4"/>
      <c r="C1223" s="4"/>
      <c r="D1223" s="4"/>
      <c r="E1223" s="5"/>
      <c r="F1223" s="5"/>
      <c r="G1223" s="5"/>
      <c r="H1223" s="6"/>
      <c r="I1223" s="5"/>
      <c r="J1223" s="5"/>
      <c r="K1223" s="5"/>
    </row>
    <row r="1224" spans="1:11" x14ac:dyDescent="0.25">
      <c r="A1224" s="4"/>
      <c r="B1224" s="4"/>
      <c r="C1224" s="4"/>
      <c r="D1224" s="4"/>
      <c r="E1224" s="5"/>
      <c r="F1224" s="5"/>
      <c r="G1224" s="5"/>
      <c r="H1224" s="6"/>
      <c r="I1224" s="5"/>
      <c r="J1224" s="5"/>
      <c r="K1224" s="5"/>
    </row>
    <row r="1225" spans="1:11" x14ac:dyDescent="0.25">
      <c r="A1225" s="4"/>
      <c r="B1225" s="4"/>
      <c r="C1225" s="4"/>
      <c r="D1225" s="4"/>
      <c r="E1225" s="5"/>
      <c r="F1225" s="5"/>
      <c r="G1225" s="5"/>
      <c r="H1225" s="6"/>
      <c r="I1225" s="5"/>
      <c r="J1225" s="5"/>
      <c r="K1225" s="5"/>
    </row>
    <row r="1226" spans="1:11" x14ac:dyDescent="0.25">
      <c r="A1226" s="4"/>
      <c r="B1226" s="4"/>
      <c r="C1226" s="4"/>
      <c r="D1226" s="4"/>
      <c r="E1226" s="5"/>
      <c r="F1226" s="5"/>
      <c r="G1226" s="5"/>
      <c r="H1226" s="6"/>
      <c r="I1226" s="5"/>
      <c r="J1226" s="5"/>
      <c r="K1226" s="5"/>
    </row>
    <row r="1227" spans="1:11" x14ac:dyDescent="0.25">
      <c r="A1227" s="4"/>
      <c r="B1227" s="4"/>
      <c r="C1227" s="4"/>
      <c r="D1227" s="4"/>
      <c r="E1227" s="5"/>
      <c r="F1227" s="5"/>
      <c r="G1227" s="5"/>
      <c r="H1227" s="6"/>
      <c r="I1227" s="5"/>
      <c r="J1227" s="5"/>
      <c r="K1227" s="5"/>
    </row>
    <row r="1228" spans="1:11" x14ac:dyDescent="0.25">
      <c r="A1228" s="4"/>
      <c r="B1228" s="4"/>
      <c r="C1228" s="4"/>
      <c r="D1228" s="4"/>
      <c r="E1228" s="5"/>
      <c r="F1228" s="5"/>
      <c r="G1228" s="5"/>
      <c r="H1228" s="6"/>
      <c r="I1228" s="5"/>
      <c r="J1228" s="5"/>
      <c r="K1228" s="5"/>
    </row>
    <row r="1229" spans="1:11" x14ac:dyDescent="0.25">
      <c r="A1229" s="4"/>
      <c r="B1229" s="4"/>
      <c r="C1229" s="4"/>
      <c r="D1229" s="4"/>
      <c r="E1229" s="5"/>
      <c r="F1229" s="5"/>
      <c r="G1229" s="5"/>
      <c r="H1229" s="6"/>
      <c r="I1229" s="5"/>
      <c r="J1229" s="5"/>
      <c r="K1229" s="5"/>
    </row>
    <row r="1230" spans="1:11" x14ac:dyDescent="0.25">
      <c r="A1230" s="4"/>
      <c r="B1230" s="4"/>
      <c r="C1230" s="4"/>
      <c r="D1230" s="4"/>
      <c r="E1230" s="5"/>
      <c r="F1230" s="5"/>
      <c r="G1230" s="5"/>
      <c r="H1230" s="6"/>
      <c r="I1230" s="5"/>
      <c r="J1230" s="5"/>
      <c r="K1230" s="5"/>
    </row>
    <row r="1231" spans="1:11" x14ac:dyDescent="0.25">
      <c r="A1231" s="4"/>
      <c r="B1231" s="4"/>
      <c r="C1231" s="4"/>
      <c r="D1231" s="4"/>
      <c r="E1231" s="5"/>
      <c r="F1231" s="5"/>
      <c r="G1231" s="5"/>
      <c r="H1231" s="6"/>
      <c r="I1231" s="5"/>
      <c r="J1231" s="5"/>
      <c r="K1231" s="5"/>
    </row>
    <row r="1232" spans="1:11" x14ac:dyDescent="0.25">
      <c r="A1232" s="4"/>
      <c r="B1232" s="4"/>
      <c r="C1232" s="4"/>
      <c r="D1232" s="4"/>
      <c r="E1232" s="5"/>
      <c r="F1232" s="5"/>
      <c r="G1232" s="5"/>
      <c r="H1232" s="6"/>
      <c r="I1232" s="5"/>
      <c r="J1232" s="5"/>
      <c r="K1232" s="5"/>
    </row>
    <row r="1233" spans="1:11" x14ac:dyDescent="0.25">
      <c r="A1233" s="4"/>
      <c r="B1233" s="4"/>
      <c r="C1233" s="4"/>
      <c r="D1233" s="4"/>
      <c r="E1233" s="5"/>
      <c r="F1233" s="5"/>
      <c r="G1233" s="5"/>
      <c r="H1233" s="6"/>
      <c r="I1233" s="5"/>
      <c r="J1233" s="5"/>
      <c r="K1233" s="5"/>
    </row>
    <row r="1234" spans="1:11" x14ac:dyDescent="0.25">
      <c r="A1234" s="4"/>
      <c r="B1234" s="4"/>
      <c r="C1234" s="4"/>
      <c r="D1234" s="4"/>
      <c r="E1234" s="5"/>
      <c r="F1234" s="5"/>
      <c r="G1234" s="5"/>
      <c r="H1234" s="6"/>
      <c r="I1234" s="5"/>
      <c r="J1234" s="5"/>
      <c r="K1234" s="5"/>
    </row>
    <row r="1235" spans="1:11" x14ac:dyDescent="0.25">
      <c r="A1235" s="4"/>
      <c r="B1235" s="4"/>
      <c r="C1235" s="4"/>
      <c r="D1235" s="4"/>
      <c r="E1235" s="5"/>
      <c r="F1235" s="5"/>
      <c r="G1235" s="5"/>
      <c r="H1235" s="6"/>
      <c r="I1235" s="5"/>
      <c r="J1235" s="5"/>
      <c r="K1235" s="5"/>
    </row>
    <row r="1236" spans="1:11" x14ac:dyDescent="0.25">
      <c r="A1236" s="4"/>
      <c r="B1236" s="4"/>
      <c r="C1236" s="4"/>
      <c r="D1236" s="4"/>
      <c r="E1236" s="5"/>
      <c r="F1236" s="5"/>
      <c r="G1236" s="5"/>
      <c r="H1236" s="6"/>
      <c r="I1236" s="5"/>
      <c r="J1236" s="5"/>
      <c r="K1236" s="5"/>
    </row>
    <row r="1237" spans="1:11" x14ac:dyDescent="0.25">
      <c r="A1237" s="4"/>
      <c r="B1237" s="4"/>
      <c r="C1237" s="4"/>
      <c r="D1237" s="4"/>
      <c r="E1237" s="5"/>
      <c r="F1237" s="5"/>
      <c r="G1237" s="5"/>
      <c r="H1237" s="6"/>
      <c r="I1237" s="5"/>
      <c r="J1237" s="5"/>
      <c r="K1237" s="5"/>
    </row>
    <row r="1238" spans="1:11" x14ac:dyDescent="0.25">
      <c r="A1238" s="4"/>
      <c r="B1238" s="4"/>
      <c r="C1238" s="4"/>
      <c r="D1238" s="4"/>
      <c r="E1238" s="5"/>
      <c r="F1238" s="5"/>
      <c r="G1238" s="5"/>
      <c r="H1238" s="6"/>
      <c r="I1238" s="5"/>
      <c r="J1238" s="5"/>
      <c r="K1238" s="5"/>
    </row>
    <row r="1239" spans="1:11" x14ac:dyDescent="0.25">
      <c r="A1239" s="4"/>
      <c r="B1239" s="4"/>
      <c r="C1239" s="4"/>
      <c r="D1239" s="4"/>
      <c r="E1239" s="5"/>
      <c r="F1239" s="5"/>
      <c r="G1239" s="5"/>
      <c r="H1239" s="6"/>
      <c r="I1239" s="5"/>
      <c r="J1239" s="5"/>
      <c r="K1239" s="5"/>
    </row>
    <row r="1240" spans="1:11" x14ac:dyDescent="0.25">
      <c r="A1240" s="4"/>
      <c r="B1240" s="4"/>
      <c r="C1240" s="4"/>
      <c r="D1240" s="4"/>
      <c r="E1240" s="5"/>
      <c r="F1240" s="5"/>
      <c r="G1240" s="5"/>
      <c r="H1240" s="6"/>
      <c r="I1240" s="5"/>
      <c r="J1240" s="5"/>
      <c r="K1240" s="5"/>
    </row>
    <row r="1241" spans="1:11" x14ac:dyDescent="0.25">
      <c r="A1241" s="4"/>
      <c r="B1241" s="4"/>
      <c r="C1241" s="4"/>
      <c r="D1241" s="4"/>
      <c r="E1241" s="5"/>
      <c r="F1241" s="5"/>
      <c r="G1241" s="5"/>
      <c r="H1241" s="6"/>
      <c r="I1241" s="5"/>
      <c r="J1241" s="5"/>
      <c r="K1241" s="5"/>
    </row>
    <row r="1242" spans="1:11" x14ac:dyDescent="0.25">
      <c r="A1242" s="4"/>
      <c r="B1242" s="4"/>
      <c r="C1242" s="4"/>
      <c r="D1242" s="4"/>
      <c r="E1242" s="5"/>
      <c r="F1242" s="5"/>
      <c r="G1242" s="5"/>
      <c r="H1242" s="6"/>
      <c r="I1242" s="5"/>
      <c r="J1242" s="5"/>
      <c r="K1242" s="5"/>
    </row>
    <row r="1243" spans="1:11" x14ac:dyDescent="0.25">
      <c r="A1243" s="4"/>
      <c r="B1243" s="4"/>
      <c r="C1243" s="4"/>
      <c r="D1243" s="4"/>
      <c r="E1243" s="5"/>
      <c r="F1243" s="5"/>
      <c r="G1243" s="5"/>
      <c r="H1243" s="6"/>
      <c r="I1243" s="5"/>
      <c r="J1243" s="5"/>
      <c r="K1243" s="5"/>
    </row>
    <row r="1244" spans="1:11" x14ac:dyDescent="0.25">
      <c r="A1244" s="4"/>
      <c r="B1244" s="4"/>
      <c r="C1244" s="4"/>
      <c r="D1244" s="4"/>
      <c r="E1244" s="5"/>
      <c r="F1244" s="5"/>
      <c r="G1244" s="5"/>
      <c r="H1244" s="6"/>
      <c r="I1244" s="5"/>
      <c r="J1244" s="5"/>
      <c r="K1244" s="5"/>
    </row>
    <row r="1245" spans="1:11" x14ac:dyDescent="0.25">
      <c r="A1245" s="4"/>
      <c r="B1245" s="4"/>
      <c r="C1245" s="4"/>
      <c r="D1245" s="4"/>
      <c r="E1245" s="5"/>
      <c r="F1245" s="5"/>
      <c r="G1245" s="5"/>
      <c r="H1245" s="6"/>
      <c r="I1245" s="5"/>
      <c r="J1245" s="5"/>
      <c r="K1245" s="5"/>
    </row>
    <row r="1246" spans="1:11" x14ac:dyDescent="0.25">
      <c r="A1246" s="4"/>
      <c r="B1246" s="4"/>
      <c r="C1246" s="4"/>
      <c r="D1246" s="4"/>
      <c r="E1246" s="5"/>
      <c r="F1246" s="5"/>
      <c r="G1246" s="5"/>
      <c r="H1246" s="6"/>
      <c r="I1246" s="5"/>
      <c r="J1246" s="5"/>
      <c r="K1246" s="5"/>
    </row>
    <row r="1247" spans="1:11" x14ac:dyDescent="0.25">
      <c r="A1247" s="4"/>
      <c r="B1247" s="4"/>
      <c r="C1247" s="4"/>
      <c r="D1247" s="4"/>
      <c r="E1247" s="5"/>
      <c r="F1247" s="5"/>
      <c r="G1247" s="5"/>
      <c r="H1247" s="6"/>
      <c r="I1247" s="5"/>
      <c r="J1247" s="5"/>
      <c r="K1247" s="5"/>
    </row>
    <row r="1248" spans="1:11" x14ac:dyDescent="0.25">
      <c r="A1248" s="4"/>
      <c r="B1248" s="4"/>
      <c r="C1248" s="4"/>
      <c r="D1248" s="4"/>
      <c r="E1248" s="5"/>
      <c r="F1248" s="5"/>
      <c r="G1248" s="5"/>
      <c r="H1248" s="6"/>
      <c r="I1248" s="5"/>
      <c r="J1248" s="5"/>
      <c r="K1248" s="5"/>
    </row>
    <row r="1249" spans="1:11" x14ac:dyDescent="0.25">
      <c r="A1249" s="4"/>
      <c r="B1249" s="4"/>
      <c r="C1249" s="4"/>
      <c r="D1249" s="4"/>
      <c r="E1249" s="5"/>
      <c r="F1249" s="5"/>
      <c r="G1249" s="5"/>
      <c r="H1249" s="6"/>
      <c r="I1249" s="5"/>
      <c r="J1249" s="5"/>
      <c r="K1249" s="5"/>
    </row>
    <row r="1250" spans="1:11" x14ac:dyDescent="0.25">
      <c r="A1250" s="4"/>
      <c r="B1250" s="4"/>
      <c r="C1250" s="4"/>
      <c r="D1250" s="4"/>
      <c r="E1250" s="5"/>
      <c r="F1250" s="5"/>
      <c r="G1250" s="5"/>
      <c r="H1250" s="6"/>
      <c r="I1250" s="5"/>
      <c r="J1250" s="5"/>
      <c r="K1250" s="5"/>
    </row>
    <row r="1251" spans="1:11" x14ac:dyDescent="0.25">
      <c r="A1251" s="4"/>
      <c r="B1251" s="4"/>
      <c r="C1251" s="4"/>
      <c r="D1251" s="4"/>
      <c r="E1251" s="5"/>
      <c r="F1251" s="5"/>
      <c r="G1251" s="5"/>
      <c r="H1251" s="6"/>
      <c r="I1251" s="5"/>
      <c r="J1251" s="5"/>
      <c r="K1251" s="5"/>
    </row>
    <row r="1252" spans="1:11" x14ac:dyDescent="0.25">
      <c r="A1252" s="4"/>
      <c r="B1252" s="4"/>
      <c r="C1252" s="4"/>
      <c r="D1252" s="4"/>
      <c r="E1252" s="5"/>
      <c r="F1252" s="5"/>
      <c r="G1252" s="5"/>
      <c r="H1252" s="6"/>
      <c r="I1252" s="5"/>
      <c r="J1252" s="5"/>
      <c r="K1252" s="5"/>
    </row>
    <row r="1253" spans="1:11" x14ac:dyDescent="0.25">
      <c r="A1253" s="4"/>
      <c r="B1253" s="4"/>
      <c r="C1253" s="4"/>
      <c r="D1253" s="4"/>
      <c r="E1253" s="5"/>
      <c r="F1253" s="5"/>
      <c r="G1253" s="5"/>
      <c r="H1253" s="6"/>
      <c r="I1253" s="5"/>
      <c r="J1253" s="5"/>
      <c r="K1253" s="5"/>
    </row>
    <row r="1254" spans="1:11" x14ac:dyDescent="0.25">
      <c r="A1254" s="4"/>
      <c r="B1254" s="4"/>
      <c r="C1254" s="4"/>
      <c r="D1254" s="4"/>
      <c r="E1254" s="5"/>
      <c r="F1254" s="5"/>
      <c r="G1254" s="5"/>
      <c r="H1254" s="6"/>
      <c r="I1254" s="5"/>
      <c r="J1254" s="5"/>
      <c r="K1254" s="5"/>
    </row>
    <row r="1255" spans="1:11" x14ac:dyDescent="0.25">
      <c r="A1255" s="4"/>
      <c r="B1255" s="4"/>
      <c r="C1255" s="4"/>
      <c r="D1255" s="4"/>
      <c r="E1255" s="5"/>
      <c r="F1255" s="5"/>
      <c r="G1255" s="5"/>
      <c r="H1255" s="6"/>
      <c r="I1255" s="5"/>
      <c r="J1255" s="5"/>
      <c r="K1255" s="5"/>
    </row>
    <row r="1256" spans="1:11" x14ac:dyDescent="0.25">
      <c r="A1256" s="4"/>
      <c r="B1256" s="4"/>
      <c r="C1256" s="4"/>
      <c r="D1256" s="4"/>
      <c r="E1256" s="5"/>
      <c r="F1256" s="5"/>
      <c r="G1256" s="5"/>
      <c r="H1256" s="6"/>
      <c r="I1256" s="5"/>
      <c r="J1256" s="5"/>
      <c r="K1256" s="5"/>
    </row>
    <row r="1257" spans="1:11" x14ac:dyDescent="0.25">
      <c r="A1257" s="4"/>
      <c r="B1257" s="4"/>
      <c r="C1257" s="4"/>
      <c r="D1257" s="4"/>
      <c r="E1257" s="5"/>
      <c r="F1257" s="5"/>
      <c r="G1257" s="5"/>
      <c r="H1257" s="6"/>
      <c r="I1257" s="5"/>
      <c r="J1257" s="5"/>
      <c r="K1257" s="5"/>
    </row>
    <row r="1258" spans="1:11" x14ac:dyDescent="0.25">
      <c r="A1258" s="4"/>
      <c r="B1258" s="4"/>
      <c r="C1258" s="4"/>
      <c r="D1258" s="4"/>
      <c r="E1258" s="5"/>
      <c r="F1258" s="5"/>
      <c r="G1258" s="5"/>
      <c r="H1258" s="6"/>
      <c r="I1258" s="5"/>
      <c r="J1258" s="5"/>
      <c r="K1258" s="5"/>
    </row>
    <row r="1259" spans="1:11" x14ac:dyDescent="0.25">
      <c r="A1259" s="4"/>
      <c r="B1259" s="4"/>
      <c r="C1259" s="4"/>
      <c r="D1259" s="4"/>
      <c r="E1259" s="5"/>
      <c r="F1259" s="5"/>
      <c r="G1259" s="5"/>
      <c r="H1259" s="6"/>
      <c r="I1259" s="5"/>
      <c r="J1259" s="5"/>
      <c r="K1259" s="5"/>
    </row>
    <row r="1260" spans="1:11" x14ac:dyDescent="0.25">
      <c r="A1260" s="4"/>
      <c r="B1260" s="4"/>
      <c r="C1260" s="4"/>
      <c r="D1260" s="4"/>
      <c r="E1260" s="5"/>
      <c r="F1260" s="5"/>
      <c r="G1260" s="5"/>
      <c r="H1260" s="6"/>
      <c r="I1260" s="5"/>
      <c r="J1260" s="5"/>
      <c r="K1260" s="5"/>
    </row>
    <row r="1261" spans="1:11" x14ac:dyDescent="0.25">
      <c r="A1261" s="4"/>
      <c r="B1261" s="4"/>
      <c r="C1261" s="4"/>
      <c r="D1261" s="4"/>
      <c r="E1261" s="5"/>
      <c r="F1261" s="5"/>
      <c r="G1261" s="5"/>
      <c r="H1261" s="6"/>
      <c r="I1261" s="5"/>
      <c r="J1261" s="5"/>
      <c r="K1261" s="5"/>
    </row>
    <row r="1262" spans="1:11" x14ac:dyDescent="0.25">
      <c r="A1262" s="4"/>
      <c r="B1262" s="4"/>
      <c r="C1262" s="4"/>
      <c r="D1262" s="4"/>
      <c r="E1262" s="5"/>
      <c r="F1262" s="5"/>
      <c r="G1262" s="5"/>
      <c r="H1262" s="6"/>
      <c r="I1262" s="5"/>
      <c r="J1262" s="5"/>
      <c r="K1262" s="5"/>
    </row>
    <row r="1263" spans="1:11" x14ac:dyDescent="0.25">
      <c r="A1263" s="4"/>
      <c r="B1263" s="4"/>
      <c r="C1263" s="4"/>
      <c r="D1263" s="4"/>
      <c r="E1263" s="5"/>
      <c r="F1263" s="5"/>
      <c r="G1263" s="5"/>
      <c r="H1263" s="6"/>
      <c r="I1263" s="5"/>
      <c r="J1263" s="5"/>
      <c r="K1263" s="5"/>
    </row>
    <row r="1264" spans="1:11" x14ac:dyDescent="0.25">
      <c r="A1264" s="4"/>
      <c r="B1264" s="4"/>
      <c r="C1264" s="4"/>
      <c r="D1264" s="4"/>
      <c r="E1264" s="5"/>
      <c r="F1264" s="5"/>
      <c r="G1264" s="5"/>
      <c r="H1264" s="6"/>
      <c r="I1264" s="5"/>
      <c r="J1264" s="5"/>
      <c r="K1264" s="5"/>
    </row>
    <row r="1265" spans="1:11" x14ac:dyDescent="0.25">
      <c r="A1265" s="4"/>
      <c r="B1265" s="4"/>
      <c r="C1265" s="4"/>
      <c r="D1265" s="4"/>
      <c r="E1265" s="5"/>
      <c r="F1265" s="5"/>
      <c r="G1265" s="5"/>
      <c r="H1265" s="6"/>
      <c r="I1265" s="5"/>
      <c r="J1265" s="5"/>
      <c r="K1265" s="5"/>
    </row>
    <row r="1266" spans="1:11" x14ac:dyDescent="0.25">
      <c r="A1266" s="4"/>
      <c r="B1266" s="4"/>
      <c r="C1266" s="4"/>
      <c r="D1266" s="4"/>
      <c r="E1266" s="5"/>
      <c r="F1266" s="5"/>
      <c r="G1266" s="5"/>
      <c r="H1266" s="6"/>
      <c r="I1266" s="5"/>
      <c r="J1266" s="5"/>
      <c r="K1266" s="5"/>
    </row>
    <row r="1267" spans="1:11" x14ac:dyDescent="0.25">
      <c r="A1267" s="4"/>
      <c r="B1267" s="4"/>
      <c r="C1267" s="4"/>
      <c r="D1267" s="4"/>
      <c r="E1267" s="5"/>
      <c r="F1267" s="5"/>
      <c r="G1267" s="5"/>
      <c r="H1267" s="6"/>
      <c r="I1267" s="5"/>
      <c r="J1267" s="5"/>
      <c r="K1267" s="5"/>
    </row>
    <row r="1268" spans="1:11" x14ac:dyDescent="0.25">
      <c r="A1268" s="4"/>
      <c r="B1268" s="4"/>
      <c r="C1268" s="4"/>
      <c r="D1268" s="4"/>
      <c r="E1268" s="5"/>
      <c r="F1268" s="5"/>
      <c r="G1268" s="5"/>
      <c r="H1268" s="6"/>
      <c r="I1268" s="5"/>
      <c r="J1268" s="5"/>
      <c r="K1268" s="5"/>
    </row>
    <row r="1269" spans="1:11" x14ac:dyDescent="0.25">
      <c r="A1269" s="4"/>
      <c r="B1269" s="4"/>
      <c r="C1269" s="4"/>
      <c r="D1269" s="4"/>
      <c r="E1269" s="5"/>
      <c r="F1269" s="5"/>
      <c r="G1269" s="5"/>
      <c r="H1269" s="6"/>
      <c r="I1269" s="5"/>
      <c r="J1269" s="5"/>
      <c r="K1269" s="5"/>
    </row>
    <row r="1270" spans="1:11" x14ac:dyDescent="0.25">
      <c r="A1270" s="4"/>
      <c r="B1270" s="4"/>
      <c r="C1270" s="4"/>
      <c r="D1270" s="4"/>
      <c r="E1270" s="5"/>
      <c r="F1270" s="5"/>
      <c r="G1270" s="5"/>
      <c r="H1270" s="6"/>
      <c r="I1270" s="5"/>
      <c r="J1270" s="5"/>
      <c r="K1270" s="5"/>
    </row>
    <row r="1271" spans="1:11" x14ac:dyDescent="0.25">
      <c r="A1271" s="4"/>
      <c r="B1271" s="4"/>
      <c r="C1271" s="4"/>
      <c r="D1271" s="4"/>
      <c r="E1271" s="5"/>
      <c r="F1271" s="5"/>
      <c r="G1271" s="5"/>
      <c r="H1271" s="6"/>
      <c r="I1271" s="5"/>
      <c r="J1271" s="5"/>
      <c r="K1271" s="5"/>
    </row>
    <row r="1272" spans="1:11" x14ac:dyDescent="0.25">
      <c r="A1272" s="4"/>
      <c r="B1272" s="4"/>
      <c r="C1272" s="4"/>
      <c r="D1272" s="4"/>
      <c r="E1272" s="5"/>
      <c r="F1272" s="5"/>
      <c r="G1272" s="5"/>
      <c r="H1272" s="6"/>
      <c r="I1272" s="5"/>
      <c r="J1272" s="5"/>
      <c r="K1272" s="5"/>
    </row>
    <row r="1273" spans="1:11" x14ac:dyDescent="0.25">
      <c r="A1273" s="4"/>
      <c r="B1273" s="4"/>
      <c r="C1273" s="4"/>
      <c r="D1273" s="4"/>
      <c r="E1273" s="5"/>
      <c r="F1273" s="5"/>
      <c r="G1273" s="5"/>
      <c r="H1273" s="6"/>
      <c r="I1273" s="5"/>
      <c r="J1273" s="5"/>
      <c r="K1273" s="5"/>
    </row>
    <row r="1274" spans="1:11" x14ac:dyDescent="0.25">
      <c r="A1274" s="4"/>
      <c r="B1274" s="4"/>
      <c r="C1274" s="4"/>
      <c r="D1274" s="4"/>
      <c r="E1274" s="5"/>
      <c r="F1274" s="5"/>
      <c r="G1274" s="5"/>
      <c r="H1274" s="6"/>
      <c r="I1274" s="5"/>
      <c r="J1274" s="5"/>
      <c r="K1274" s="5"/>
    </row>
    <row r="1275" spans="1:11" x14ac:dyDescent="0.25">
      <c r="A1275" s="4"/>
      <c r="B1275" s="4"/>
      <c r="C1275" s="4"/>
      <c r="D1275" s="4"/>
      <c r="E1275" s="5"/>
      <c r="F1275" s="5"/>
      <c r="G1275" s="5"/>
      <c r="H1275" s="6"/>
      <c r="I1275" s="5"/>
      <c r="J1275" s="5"/>
      <c r="K1275" s="5"/>
    </row>
    <row r="1276" spans="1:11" x14ac:dyDescent="0.25">
      <c r="A1276" s="4"/>
      <c r="B1276" s="4"/>
      <c r="C1276" s="4"/>
      <c r="D1276" s="4"/>
      <c r="E1276" s="5"/>
      <c r="F1276" s="5"/>
      <c r="G1276" s="5"/>
      <c r="H1276" s="6"/>
      <c r="I1276" s="5"/>
      <c r="J1276" s="5"/>
      <c r="K1276" s="5"/>
    </row>
    <row r="1277" spans="1:11" x14ac:dyDescent="0.25">
      <c r="A1277" s="4"/>
      <c r="B1277" s="4"/>
      <c r="C1277" s="4"/>
      <c r="D1277" s="4"/>
      <c r="E1277" s="5"/>
      <c r="F1277" s="5"/>
      <c r="G1277" s="5"/>
      <c r="H1277" s="6"/>
      <c r="I1277" s="5"/>
      <c r="J1277" s="5"/>
      <c r="K1277" s="5"/>
    </row>
    <row r="1278" spans="1:11" x14ac:dyDescent="0.25">
      <c r="A1278" s="4"/>
      <c r="B1278" s="4"/>
      <c r="C1278" s="4"/>
      <c r="D1278" s="4"/>
      <c r="E1278" s="5"/>
      <c r="F1278" s="5"/>
      <c r="G1278" s="5"/>
      <c r="H1278" s="6"/>
      <c r="I1278" s="5"/>
      <c r="J1278" s="5"/>
      <c r="K1278" s="5"/>
    </row>
    <row r="1279" spans="1:11" x14ac:dyDescent="0.25">
      <c r="A1279" s="4"/>
      <c r="B1279" s="4"/>
      <c r="C1279" s="4"/>
      <c r="D1279" s="4"/>
      <c r="E1279" s="5"/>
      <c r="F1279" s="5"/>
      <c r="G1279" s="5"/>
      <c r="H1279" s="6"/>
      <c r="I1279" s="5"/>
      <c r="J1279" s="5"/>
      <c r="K1279" s="5"/>
    </row>
    <row r="1280" spans="1:11" x14ac:dyDescent="0.25">
      <c r="A1280" s="4"/>
      <c r="B1280" s="4"/>
      <c r="C1280" s="4"/>
      <c r="D1280" s="4"/>
      <c r="E1280" s="5"/>
      <c r="F1280" s="5"/>
      <c r="G1280" s="5"/>
      <c r="H1280" s="6"/>
      <c r="I1280" s="5"/>
      <c r="J1280" s="5"/>
      <c r="K1280" s="5"/>
    </row>
    <row r="1281" spans="1:11" x14ac:dyDescent="0.25">
      <c r="A1281" s="4"/>
      <c r="B1281" s="4"/>
      <c r="C1281" s="4"/>
      <c r="D1281" s="4"/>
      <c r="E1281" s="5"/>
      <c r="F1281" s="5"/>
      <c r="G1281" s="5"/>
      <c r="H1281" s="6"/>
      <c r="I1281" s="5"/>
      <c r="J1281" s="5"/>
      <c r="K1281" s="5"/>
    </row>
    <row r="1282" spans="1:11" x14ac:dyDescent="0.25">
      <c r="A1282" s="4"/>
      <c r="B1282" s="4"/>
      <c r="C1282" s="4"/>
      <c r="D1282" s="4"/>
      <c r="E1282" s="5"/>
      <c r="F1282" s="5"/>
      <c r="G1282" s="5"/>
      <c r="H1282" s="6"/>
      <c r="I1282" s="5"/>
      <c r="J1282" s="5"/>
      <c r="K1282" s="5"/>
    </row>
    <row r="1283" spans="1:11" x14ac:dyDescent="0.25">
      <c r="A1283" s="4"/>
      <c r="B1283" s="4"/>
      <c r="C1283" s="4"/>
      <c r="D1283" s="4"/>
      <c r="E1283" s="5"/>
      <c r="F1283" s="5"/>
      <c r="G1283" s="5"/>
      <c r="H1283" s="6"/>
      <c r="I1283" s="5"/>
      <c r="J1283" s="5"/>
      <c r="K1283" s="5"/>
    </row>
    <row r="1284" spans="1:11" x14ac:dyDescent="0.25">
      <c r="A1284" s="4"/>
      <c r="B1284" s="4"/>
      <c r="C1284" s="4"/>
      <c r="D1284" s="4"/>
      <c r="E1284" s="5"/>
      <c r="F1284" s="5"/>
      <c r="G1284" s="5"/>
      <c r="H1284" s="6"/>
      <c r="I1284" s="5"/>
      <c r="J1284" s="5"/>
      <c r="K1284" s="5"/>
    </row>
    <row r="1285" spans="1:11" x14ac:dyDescent="0.25">
      <c r="A1285" s="4"/>
      <c r="B1285" s="4"/>
      <c r="C1285" s="4"/>
      <c r="D1285" s="4"/>
      <c r="E1285" s="5"/>
      <c r="F1285" s="5"/>
      <c r="G1285" s="5"/>
      <c r="H1285" s="6"/>
      <c r="I1285" s="5"/>
      <c r="J1285" s="5"/>
      <c r="K1285" s="5"/>
    </row>
    <row r="1286" spans="1:11" x14ac:dyDescent="0.25">
      <c r="A1286" s="4"/>
      <c r="B1286" s="4"/>
      <c r="C1286" s="4"/>
      <c r="D1286" s="4"/>
      <c r="E1286" s="5"/>
      <c r="F1286" s="5"/>
      <c r="G1286" s="5"/>
      <c r="H1286" s="6"/>
      <c r="I1286" s="5"/>
      <c r="J1286" s="5"/>
      <c r="K1286" s="5"/>
    </row>
    <row r="1287" spans="1:11" x14ac:dyDescent="0.25">
      <c r="A1287" s="4"/>
      <c r="B1287" s="4"/>
      <c r="C1287" s="4"/>
      <c r="D1287" s="4"/>
      <c r="E1287" s="5"/>
      <c r="F1287" s="5"/>
      <c r="G1287" s="5"/>
      <c r="H1287" s="6"/>
      <c r="I1287" s="5"/>
      <c r="J1287" s="5"/>
      <c r="K1287" s="5"/>
    </row>
    <row r="1288" spans="1:11" x14ac:dyDescent="0.25">
      <c r="A1288" s="4"/>
      <c r="B1288" s="4"/>
      <c r="C1288" s="4"/>
      <c r="D1288" s="4"/>
      <c r="E1288" s="5"/>
      <c r="F1288" s="5"/>
      <c r="G1288" s="5"/>
      <c r="H1288" s="6"/>
      <c r="I1288" s="5"/>
      <c r="J1288" s="5"/>
      <c r="K1288" s="5"/>
    </row>
    <row r="1289" spans="1:11" x14ac:dyDescent="0.25">
      <c r="A1289" s="4"/>
      <c r="B1289" s="4"/>
      <c r="C1289" s="4"/>
      <c r="D1289" s="4"/>
      <c r="E1289" s="5"/>
      <c r="F1289" s="5"/>
      <c r="G1289" s="5"/>
      <c r="H1289" s="6"/>
      <c r="I1289" s="5"/>
      <c r="J1289" s="5"/>
      <c r="K1289" s="5"/>
    </row>
    <row r="1290" spans="1:11" x14ac:dyDescent="0.25">
      <c r="A1290" s="4"/>
      <c r="B1290" s="4"/>
      <c r="C1290" s="4"/>
      <c r="D1290" s="4"/>
      <c r="E1290" s="5"/>
      <c r="F1290" s="5"/>
      <c r="G1290" s="5"/>
      <c r="H1290" s="6"/>
      <c r="I1290" s="5"/>
      <c r="J1290" s="5"/>
      <c r="K1290" s="5"/>
    </row>
    <row r="1291" spans="1:11" x14ac:dyDescent="0.25">
      <c r="A1291" s="4"/>
      <c r="B1291" s="4"/>
      <c r="C1291" s="4"/>
      <c r="D1291" s="4"/>
      <c r="E1291" s="5"/>
      <c r="F1291" s="5"/>
      <c r="G1291" s="5"/>
      <c r="H1291" s="6"/>
      <c r="I1291" s="5"/>
      <c r="J1291" s="5"/>
      <c r="K1291" s="5"/>
    </row>
    <row r="1292" spans="1:11" x14ac:dyDescent="0.25">
      <c r="A1292" s="4"/>
      <c r="B1292" s="4"/>
      <c r="C1292" s="4"/>
      <c r="D1292" s="4"/>
      <c r="E1292" s="5"/>
      <c r="F1292" s="5"/>
      <c r="G1292" s="5"/>
      <c r="H1292" s="6"/>
      <c r="I1292" s="5"/>
      <c r="J1292" s="5"/>
      <c r="K1292" s="5"/>
    </row>
    <row r="1293" spans="1:11" x14ac:dyDescent="0.25">
      <c r="A1293" s="4"/>
      <c r="B1293" s="4"/>
      <c r="C1293" s="4"/>
      <c r="D1293" s="4"/>
      <c r="E1293" s="5"/>
      <c r="F1293" s="5"/>
      <c r="G1293" s="5"/>
      <c r="H1293" s="6"/>
      <c r="I1293" s="5"/>
      <c r="J1293" s="5"/>
      <c r="K1293" s="5"/>
    </row>
    <row r="1294" spans="1:11" x14ac:dyDescent="0.25">
      <c r="A1294" s="4"/>
      <c r="B1294" s="4"/>
      <c r="C1294" s="4"/>
      <c r="D1294" s="4"/>
      <c r="E1294" s="5"/>
      <c r="F1294" s="5"/>
      <c r="G1294" s="5"/>
      <c r="H1294" s="6"/>
      <c r="I1294" s="5"/>
      <c r="J1294" s="5"/>
      <c r="K1294" s="5"/>
    </row>
    <row r="1295" spans="1:11" x14ac:dyDescent="0.25">
      <c r="A1295" s="4"/>
      <c r="B1295" s="4"/>
      <c r="C1295" s="4"/>
      <c r="D1295" s="4"/>
      <c r="E1295" s="5"/>
      <c r="F1295" s="5"/>
      <c r="G1295" s="5"/>
      <c r="H1295" s="6"/>
      <c r="I1295" s="5"/>
      <c r="J1295" s="5"/>
      <c r="K1295" s="5"/>
    </row>
    <row r="1296" spans="1:11" x14ac:dyDescent="0.25">
      <c r="A1296" s="4"/>
      <c r="B1296" s="4"/>
      <c r="C1296" s="4"/>
      <c r="D1296" s="4"/>
      <c r="E1296" s="5"/>
      <c r="F1296" s="5"/>
      <c r="G1296" s="5"/>
      <c r="H1296" s="6"/>
      <c r="I1296" s="5"/>
      <c r="J1296" s="5"/>
      <c r="K1296" s="5"/>
    </row>
    <row r="1297" spans="1:11" x14ac:dyDescent="0.25">
      <c r="A1297" s="4"/>
      <c r="B1297" s="4"/>
      <c r="C1297" s="4"/>
      <c r="D1297" s="4"/>
      <c r="E1297" s="5"/>
      <c r="F1297" s="5"/>
      <c r="G1297" s="5"/>
      <c r="H1297" s="6"/>
      <c r="I1297" s="5"/>
      <c r="J1297" s="5"/>
      <c r="K1297" s="5"/>
    </row>
    <row r="1298" spans="1:11" x14ac:dyDescent="0.25">
      <c r="A1298" s="4"/>
      <c r="B1298" s="4"/>
      <c r="C1298" s="4"/>
      <c r="D1298" s="4"/>
      <c r="E1298" s="5"/>
      <c r="F1298" s="5"/>
      <c r="G1298" s="5"/>
      <c r="H1298" s="6"/>
      <c r="I1298" s="5"/>
      <c r="J1298" s="5"/>
      <c r="K1298" s="5"/>
    </row>
    <row r="1299" spans="1:11" x14ac:dyDescent="0.25">
      <c r="A1299" s="4"/>
      <c r="B1299" s="4"/>
      <c r="C1299" s="4"/>
      <c r="D1299" s="4"/>
      <c r="E1299" s="5"/>
      <c r="F1299" s="5"/>
      <c r="G1299" s="5"/>
      <c r="H1299" s="6"/>
      <c r="I1299" s="5"/>
      <c r="J1299" s="5"/>
      <c r="K1299" s="5"/>
    </row>
    <row r="1300" spans="1:11" x14ac:dyDescent="0.25">
      <c r="A1300" s="4"/>
      <c r="B1300" s="4"/>
      <c r="C1300" s="4"/>
      <c r="D1300" s="4"/>
      <c r="E1300" s="5"/>
      <c r="F1300" s="5"/>
      <c r="G1300" s="5"/>
      <c r="H1300" s="6"/>
      <c r="I1300" s="5"/>
      <c r="J1300" s="5"/>
      <c r="K1300" s="5"/>
    </row>
    <row r="1301" spans="1:11" x14ac:dyDescent="0.25">
      <c r="A1301" s="4"/>
      <c r="B1301" s="4"/>
      <c r="C1301" s="4"/>
      <c r="D1301" s="4"/>
      <c r="E1301" s="5"/>
      <c r="F1301" s="5"/>
      <c r="G1301" s="5"/>
      <c r="H1301" s="6"/>
      <c r="I1301" s="5"/>
      <c r="J1301" s="5"/>
      <c r="K1301" s="5"/>
    </row>
    <row r="1302" spans="1:11" x14ac:dyDescent="0.25">
      <c r="A1302" s="4"/>
      <c r="B1302" s="4"/>
      <c r="C1302" s="4"/>
      <c r="D1302" s="4"/>
      <c r="E1302" s="5"/>
      <c r="F1302" s="5"/>
      <c r="G1302" s="5"/>
      <c r="H1302" s="6"/>
      <c r="I1302" s="5"/>
      <c r="J1302" s="5"/>
      <c r="K1302" s="5"/>
    </row>
    <row r="1303" spans="1:11" x14ac:dyDescent="0.25">
      <c r="A1303" s="4"/>
      <c r="B1303" s="4"/>
      <c r="C1303" s="4"/>
      <c r="D1303" s="4"/>
      <c r="E1303" s="5"/>
      <c r="F1303" s="5"/>
      <c r="G1303" s="5"/>
      <c r="H1303" s="6"/>
      <c r="I1303" s="5"/>
      <c r="J1303" s="5"/>
      <c r="K1303" s="5"/>
    </row>
    <row r="1304" spans="1:11" x14ac:dyDescent="0.25">
      <c r="A1304" s="4"/>
      <c r="B1304" s="4"/>
      <c r="C1304" s="4"/>
      <c r="D1304" s="4"/>
      <c r="E1304" s="5"/>
      <c r="F1304" s="5"/>
      <c r="G1304" s="5"/>
      <c r="H1304" s="6"/>
      <c r="I1304" s="5"/>
      <c r="J1304" s="5"/>
      <c r="K1304" s="5"/>
    </row>
    <row r="1305" spans="1:11" x14ac:dyDescent="0.25">
      <c r="A1305" s="4"/>
      <c r="B1305" s="4"/>
      <c r="C1305" s="4"/>
      <c r="D1305" s="4"/>
      <c r="E1305" s="5"/>
      <c r="F1305" s="5"/>
      <c r="G1305" s="5"/>
      <c r="H1305" s="6"/>
      <c r="I1305" s="5"/>
      <c r="J1305" s="5"/>
      <c r="K1305" s="5"/>
    </row>
    <row r="1306" spans="1:11" x14ac:dyDescent="0.25">
      <c r="A1306" s="4"/>
      <c r="B1306" s="4"/>
      <c r="C1306" s="4"/>
      <c r="D1306" s="4"/>
      <c r="E1306" s="5"/>
      <c r="F1306" s="5"/>
      <c r="G1306" s="5"/>
      <c r="H1306" s="6"/>
      <c r="I1306" s="5"/>
      <c r="J1306" s="5"/>
      <c r="K1306" s="5"/>
    </row>
    <row r="1307" spans="1:11" x14ac:dyDescent="0.25">
      <c r="A1307" s="4"/>
      <c r="B1307" s="4"/>
      <c r="C1307" s="4"/>
      <c r="D1307" s="4"/>
      <c r="E1307" s="5"/>
      <c r="F1307" s="5"/>
      <c r="G1307" s="5"/>
      <c r="H1307" s="6"/>
      <c r="I1307" s="5"/>
      <c r="J1307" s="5"/>
      <c r="K1307" s="5"/>
    </row>
    <row r="1308" spans="1:11" x14ac:dyDescent="0.25">
      <c r="A1308" s="4"/>
      <c r="B1308" s="4"/>
      <c r="C1308" s="4"/>
      <c r="D1308" s="4"/>
      <c r="E1308" s="5"/>
      <c r="F1308" s="5"/>
      <c r="G1308" s="5"/>
      <c r="H1308" s="6"/>
      <c r="I1308" s="5"/>
      <c r="J1308" s="5"/>
      <c r="K1308" s="5"/>
    </row>
    <row r="1309" spans="1:11" x14ac:dyDescent="0.25">
      <c r="A1309" s="4"/>
      <c r="B1309" s="4"/>
      <c r="C1309" s="4"/>
      <c r="D1309" s="4"/>
      <c r="E1309" s="5"/>
      <c r="F1309" s="5"/>
      <c r="G1309" s="5"/>
      <c r="H1309" s="6"/>
      <c r="I1309" s="5"/>
      <c r="J1309" s="5"/>
      <c r="K1309" s="5"/>
    </row>
    <row r="1310" spans="1:11" x14ac:dyDescent="0.25">
      <c r="A1310" s="4"/>
      <c r="B1310" s="4"/>
      <c r="C1310" s="4"/>
      <c r="D1310" s="4"/>
      <c r="E1310" s="5"/>
      <c r="F1310" s="5"/>
      <c r="G1310" s="5"/>
      <c r="H1310" s="6"/>
      <c r="I1310" s="5"/>
      <c r="J1310" s="5"/>
      <c r="K1310" s="5"/>
    </row>
    <row r="1311" spans="1:11" x14ac:dyDescent="0.25">
      <c r="A1311" s="4"/>
      <c r="B1311" s="4"/>
      <c r="C1311" s="4"/>
      <c r="D1311" s="4"/>
      <c r="E1311" s="5"/>
      <c r="F1311" s="5"/>
      <c r="G1311" s="5"/>
      <c r="H1311" s="6"/>
      <c r="I1311" s="5"/>
      <c r="J1311" s="5"/>
      <c r="K1311" s="5"/>
    </row>
    <row r="1312" spans="1:11" x14ac:dyDescent="0.25">
      <c r="A1312" s="4"/>
      <c r="B1312" s="4"/>
      <c r="C1312" s="4"/>
      <c r="D1312" s="4"/>
      <c r="E1312" s="5"/>
      <c r="F1312" s="5"/>
      <c r="G1312" s="5"/>
      <c r="H1312" s="6"/>
      <c r="I1312" s="5"/>
      <c r="J1312" s="5"/>
      <c r="K1312" s="5"/>
    </row>
    <row r="1313" spans="1:11" x14ac:dyDescent="0.25">
      <c r="A1313" s="4"/>
      <c r="B1313" s="4"/>
      <c r="C1313" s="4"/>
      <c r="D1313" s="4"/>
      <c r="E1313" s="5"/>
      <c r="F1313" s="5"/>
      <c r="G1313" s="5"/>
      <c r="H1313" s="6"/>
      <c r="I1313" s="5"/>
      <c r="J1313" s="5"/>
      <c r="K1313" s="5"/>
    </row>
    <row r="1314" spans="1:11" x14ac:dyDescent="0.25">
      <c r="A1314" s="4"/>
      <c r="B1314" s="4"/>
      <c r="C1314" s="4"/>
      <c r="D1314" s="4"/>
      <c r="E1314" s="5"/>
      <c r="F1314" s="5"/>
      <c r="G1314" s="5"/>
      <c r="H1314" s="6"/>
      <c r="I1314" s="5"/>
      <c r="J1314" s="5"/>
      <c r="K1314" s="5"/>
    </row>
    <row r="1315" spans="1:11" x14ac:dyDescent="0.25">
      <c r="A1315" s="4"/>
      <c r="B1315" s="4"/>
      <c r="C1315" s="4"/>
      <c r="D1315" s="4"/>
      <c r="E1315" s="5"/>
      <c r="F1315" s="5"/>
      <c r="G1315" s="5"/>
      <c r="H1315" s="6"/>
      <c r="I1315" s="5"/>
      <c r="J1315" s="5"/>
      <c r="K1315" s="5"/>
    </row>
    <row r="1316" spans="1:11" x14ac:dyDescent="0.25">
      <c r="A1316" s="4"/>
      <c r="B1316" s="4"/>
      <c r="C1316" s="4"/>
      <c r="D1316" s="4"/>
      <c r="E1316" s="5"/>
      <c r="F1316" s="5"/>
      <c r="G1316" s="5"/>
      <c r="H1316" s="6"/>
      <c r="I1316" s="5"/>
      <c r="J1316" s="5"/>
      <c r="K1316" s="5"/>
    </row>
    <row r="1317" spans="1:11" x14ac:dyDescent="0.25">
      <c r="A1317" s="4"/>
      <c r="B1317" s="4"/>
      <c r="C1317" s="4"/>
      <c r="D1317" s="4"/>
      <c r="E1317" s="5"/>
      <c r="F1317" s="5"/>
      <c r="G1317" s="5"/>
      <c r="H1317" s="6"/>
      <c r="I1317" s="5"/>
      <c r="J1317" s="5"/>
      <c r="K1317" s="5"/>
    </row>
    <row r="1318" spans="1:11" x14ac:dyDescent="0.25">
      <c r="A1318" s="4"/>
      <c r="B1318" s="4"/>
      <c r="C1318" s="4"/>
      <c r="D1318" s="4"/>
      <c r="E1318" s="5"/>
      <c r="F1318" s="5"/>
      <c r="G1318" s="5"/>
      <c r="H1318" s="6"/>
      <c r="I1318" s="5"/>
      <c r="J1318" s="5"/>
      <c r="K1318" s="5"/>
    </row>
    <row r="1319" spans="1:11" x14ac:dyDescent="0.25">
      <c r="A1319" s="4"/>
      <c r="B1319" s="4"/>
      <c r="C1319" s="4"/>
      <c r="D1319" s="4"/>
      <c r="E1319" s="5"/>
      <c r="F1319" s="5"/>
      <c r="G1319" s="5"/>
      <c r="H1319" s="6"/>
      <c r="I1319" s="5"/>
      <c r="J1319" s="5"/>
      <c r="K1319" s="5"/>
    </row>
    <row r="1320" spans="1:11" x14ac:dyDescent="0.25">
      <c r="A1320" s="4"/>
      <c r="B1320" s="4"/>
      <c r="C1320" s="4"/>
      <c r="D1320" s="4"/>
      <c r="E1320" s="5"/>
      <c r="F1320" s="5"/>
      <c r="G1320" s="5"/>
      <c r="H1320" s="6"/>
      <c r="I1320" s="5"/>
      <c r="J1320" s="5"/>
      <c r="K1320" s="5"/>
    </row>
    <row r="1321" spans="1:11" x14ac:dyDescent="0.25">
      <c r="A1321" s="4"/>
      <c r="B1321" s="4"/>
      <c r="C1321" s="4"/>
      <c r="D1321" s="4"/>
      <c r="E1321" s="5"/>
      <c r="F1321" s="5"/>
      <c r="G1321" s="5"/>
      <c r="H1321" s="6"/>
      <c r="I1321" s="5"/>
      <c r="J1321" s="5"/>
      <c r="K1321" s="5"/>
    </row>
    <row r="1322" spans="1:11" x14ac:dyDescent="0.25">
      <c r="A1322" s="4"/>
      <c r="B1322" s="4"/>
      <c r="C1322" s="4"/>
      <c r="D1322" s="4"/>
      <c r="E1322" s="5"/>
      <c r="F1322" s="5"/>
      <c r="G1322" s="5"/>
      <c r="H1322" s="6"/>
      <c r="I1322" s="5"/>
      <c r="J1322" s="5"/>
      <c r="K1322" s="5"/>
    </row>
    <row r="1323" spans="1:11" x14ac:dyDescent="0.25">
      <c r="A1323" s="4"/>
      <c r="B1323" s="4"/>
      <c r="C1323" s="4"/>
      <c r="D1323" s="4"/>
      <c r="E1323" s="5"/>
      <c r="F1323" s="5"/>
      <c r="G1323" s="5"/>
      <c r="H1323" s="6"/>
      <c r="I1323" s="5"/>
      <c r="J1323" s="5"/>
      <c r="K1323" s="5"/>
    </row>
    <row r="1324" spans="1:11" x14ac:dyDescent="0.25">
      <c r="A1324" s="4"/>
      <c r="B1324" s="4"/>
      <c r="C1324" s="4"/>
      <c r="D1324" s="4"/>
      <c r="E1324" s="5"/>
      <c r="F1324" s="5"/>
      <c r="G1324" s="5"/>
      <c r="H1324" s="6"/>
      <c r="I1324" s="5"/>
      <c r="J1324" s="5"/>
      <c r="K1324" s="5"/>
    </row>
    <row r="1325" spans="1:11" x14ac:dyDescent="0.25">
      <c r="A1325" s="4"/>
      <c r="B1325" s="4"/>
      <c r="C1325" s="4"/>
      <c r="D1325" s="4"/>
      <c r="E1325" s="5"/>
      <c r="F1325" s="5"/>
      <c r="G1325" s="5"/>
      <c r="H1325" s="6"/>
      <c r="I1325" s="5"/>
      <c r="J1325" s="5"/>
      <c r="K1325" s="5"/>
    </row>
    <row r="1326" spans="1:11" x14ac:dyDescent="0.25">
      <c r="A1326" s="4"/>
      <c r="B1326" s="4"/>
      <c r="C1326" s="4"/>
      <c r="D1326" s="4"/>
      <c r="E1326" s="5"/>
      <c r="F1326" s="5"/>
      <c r="G1326" s="5"/>
      <c r="H1326" s="6"/>
      <c r="I1326" s="5"/>
      <c r="J1326" s="5"/>
      <c r="K1326" s="5"/>
    </row>
    <row r="1327" spans="1:11" x14ac:dyDescent="0.25">
      <c r="A1327" s="4"/>
      <c r="B1327" s="4"/>
      <c r="C1327" s="4"/>
      <c r="D1327" s="4"/>
      <c r="E1327" s="5"/>
      <c r="F1327" s="5"/>
      <c r="G1327" s="5"/>
      <c r="H1327" s="6"/>
      <c r="I1327" s="5"/>
      <c r="J1327" s="5"/>
      <c r="K1327" s="5"/>
    </row>
    <row r="1328" spans="1:11" x14ac:dyDescent="0.25">
      <c r="A1328" s="4"/>
      <c r="B1328" s="4"/>
      <c r="C1328" s="4"/>
      <c r="D1328" s="4"/>
      <c r="E1328" s="5"/>
      <c r="F1328" s="5"/>
      <c r="G1328" s="5"/>
      <c r="H1328" s="6"/>
      <c r="I1328" s="5"/>
      <c r="J1328" s="5"/>
      <c r="K1328" s="5"/>
    </row>
    <row r="1329" spans="1:11" x14ac:dyDescent="0.25">
      <c r="A1329" s="4"/>
      <c r="B1329" s="4"/>
      <c r="C1329" s="4"/>
      <c r="D1329" s="4"/>
      <c r="E1329" s="5"/>
      <c r="F1329" s="5"/>
      <c r="G1329" s="5"/>
      <c r="H1329" s="6"/>
      <c r="I1329" s="5"/>
      <c r="J1329" s="5"/>
      <c r="K1329" s="5"/>
    </row>
    <row r="1330" spans="1:11" x14ac:dyDescent="0.25">
      <c r="A1330" s="4"/>
      <c r="B1330" s="4"/>
      <c r="C1330" s="4"/>
      <c r="D1330" s="4"/>
      <c r="E1330" s="5"/>
      <c r="F1330" s="5"/>
      <c r="G1330" s="5"/>
      <c r="H1330" s="6"/>
      <c r="I1330" s="5"/>
      <c r="J1330" s="5"/>
      <c r="K1330" s="5"/>
    </row>
    <row r="1331" spans="1:11" x14ac:dyDescent="0.25">
      <c r="A1331" s="4"/>
      <c r="B1331" s="4"/>
      <c r="C1331" s="4"/>
      <c r="D1331" s="4"/>
      <c r="E1331" s="5"/>
      <c r="F1331" s="5"/>
      <c r="G1331" s="5"/>
      <c r="H1331" s="6"/>
      <c r="I1331" s="5"/>
      <c r="J1331" s="5"/>
      <c r="K1331" s="5"/>
    </row>
    <row r="1332" spans="1:11" x14ac:dyDescent="0.25">
      <c r="A1332" s="4"/>
      <c r="B1332" s="4"/>
      <c r="C1332" s="4"/>
      <c r="D1332" s="4"/>
      <c r="E1332" s="5"/>
      <c r="F1332" s="5"/>
      <c r="G1332" s="5"/>
      <c r="H1332" s="6"/>
      <c r="I1332" s="5"/>
      <c r="J1332" s="5"/>
      <c r="K1332" s="5"/>
    </row>
    <row r="1333" spans="1:11" x14ac:dyDescent="0.25">
      <c r="A1333" s="4"/>
      <c r="B1333" s="4"/>
      <c r="C1333" s="4"/>
      <c r="D1333" s="4"/>
      <c r="E1333" s="5"/>
      <c r="F1333" s="5"/>
      <c r="G1333" s="5"/>
      <c r="H1333" s="6"/>
      <c r="I1333" s="5"/>
      <c r="J1333" s="5"/>
      <c r="K1333" s="5"/>
    </row>
    <row r="1334" spans="1:11" x14ac:dyDescent="0.25">
      <c r="A1334" s="4"/>
      <c r="B1334" s="4"/>
      <c r="C1334" s="4"/>
      <c r="D1334" s="4"/>
      <c r="E1334" s="5"/>
      <c r="F1334" s="5"/>
      <c r="G1334" s="5"/>
      <c r="H1334" s="6"/>
      <c r="I1334" s="5"/>
      <c r="J1334" s="5"/>
      <c r="K1334" s="5"/>
    </row>
    <row r="1335" spans="1:11" x14ac:dyDescent="0.25">
      <c r="A1335" s="4"/>
      <c r="B1335" s="4"/>
      <c r="C1335" s="4"/>
      <c r="D1335" s="4"/>
      <c r="E1335" s="5"/>
      <c r="F1335" s="5"/>
      <c r="G1335" s="5"/>
      <c r="H1335" s="6"/>
      <c r="I1335" s="5"/>
      <c r="J1335" s="5"/>
      <c r="K1335" s="5"/>
    </row>
    <row r="1336" spans="1:11" x14ac:dyDescent="0.25">
      <c r="A1336" s="4"/>
      <c r="B1336" s="4"/>
      <c r="C1336" s="4"/>
      <c r="D1336" s="4"/>
      <c r="E1336" s="5"/>
      <c r="F1336" s="5"/>
      <c r="G1336" s="5"/>
      <c r="H1336" s="6"/>
      <c r="I1336" s="5"/>
      <c r="J1336" s="5"/>
      <c r="K1336" s="5"/>
    </row>
    <row r="1337" spans="1:11" x14ac:dyDescent="0.25">
      <c r="A1337" s="4"/>
      <c r="B1337" s="4"/>
      <c r="C1337" s="4"/>
      <c r="D1337" s="4"/>
      <c r="E1337" s="5"/>
      <c r="F1337" s="5"/>
      <c r="G1337" s="5"/>
      <c r="H1337" s="6"/>
      <c r="I1337" s="5"/>
      <c r="J1337" s="5"/>
      <c r="K1337" s="5"/>
    </row>
    <row r="1338" spans="1:11" x14ac:dyDescent="0.25">
      <c r="A1338" s="4"/>
      <c r="B1338" s="4"/>
      <c r="C1338" s="4"/>
      <c r="D1338" s="4"/>
      <c r="E1338" s="5"/>
      <c r="F1338" s="5"/>
      <c r="G1338" s="5"/>
      <c r="H1338" s="6"/>
      <c r="I1338" s="5"/>
      <c r="J1338" s="5"/>
      <c r="K1338" s="5"/>
    </row>
    <row r="1339" spans="1:11" x14ac:dyDescent="0.25">
      <c r="A1339" s="4"/>
      <c r="B1339" s="4"/>
      <c r="C1339" s="4"/>
      <c r="D1339" s="4"/>
      <c r="E1339" s="5"/>
      <c r="F1339" s="5"/>
      <c r="G1339" s="5"/>
      <c r="H1339" s="6"/>
      <c r="I1339" s="5"/>
      <c r="J1339" s="5"/>
      <c r="K1339" s="5"/>
    </row>
    <row r="1340" spans="1:11" x14ac:dyDescent="0.25">
      <c r="A1340" s="4"/>
      <c r="B1340" s="4"/>
      <c r="C1340" s="4"/>
      <c r="D1340" s="4"/>
      <c r="E1340" s="5"/>
      <c r="F1340" s="5"/>
      <c r="G1340" s="5"/>
      <c r="H1340" s="6"/>
      <c r="I1340" s="5"/>
      <c r="J1340" s="5"/>
      <c r="K1340" s="5"/>
    </row>
    <row r="1341" spans="1:11" x14ac:dyDescent="0.25">
      <c r="A1341" s="4"/>
      <c r="B1341" s="4"/>
      <c r="C1341" s="4"/>
      <c r="D1341" s="4"/>
      <c r="E1341" s="5"/>
      <c r="F1341" s="5"/>
      <c r="G1341" s="5"/>
      <c r="H1341" s="6"/>
      <c r="I1341" s="5"/>
      <c r="J1341" s="5"/>
      <c r="K1341" s="5"/>
    </row>
    <row r="1342" spans="1:11" x14ac:dyDescent="0.25">
      <c r="A1342" s="4"/>
      <c r="B1342" s="4"/>
      <c r="C1342" s="4"/>
      <c r="D1342" s="4"/>
      <c r="E1342" s="5"/>
      <c r="F1342" s="5"/>
      <c r="G1342" s="5"/>
      <c r="H1342" s="6"/>
      <c r="I1342" s="5"/>
      <c r="J1342" s="5"/>
      <c r="K1342" s="5"/>
    </row>
    <row r="1343" spans="1:11" x14ac:dyDescent="0.25">
      <c r="A1343" s="4"/>
      <c r="B1343" s="4"/>
      <c r="C1343" s="4"/>
      <c r="D1343" s="4"/>
      <c r="E1343" s="5"/>
      <c r="F1343" s="5"/>
      <c r="G1343" s="5"/>
      <c r="H1343" s="6"/>
      <c r="I1343" s="5"/>
      <c r="J1343" s="5"/>
      <c r="K1343" s="5"/>
    </row>
    <row r="1344" spans="1:11" x14ac:dyDescent="0.25">
      <c r="A1344" s="4"/>
      <c r="B1344" s="4"/>
      <c r="C1344" s="4"/>
      <c r="D1344" s="4"/>
      <c r="E1344" s="5"/>
      <c r="F1344" s="5"/>
      <c r="G1344" s="5"/>
      <c r="H1344" s="6"/>
      <c r="I1344" s="5"/>
      <c r="J1344" s="5"/>
      <c r="K1344" s="5"/>
    </row>
    <row r="1345" spans="1:11" x14ac:dyDescent="0.25">
      <c r="A1345" s="4"/>
      <c r="B1345" s="4"/>
      <c r="C1345" s="4"/>
      <c r="D1345" s="4"/>
      <c r="E1345" s="5"/>
      <c r="F1345" s="5"/>
      <c r="G1345" s="5"/>
      <c r="H1345" s="6"/>
      <c r="I1345" s="5"/>
      <c r="J1345" s="5"/>
      <c r="K1345" s="5"/>
    </row>
    <row r="1346" spans="1:11" x14ac:dyDescent="0.25">
      <c r="A1346" s="4"/>
      <c r="B1346" s="4"/>
      <c r="C1346" s="4"/>
      <c r="D1346" s="4"/>
      <c r="E1346" s="5"/>
      <c r="F1346" s="5"/>
      <c r="G1346" s="5"/>
      <c r="H1346" s="6"/>
      <c r="I1346" s="5"/>
      <c r="J1346" s="5"/>
      <c r="K1346" s="5"/>
    </row>
    <row r="1347" spans="1:11" x14ac:dyDescent="0.25">
      <c r="A1347" s="4"/>
      <c r="B1347" s="4"/>
      <c r="C1347" s="4"/>
      <c r="D1347" s="4"/>
      <c r="E1347" s="5"/>
      <c r="F1347" s="5"/>
      <c r="G1347" s="5"/>
      <c r="H1347" s="6"/>
      <c r="I1347" s="5"/>
      <c r="J1347" s="5"/>
      <c r="K1347" s="5"/>
    </row>
    <row r="1348" spans="1:11" x14ac:dyDescent="0.25">
      <c r="A1348" s="4"/>
      <c r="B1348" s="4"/>
      <c r="C1348" s="4"/>
      <c r="D1348" s="4"/>
      <c r="E1348" s="5"/>
      <c r="F1348" s="5"/>
      <c r="G1348" s="5"/>
      <c r="H1348" s="6"/>
      <c r="I1348" s="5"/>
      <c r="J1348" s="5"/>
      <c r="K1348" s="5"/>
    </row>
    <row r="1349" spans="1:11" x14ac:dyDescent="0.25">
      <c r="A1349" s="4"/>
      <c r="B1349" s="4"/>
      <c r="C1349" s="4"/>
      <c r="D1349" s="4"/>
      <c r="E1349" s="5"/>
      <c r="F1349" s="5"/>
      <c r="G1349" s="5"/>
      <c r="H1349" s="6"/>
      <c r="I1349" s="5"/>
      <c r="J1349" s="5"/>
      <c r="K1349" s="5"/>
    </row>
    <row r="1350" spans="1:11" x14ac:dyDescent="0.25">
      <c r="A1350" s="4"/>
      <c r="B1350" s="4"/>
      <c r="C1350" s="4"/>
      <c r="D1350" s="4"/>
      <c r="E1350" s="5"/>
      <c r="F1350" s="5"/>
      <c r="G1350" s="5"/>
      <c r="H1350" s="6"/>
      <c r="I1350" s="5"/>
      <c r="J1350" s="5"/>
      <c r="K1350" s="5"/>
    </row>
    <row r="1351" spans="1:11" x14ac:dyDescent="0.25">
      <c r="A1351" s="4"/>
      <c r="B1351" s="4"/>
      <c r="C1351" s="4"/>
      <c r="D1351" s="4"/>
      <c r="E1351" s="5"/>
      <c r="F1351" s="5"/>
      <c r="G1351" s="5"/>
      <c r="H1351" s="6"/>
      <c r="I1351" s="5"/>
      <c r="J1351" s="5"/>
      <c r="K1351" s="5"/>
    </row>
    <row r="1352" spans="1:11" x14ac:dyDescent="0.25">
      <c r="A1352" s="4"/>
      <c r="B1352" s="4"/>
      <c r="C1352" s="4"/>
      <c r="D1352" s="4"/>
      <c r="E1352" s="5"/>
      <c r="F1352" s="5"/>
      <c r="G1352" s="5"/>
      <c r="H1352" s="6"/>
      <c r="I1352" s="5"/>
      <c r="J1352" s="5"/>
      <c r="K1352" s="5"/>
    </row>
    <row r="1353" spans="1:11" x14ac:dyDescent="0.25">
      <c r="A1353" s="4"/>
      <c r="B1353" s="4"/>
      <c r="C1353" s="4"/>
      <c r="D1353" s="4"/>
      <c r="E1353" s="5"/>
      <c r="F1353" s="5"/>
      <c r="G1353" s="5"/>
      <c r="H1353" s="6"/>
      <c r="I1353" s="5"/>
      <c r="J1353" s="5"/>
      <c r="K1353" s="5"/>
    </row>
    <row r="1354" spans="1:11" x14ac:dyDescent="0.25">
      <c r="A1354" s="4"/>
      <c r="B1354" s="4"/>
      <c r="C1354" s="4"/>
      <c r="D1354" s="4"/>
      <c r="E1354" s="5"/>
      <c r="F1354" s="5"/>
      <c r="G1354" s="5"/>
      <c r="H1354" s="6"/>
      <c r="I1354" s="5"/>
      <c r="J1354" s="5"/>
      <c r="K1354" s="5"/>
    </row>
    <row r="1355" spans="1:11" x14ac:dyDescent="0.25">
      <c r="A1355" s="4"/>
      <c r="B1355" s="4"/>
      <c r="C1355" s="4"/>
      <c r="D1355" s="4"/>
      <c r="E1355" s="5"/>
      <c r="F1355" s="5"/>
      <c r="G1355" s="5"/>
      <c r="H1355" s="6"/>
      <c r="I1355" s="5"/>
      <c r="J1355" s="5"/>
      <c r="K1355" s="5"/>
    </row>
    <row r="1356" spans="1:11" x14ac:dyDescent="0.25">
      <c r="A1356" s="4"/>
      <c r="B1356" s="4"/>
      <c r="C1356" s="4"/>
      <c r="D1356" s="4"/>
      <c r="E1356" s="5"/>
      <c r="F1356" s="5"/>
      <c r="G1356" s="5"/>
      <c r="H1356" s="6"/>
      <c r="I1356" s="5"/>
      <c r="J1356" s="5"/>
      <c r="K1356" s="5"/>
    </row>
    <row r="1357" spans="1:11" x14ac:dyDescent="0.25">
      <c r="A1357" s="4"/>
      <c r="B1357" s="4"/>
      <c r="C1357" s="4"/>
      <c r="D1357" s="4"/>
      <c r="E1357" s="5"/>
      <c r="F1357" s="5"/>
      <c r="G1357" s="5"/>
      <c r="H1357" s="6"/>
      <c r="I1357" s="5"/>
      <c r="J1357" s="5"/>
      <c r="K1357" s="5"/>
    </row>
    <row r="1358" spans="1:11" x14ac:dyDescent="0.25">
      <c r="A1358" s="4"/>
      <c r="B1358" s="4"/>
      <c r="C1358" s="4"/>
      <c r="D1358" s="4"/>
      <c r="E1358" s="5"/>
      <c r="F1358" s="5"/>
      <c r="G1358" s="5"/>
      <c r="H1358" s="6"/>
      <c r="I1358" s="5"/>
      <c r="J1358" s="5"/>
      <c r="K1358" s="5"/>
    </row>
    <row r="1359" spans="1:11" x14ac:dyDescent="0.25">
      <c r="A1359" s="4"/>
      <c r="B1359" s="4"/>
      <c r="C1359" s="4"/>
      <c r="D1359" s="4"/>
      <c r="E1359" s="5"/>
      <c r="F1359" s="5"/>
      <c r="G1359" s="5"/>
      <c r="H1359" s="6"/>
      <c r="I1359" s="5"/>
      <c r="J1359" s="5"/>
      <c r="K1359" s="5"/>
    </row>
    <row r="1360" spans="1:11" x14ac:dyDescent="0.25">
      <c r="A1360" s="4"/>
      <c r="B1360" s="4"/>
      <c r="C1360" s="4"/>
      <c r="D1360" s="4"/>
      <c r="E1360" s="5"/>
      <c r="F1360" s="5"/>
      <c r="G1360" s="5"/>
      <c r="H1360" s="6"/>
      <c r="I1360" s="5"/>
      <c r="J1360" s="5"/>
      <c r="K1360" s="5"/>
    </row>
    <row r="1361" spans="1:11" x14ac:dyDescent="0.25">
      <c r="A1361" s="4"/>
      <c r="B1361" s="4"/>
      <c r="C1361" s="4"/>
      <c r="D1361" s="4"/>
      <c r="E1361" s="5"/>
      <c r="F1361" s="5"/>
      <c r="G1361" s="5"/>
      <c r="H1361" s="6"/>
      <c r="I1361" s="5"/>
      <c r="J1361" s="5"/>
      <c r="K1361" s="5"/>
    </row>
    <row r="1362" spans="1:11" x14ac:dyDescent="0.25">
      <c r="A1362" s="4"/>
      <c r="B1362" s="4"/>
      <c r="C1362" s="4"/>
      <c r="D1362" s="4"/>
      <c r="E1362" s="5"/>
      <c r="F1362" s="5"/>
      <c r="G1362" s="5"/>
      <c r="H1362" s="6"/>
      <c r="I1362" s="5"/>
      <c r="J1362" s="5"/>
      <c r="K1362" s="5"/>
    </row>
    <row r="1363" spans="1:11" x14ac:dyDescent="0.25">
      <c r="A1363" s="4"/>
      <c r="B1363" s="4"/>
      <c r="C1363" s="4"/>
      <c r="D1363" s="4"/>
      <c r="E1363" s="5"/>
      <c r="F1363" s="5"/>
      <c r="G1363" s="5"/>
      <c r="H1363" s="6"/>
      <c r="I1363" s="5"/>
      <c r="J1363" s="5"/>
      <c r="K1363" s="5"/>
    </row>
    <row r="1364" spans="1:11" x14ac:dyDescent="0.25">
      <c r="A1364" s="4"/>
      <c r="B1364" s="4"/>
      <c r="C1364" s="4"/>
      <c r="D1364" s="4"/>
      <c r="E1364" s="5"/>
      <c r="F1364" s="5"/>
      <c r="G1364" s="5"/>
      <c r="H1364" s="6"/>
      <c r="I1364" s="5"/>
      <c r="J1364" s="5"/>
      <c r="K1364" s="5"/>
    </row>
    <row r="1365" spans="1:11" x14ac:dyDescent="0.25">
      <c r="A1365" s="4"/>
      <c r="B1365" s="4"/>
      <c r="C1365" s="4"/>
      <c r="D1365" s="4"/>
      <c r="E1365" s="5"/>
      <c r="F1365" s="5"/>
      <c r="G1365" s="5"/>
      <c r="H1365" s="6"/>
      <c r="I1365" s="5"/>
      <c r="J1365" s="5"/>
      <c r="K1365" s="5"/>
    </row>
    <row r="1366" spans="1:11" x14ac:dyDescent="0.25">
      <c r="A1366" s="4"/>
      <c r="B1366" s="4"/>
      <c r="C1366" s="4"/>
      <c r="D1366" s="4"/>
      <c r="E1366" s="5"/>
      <c r="F1366" s="5"/>
      <c r="G1366" s="5"/>
      <c r="H1366" s="6"/>
      <c r="I1366" s="5"/>
      <c r="J1366" s="5"/>
      <c r="K1366" s="5"/>
    </row>
    <row r="1367" spans="1:11" x14ac:dyDescent="0.25">
      <c r="A1367" s="4"/>
      <c r="B1367" s="4"/>
      <c r="C1367" s="4"/>
      <c r="D1367" s="4"/>
      <c r="E1367" s="5"/>
      <c r="F1367" s="5"/>
      <c r="G1367" s="5"/>
      <c r="H1367" s="6"/>
      <c r="I1367" s="5"/>
      <c r="J1367" s="5"/>
      <c r="K1367" s="5"/>
    </row>
    <row r="1368" spans="1:11" x14ac:dyDescent="0.25">
      <c r="A1368" s="4"/>
      <c r="B1368" s="4"/>
      <c r="C1368" s="4"/>
      <c r="D1368" s="4"/>
      <c r="E1368" s="5"/>
      <c r="F1368" s="5"/>
      <c r="G1368" s="5"/>
      <c r="H1368" s="6"/>
      <c r="I1368" s="5"/>
      <c r="J1368" s="5"/>
      <c r="K1368" s="5"/>
    </row>
    <row r="1369" spans="1:11" x14ac:dyDescent="0.25">
      <c r="A1369" s="4"/>
      <c r="B1369" s="4"/>
      <c r="C1369" s="4"/>
      <c r="D1369" s="4"/>
      <c r="E1369" s="5"/>
      <c r="F1369" s="5"/>
      <c r="G1369" s="5"/>
      <c r="H1369" s="6"/>
      <c r="I1369" s="5"/>
      <c r="J1369" s="5"/>
      <c r="K1369" s="5"/>
    </row>
    <row r="1370" spans="1:11" x14ac:dyDescent="0.25">
      <c r="A1370" s="4"/>
      <c r="B1370" s="4"/>
      <c r="C1370" s="4"/>
      <c r="D1370" s="4"/>
      <c r="E1370" s="5"/>
      <c r="F1370" s="5"/>
      <c r="G1370" s="5"/>
      <c r="H1370" s="6"/>
      <c r="I1370" s="5"/>
      <c r="J1370" s="5"/>
      <c r="K1370" s="5"/>
    </row>
    <row r="1371" spans="1:11" x14ac:dyDescent="0.25">
      <c r="A1371" s="4"/>
      <c r="B1371" s="4"/>
      <c r="C1371" s="4"/>
      <c r="D1371" s="4"/>
      <c r="E1371" s="5"/>
      <c r="F1371" s="5"/>
      <c r="G1371" s="5"/>
      <c r="H1371" s="6"/>
      <c r="I1371" s="5"/>
      <c r="J1371" s="5"/>
      <c r="K1371" s="5"/>
    </row>
    <row r="1372" spans="1:11" x14ac:dyDescent="0.25">
      <c r="A1372" s="4"/>
      <c r="B1372" s="4"/>
      <c r="C1372" s="4"/>
      <c r="D1372" s="4"/>
      <c r="E1372" s="5"/>
      <c r="F1372" s="5"/>
      <c r="G1372" s="5"/>
      <c r="H1372" s="6"/>
      <c r="I1372" s="5"/>
      <c r="J1372" s="5"/>
      <c r="K1372" s="5"/>
    </row>
    <row r="1373" spans="1:11" x14ac:dyDescent="0.25">
      <c r="A1373" s="4"/>
      <c r="B1373" s="4"/>
      <c r="C1373" s="4"/>
      <c r="D1373" s="4"/>
      <c r="E1373" s="5"/>
      <c r="F1373" s="5"/>
      <c r="G1373" s="5"/>
      <c r="H1373" s="6"/>
      <c r="I1373" s="5"/>
      <c r="J1373" s="5"/>
      <c r="K1373" s="5"/>
    </row>
    <row r="1374" spans="1:11" x14ac:dyDescent="0.25">
      <c r="A1374" s="4"/>
      <c r="B1374" s="4"/>
      <c r="C1374" s="4"/>
      <c r="D1374" s="4"/>
      <c r="E1374" s="5"/>
      <c r="F1374" s="5"/>
      <c r="G1374" s="5"/>
      <c r="H1374" s="6"/>
      <c r="I1374" s="5"/>
      <c r="J1374" s="5"/>
      <c r="K1374" s="5"/>
    </row>
    <row r="1375" spans="1:11" x14ac:dyDescent="0.25">
      <c r="A1375" s="4"/>
      <c r="B1375" s="4"/>
      <c r="C1375" s="4"/>
      <c r="D1375" s="4"/>
      <c r="E1375" s="5"/>
      <c r="F1375" s="5"/>
      <c r="G1375" s="5"/>
      <c r="H1375" s="6"/>
      <c r="I1375" s="5"/>
      <c r="J1375" s="5"/>
      <c r="K1375" s="5"/>
    </row>
    <row r="1376" spans="1:11" x14ac:dyDescent="0.25">
      <c r="A1376" s="4"/>
      <c r="B1376" s="4"/>
      <c r="C1376" s="4"/>
      <c r="D1376" s="4"/>
      <c r="E1376" s="5"/>
      <c r="F1376" s="5"/>
      <c r="G1376" s="5"/>
      <c r="H1376" s="6"/>
      <c r="I1376" s="5"/>
      <c r="J1376" s="5"/>
      <c r="K1376" s="5"/>
    </row>
    <row r="1377" spans="1:11" x14ac:dyDescent="0.25">
      <c r="A1377" s="4"/>
      <c r="B1377" s="4"/>
      <c r="C1377" s="4"/>
      <c r="D1377" s="4"/>
      <c r="E1377" s="5"/>
      <c r="F1377" s="5"/>
      <c r="G1377" s="5"/>
      <c r="H1377" s="6"/>
      <c r="I1377" s="5"/>
      <c r="J1377" s="5"/>
      <c r="K1377" s="5"/>
    </row>
    <row r="1378" spans="1:11" x14ac:dyDescent="0.25">
      <c r="A1378" s="4"/>
      <c r="B1378" s="4"/>
      <c r="C1378" s="4"/>
      <c r="D1378" s="4"/>
      <c r="E1378" s="5"/>
      <c r="F1378" s="5"/>
      <c r="G1378" s="5"/>
      <c r="H1378" s="6"/>
      <c r="I1378" s="5"/>
      <c r="J1378" s="5"/>
      <c r="K1378" s="5"/>
    </row>
    <row r="1379" spans="1:11" x14ac:dyDescent="0.25">
      <c r="A1379" s="4"/>
      <c r="B1379" s="4"/>
      <c r="C1379" s="4"/>
      <c r="D1379" s="4"/>
      <c r="E1379" s="5"/>
      <c r="F1379" s="5"/>
      <c r="G1379" s="5"/>
      <c r="H1379" s="6"/>
      <c r="I1379" s="5"/>
      <c r="J1379" s="5"/>
      <c r="K1379" s="5"/>
    </row>
    <row r="1380" spans="1:11" x14ac:dyDescent="0.25">
      <c r="A1380" s="4"/>
      <c r="B1380" s="4"/>
      <c r="C1380" s="4"/>
      <c r="D1380" s="4"/>
      <c r="E1380" s="5"/>
      <c r="F1380" s="5"/>
      <c r="G1380" s="5"/>
      <c r="H1380" s="6"/>
      <c r="I1380" s="5"/>
      <c r="J1380" s="5"/>
      <c r="K1380" s="5"/>
    </row>
    <row r="1381" spans="1:11" x14ac:dyDescent="0.25">
      <c r="A1381" s="4"/>
      <c r="B1381" s="4"/>
      <c r="C1381" s="4"/>
      <c r="D1381" s="4"/>
      <c r="E1381" s="5"/>
      <c r="F1381" s="5"/>
      <c r="G1381" s="5"/>
      <c r="H1381" s="6"/>
      <c r="I1381" s="5"/>
      <c r="J1381" s="5"/>
      <c r="K1381" s="5"/>
    </row>
    <row r="1382" spans="1:11" x14ac:dyDescent="0.25">
      <c r="A1382" s="4"/>
      <c r="B1382" s="4"/>
      <c r="C1382" s="4"/>
      <c r="D1382" s="4"/>
      <c r="E1382" s="5"/>
      <c r="F1382" s="5"/>
      <c r="G1382" s="5"/>
      <c r="H1382" s="6"/>
      <c r="I1382" s="5"/>
      <c r="J1382" s="5"/>
      <c r="K1382" s="5"/>
    </row>
    <row r="1383" spans="1:11" x14ac:dyDescent="0.25">
      <c r="A1383" s="4"/>
      <c r="B1383" s="4"/>
      <c r="C1383" s="4"/>
      <c r="D1383" s="4"/>
      <c r="E1383" s="5"/>
      <c r="F1383" s="5"/>
      <c r="G1383" s="5"/>
      <c r="H1383" s="6"/>
      <c r="I1383" s="5"/>
      <c r="J1383" s="5"/>
      <c r="K1383" s="5"/>
    </row>
    <row r="1384" spans="1:11" x14ac:dyDescent="0.25">
      <c r="A1384" s="4"/>
      <c r="B1384" s="4"/>
      <c r="C1384" s="4"/>
      <c r="D1384" s="4"/>
      <c r="E1384" s="5"/>
      <c r="F1384" s="5"/>
      <c r="G1384" s="5"/>
      <c r="H1384" s="6"/>
      <c r="I1384" s="5"/>
      <c r="J1384" s="5"/>
      <c r="K1384" s="5"/>
    </row>
    <row r="1385" spans="1:11" x14ac:dyDescent="0.25">
      <c r="A1385" s="4"/>
      <c r="B1385" s="4"/>
      <c r="C1385" s="4"/>
      <c r="D1385" s="4"/>
      <c r="E1385" s="5"/>
      <c r="F1385" s="5"/>
      <c r="G1385" s="5"/>
      <c r="H1385" s="6"/>
      <c r="I1385" s="5"/>
      <c r="J1385" s="5"/>
      <c r="K1385" s="5"/>
    </row>
    <row r="1386" spans="1:11" x14ac:dyDescent="0.25">
      <c r="A1386" s="4"/>
      <c r="B1386" s="4"/>
      <c r="C1386" s="4"/>
      <c r="D1386" s="4"/>
      <c r="E1386" s="5"/>
      <c r="F1386" s="5"/>
      <c r="G1386" s="5"/>
      <c r="H1386" s="6"/>
      <c r="I1386" s="5"/>
      <c r="J1386" s="5"/>
      <c r="K1386" s="5"/>
    </row>
    <row r="1387" spans="1:11" x14ac:dyDescent="0.25">
      <c r="A1387" s="4"/>
      <c r="B1387" s="4"/>
      <c r="C1387" s="4"/>
      <c r="D1387" s="4"/>
      <c r="E1387" s="5"/>
      <c r="F1387" s="5"/>
      <c r="G1387" s="5"/>
      <c r="H1387" s="6"/>
      <c r="I1387" s="5"/>
      <c r="J1387" s="5"/>
      <c r="K1387" s="5"/>
    </row>
    <row r="1388" spans="1:11" x14ac:dyDescent="0.25">
      <c r="A1388" s="4"/>
      <c r="B1388" s="4"/>
      <c r="C1388" s="4"/>
      <c r="D1388" s="4"/>
      <c r="E1388" s="5"/>
      <c r="F1388" s="5"/>
      <c r="G1388" s="5"/>
      <c r="H1388" s="6"/>
      <c r="I1388" s="5"/>
      <c r="J1388" s="5"/>
      <c r="K1388" s="5"/>
    </row>
    <row r="1389" spans="1:11" x14ac:dyDescent="0.25">
      <c r="A1389" s="4"/>
      <c r="B1389" s="4"/>
      <c r="C1389" s="4"/>
      <c r="D1389" s="4"/>
      <c r="E1389" s="5"/>
      <c r="F1389" s="5"/>
      <c r="G1389" s="5"/>
      <c r="H1389" s="6"/>
      <c r="I1389" s="5"/>
      <c r="J1389" s="5"/>
      <c r="K1389" s="5"/>
    </row>
    <row r="1390" spans="1:11" x14ac:dyDescent="0.25">
      <c r="A1390" s="4"/>
      <c r="B1390" s="4"/>
      <c r="C1390" s="4"/>
      <c r="D1390" s="4"/>
      <c r="E1390" s="5"/>
      <c r="F1390" s="5"/>
      <c r="G1390" s="5"/>
      <c r="H1390" s="6"/>
      <c r="I1390" s="5"/>
      <c r="J1390" s="5"/>
      <c r="K1390" s="5"/>
    </row>
    <row r="1391" spans="1:11" x14ac:dyDescent="0.25">
      <c r="A1391" s="4"/>
      <c r="B1391" s="4"/>
      <c r="C1391" s="4"/>
      <c r="D1391" s="4"/>
      <c r="E1391" s="5"/>
      <c r="F1391" s="5"/>
      <c r="G1391" s="5"/>
      <c r="H1391" s="6"/>
      <c r="I1391" s="5"/>
      <c r="J1391" s="5"/>
      <c r="K1391" s="5"/>
    </row>
    <row r="1392" spans="1:11" x14ac:dyDescent="0.25">
      <c r="A1392" s="4"/>
      <c r="B1392" s="4"/>
      <c r="C1392" s="4"/>
      <c r="D1392" s="4"/>
      <c r="E1392" s="5"/>
      <c r="F1392" s="5"/>
      <c r="G1392" s="5"/>
      <c r="H1392" s="6"/>
      <c r="I1392" s="5"/>
      <c r="J1392" s="5"/>
      <c r="K1392" s="5"/>
    </row>
    <row r="1393" spans="1:11" x14ac:dyDescent="0.25">
      <c r="A1393" s="4"/>
      <c r="B1393" s="4"/>
      <c r="C1393" s="4"/>
      <c r="D1393" s="4"/>
      <c r="E1393" s="5"/>
      <c r="F1393" s="5"/>
      <c r="G1393" s="5"/>
      <c r="H1393" s="6"/>
      <c r="I1393" s="5"/>
      <c r="J1393" s="5"/>
      <c r="K1393" s="5"/>
    </row>
    <row r="1394" spans="1:11" x14ac:dyDescent="0.25">
      <c r="A1394" s="4"/>
      <c r="B1394" s="4"/>
      <c r="C1394" s="4"/>
      <c r="D1394" s="4"/>
      <c r="E1394" s="5"/>
      <c r="F1394" s="5"/>
      <c r="G1394" s="5"/>
      <c r="H1394" s="6"/>
      <c r="I1394" s="5"/>
      <c r="J1394" s="5"/>
      <c r="K1394" s="5"/>
    </row>
    <row r="1395" spans="1:11" x14ac:dyDescent="0.25">
      <c r="A1395" s="4"/>
      <c r="B1395" s="4"/>
      <c r="C1395" s="4"/>
      <c r="D1395" s="4"/>
      <c r="E1395" s="5"/>
      <c r="F1395" s="5"/>
      <c r="G1395" s="5"/>
      <c r="H1395" s="6"/>
      <c r="I1395" s="5"/>
      <c r="J1395" s="5"/>
      <c r="K1395" s="5"/>
    </row>
    <row r="1396" spans="1:11" x14ac:dyDescent="0.25">
      <c r="A1396" s="4"/>
      <c r="B1396" s="4"/>
      <c r="C1396" s="4"/>
      <c r="D1396" s="4"/>
      <c r="E1396" s="5"/>
      <c r="F1396" s="5"/>
      <c r="G1396" s="5"/>
      <c r="H1396" s="6"/>
      <c r="I1396" s="5"/>
      <c r="J1396" s="5"/>
      <c r="K1396" s="5"/>
    </row>
    <row r="1397" spans="1:11" x14ac:dyDescent="0.25">
      <c r="A1397" s="4"/>
      <c r="B1397" s="4"/>
      <c r="C1397" s="4"/>
      <c r="D1397" s="4"/>
      <c r="E1397" s="5"/>
      <c r="F1397" s="5"/>
      <c r="G1397" s="5"/>
      <c r="H1397" s="6"/>
      <c r="I1397" s="5"/>
      <c r="J1397" s="5"/>
      <c r="K1397" s="5"/>
    </row>
    <row r="1398" spans="1:11" x14ac:dyDescent="0.25">
      <c r="A1398" s="4"/>
      <c r="B1398" s="4"/>
      <c r="C1398" s="4"/>
      <c r="D1398" s="4"/>
      <c r="E1398" s="5"/>
      <c r="F1398" s="5"/>
      <c r="G1398" s="5"/>
      <c r="H1398" s="6"/>
      <c r="I1398" s="5"/>
      <c r="J1398" s="5"/>
      <c r="K1398" s="5"/>
    </row>
    <row r="1399" spans="1:11" x14ac:dyDescent="0.25">
      <c r="A1399" s="4"/>
      <c r="B1399" s="4"/>
      <c r="C1399" s="4"/>
      <c r="D1399" s="4"/>
      <c r="E1399" s="5"/>
      <c r="F1399" s="5"/>
      <c r="G1399" s="5"/>
      <c r="H1399" s="6"/>
      <c r="I1399" s="5"/>
      <c r="J1399" s="5"/>
      <c r="K1399" s="5"/>
    </row>
    <row r="1400" spans="1:11" x14ac:dyDescent="0.25">
      <c r="A1400" s="4"/>
      <c r="B1400" s="4"/>
      <c r="C1400" s="4"/>
      <c r="D1400" s="4"/>
      <c r="E1400" s="5"/>
      <c r="F1400" s="5"/>
      <c r="G1400" s="5"/>
      <c r="H1400" s="6"/>
      <c r="I1400" s="5"/>
      <c r="J1400" s="5"/>
      <c r="K1400" s="5"/>
    </row>
    <row r="1401" spans="1:11" x14ac:dyDescent="0.25">
      <c r="A1401" s="4"/>
      <c r="B1401" s="4"/>
      <c r="C1401" s="4"/>
      <c r="D1401" s="4"/>
      <c r="E1401" s="5"/>
      <c r="F1401" s="5"/>
      <c r="G1401" s="5"/>
      <c r="H1401" s="6"/>
      <c r="I1401" s="5"/>
      <c r="J1401" s="5"/>
      <c r="K1401" s="5"/>
    </row>
    <row r="1402" spans="1:11" x14ac:dyDescent="0.25">
      <c r="A1402" s="4"/>
      <c r="B1402" s="4"/>
      <c r="C1402" s="4"/>
      <c r="D1402" s="4"/>
      <c r="E1402" s="5"/>
      <c r="F1402" s="5"/>
      <c r="G1402" s="5"/>
      <c r="H1402" s="6"/>
      <c r="I1402" s="5"/>
      <c r="J1402" s="5"/>
      <c r="K1402" s="5"/>
    </row>
    <row r="1403" spans="1:11" x14ac:dyDescent="0.25">
      <c r="A1403" s="4"/>
      <c r="B1403" s="4"/>
      <c r="C1403" s="4"/>
      <c r="D1403" s="4"/>
      <c r="E1403" s="5"/>
      <c r="F1403" s="5"/>
      <c r="G1403" s="5"/>
      <c r="H1403" s="6"/>
      <c r="I1403" s="5"/>
      <c r="J1403" s="5"/>
      <c r="K1403" s="5"/>
    </row>
    <row r="1404" spans="1:11" x14ac:dyDescent="0.25">
      <c r="A1404" s="4"/>
      <c r="B1404" s="4"/>
      <c r="C1404" s="4"/>
      <c r="D1404" s="4"/>
      <c r="E1404" s="5"/>
      <c r="F1404" s="5"/>
      <c r="G1404" s="5"/>
      <c r="H1404" s="6"/>
      <c r="I1404" s="5"/>
      <c r="J1404" s="5"/>
      <c r="K1404" s="5"/>
    </row>
    <row r="1405" spans="1:11" x14ac:dyDescent="0.25">
      <c r="A1405" s="4"/>
      <c r="B1405" s="4"/>
      <c r="C1405" s="4"/>
      <c r="D1405" s="4"/>
      <c r="E1405" s="5"/>
      <c r="F1405" s="5"/>
      <c r="G1405" s="5"/>
      <c r="H1405" s="6"/>
      <c r="I1405" s="5"/>
      <c r="J1405" s="5"/>
      <c r="K1405" s="5"/>
    </row>
    <row r="1406" spans="1:11" x14ac:dyDescent="0.25">
      <c r="A1406" s="4"/>
      <c r="B1406" s="4"/>
      <c r="C1406" s="4"/>
      <c r="D1406" s="4"/>
      <c r="E1406" s="5"/>
      <c r="F1406" s="5"/>
      <c r="G1406" s="5"/>
      <c r="H1406" s="6"/>
      <c r="I1406" s="5"/>
      <c r="J1406" s="5"/>
      <c r="K1406" s="5"/>
    </row>
    <row r="1407" spans="1:11" x14ac:dyDescent="0.25">
      <c r="A1407" s="4"/>
      <c r="B1407" s="4"/>
      <c r="C1407" s="4"/>
      <c r="D1407" s="4"/>
      <c r="E1407" s="5"/>
      <c r="F1407" s="5"/>
      <c r="G1407" s="5"/>
      <c r="H1407" s="6"/>
      <c r="I1407" s="5"/>
      <c r="J1407" s="5"/>
      <c r="K1407" s="5"/>
    </row>
    <row r="1408" spans="1:11" x14ac:dyDescent="0.25">
      <c r="A1408" s="4"/>
      <c r="B1408" s="4"/>
      <c r="C1408" s="4"/>
      <c r="D1408" s="4"/>
      <c r="E1408" s="5"/>
      <c r="F1408" s="5"/>
      <c r="G1408" s="5"/>
      <c r="H1408" s="6"/>
      <c r="I1408" s="5"/>
      <c r="J1408" s="5"/>
      <c r="K1408" s="5"/>
    </row>
    <row r="1409" spans="1:11" x14ac:dyDescent="0.25">
      <c r="A1409" s="4"/>
      <c r="B1409" s="4"/>
      <c r="C1409" s="4"/>
      <c r="D1409" s="4"/>
      <c r="E1409" s="5"/>
      <c r="F1409" s="5"/>
      <c r="G1409" s="5"/>
      <c r="H1409" s="6"/>
      <c r="I1409" s="5"/>
      <c r="J1409" s="5"/>
      <c r="K1409" s="5"/>
    </row>
    <row r="1410" spans="1:11" x14ac:dyDescent="0.25">
      <c r="A1410" s="4"/>
      <c r="B1410" s="4"/>
      <c r="C1410" s="4"/>
      <c r="D1410" s="4"/>
      <c r="E1410" s="5"/>
      <c r="F1410" s="5"/>
      <c r="G1410" s="5"/>
      <c r="H1410" s="6"/>
      <c r="I1410" s="5"/>
      <c r="J1410" s="5"/>
      <c r="K1410" s="5"/>
    </row>
    <row r="1411" spans="1:11" x14ac:dyDescent="0.25">
      <c r="A1411" s="4"/>
      <c r="B1411" s="4"/>
      <c r="C1411" s="4"/>
      <c r="D1411" s="4"/>
      <c r="E1411" s="5"/>
      <c r="F1411" s="5"/>
      <c r="G1411" s="5"/>
      <c r="H1411" s="6"/>
      <c r="I1411" s="5"/>
      <c r="J1411" s="5"/>
      <c r="K1411" s="5"/>
    </row>
    <row r="1412" spans="1:11" x14ac:dyDescent="0.25">
      <c r="A1412" s="4"/>
      <c r="B1412" s="4"/>
      <c r="C1412" s="4"/>
      <c r="D1412" s="4"/>
      <c r="E1412" s="5"/>
      <c r="F1412" s="5"/>
      <c r="G1412" s="5"/>
      <c r="H1412" s="6"/>
      <c r="I1412" s="5"/>
      <c r="J1412" s="5"/>
      <c r="K1412" s="5"/>
    </row>
    <row r="1413" spans="1:11" x14ac:dyDescent="0.25">
      <c r="A1413" s="4"/>
      <c r="B1413" s="4"/>
      <c r="C1413" s="4"/>
      <c r="D1413" s="4"/>
      <c r="E1413" s="5"/>
      <c r="F1413" s="5"/>
      <c r="G1413" s="5"/>
      <c r="H1413" s="6"/>
      <c r="I1413" s="5"/>
      <c r="J1413" s="5"/>
      <c r="K1413" s="5"/>
    </row>
    <row r="1414" spans="1:11" x14ac:dyDescent="0.25">
      <c r="A1414" s="4"/>
      <c r="B1414" s="4"/>
      <c r="C1414" s="4"/>
      <c r="D1414" s="4"/>
      <c r="E1414" s="5"/>
      <c r="F1414" s="5"/>
      <c r="G1414" s="5"/>
      <c r="H1414" s="6"/>
      <c r="I1414" s="5"/>
      <c r="J1414" s="5"/>
      <c r="K1414" s="5"/>
    </row>
    <row r="1415" spans="1:11" x14ac:dyDescent="0.25">
      <c r="A1415" s="4"/>
      <c r="B1415" s="4"/>
      <c r="C1415" s="4"/>
      <c r="D1415" s="4"/>
      <c r="E1415" s="5"/>
      <c r="F1415" s="5"/>
      <c r="G1415" s="5"/>
      <c r="H1415" s="6"/>
      <c r="I1415" s="5"/>
      <c r="J1415" s="5"/>
      <c r="K1415" s="5"/>
    </row>
    <row r="1416" spans="1:11" x14ac:dyDescent="0.25">
      <c r="A1416" s="4"/>
      <c r="B1416" s="4"/>
      <c r="C1416" s="4"/>
      <c r="D1416" s="4"/>
      <c r="E1416" s="5"/>
      <c r="F1416" s="5"/>
      <c r="G1416" s="5"/>
      <c r="H1416" s="6"/>
      <c r="I1416" s="5"/>
      <c r="J1416" s="5"/>
      <c r="K1416" s="5"/>
    </row>
    <row r="1417" spans="1:11" x14ac:dyDescent="0.25">
      <c r="A1417" s="4"/>
      <c r="B1417" s="4"/>
      <c r="C1417" s="4"/>
      <c r="D1417" s="4"/>
      <c r="E1417" s="5"/>
      <c r="F1417" s="5"/>
      <c r="G1417" s="5"/>
      <c r="H1417" s="6"/>
      <c r="I1417" s="5"/>
      <c r="J1417" s="5"/>
      <c r="K1417" s="5"/>
    </row>
    <row r="1418" spans="1:11" x14ac:dyDescent="0.25">
      <c r="A1418" s="4"/>
      <c r="B1418" s="4"/>
      <c r="C1418" s="4"/>
      <c r="D1418" s="4"/>
      <c r="E1418" s="5"/>
      <c r="F1418" s="5"/>
      <c r="G1418" s="5"/>
      <c r="H1418" s="6"/>
      <c r="I1418" s="5"/>
      <c r="J1418" s="5"/>
      <c r="K1418" s="5"/>
    </row>
    <row r="1419" spans="1:11" x14ac:dyDescent="0.25">
      <c r="A1419" s="4"/>
      <c r="B1419" s="4"/>
      <c r="C1419" s="4"/>
      <c r="D1419" s="4"/>
      <c r="E1419" s="5"/>
      <c r="F1419" s="5"/>
      <c r="G1419" s="5"/>
      <c r="H1419" s="6"/>
      <c r="I1419" s="5"/>
      <c r="J1419" s="5"/>
      <c r="K1419" s="5"/>
    </row>
    <row r="1420" spans="1:11" x14ac:dyDescent="0.25">
      <c r="A1420" s="4"/>
      <c r="B1420" s="4"/>
      <c r="C1420" s="4"/>
      <c r="D1420" s="4"/>
      <c r="E1420" s="5"/>
      <c r="F1420" s="5"/>
      <c r="G1420" s="5"/>
      <c r="H1420" s="6"/>
      <c r="I1420" s="5"/>
      <c r="J1420" s="5"/>
      <c r="K1420" s="5"/>
    </row>
    <row r="1421" spans="1:11" x14ac:dyDescent="0.25">
      <c r="A1421" s="4"/>
      <c r="B1421" s="4"/>
      <c r="C1421" s="4"/>
      <c r="D1421" s="4"/>
      <c r="E1421" s="5"/>
      <c r="F1421" s="5"/>
      <c r="G1421" s="5"/>
      <c r="H1421" s="6"/>
      <c r="I1421" s="5"/>
      <c r="J1421" s="5"/>
      <c r="K1421" s="5"/>
    </row>
    <row r="1422" spans="1:11" x14ac:dyDescent="0.25">
      <c r="A1422" s="4"/>
      <c r="B1422" s="4"/>
      <c r="C1422" s="4"/>
      <c r="D1422" s="4"/>
      <c r="E1422" s="5"/>
      <c r="F1422" s="5"/>
      <c r="G1422" s="5"/>
      <c r="H1422" s="6"/>
      <c r="I1422" s="5"/>
      <c r="J1422" s="5"/>
      <c r="K1422" s="5"/>
    </row>
    <row r="1423" spans="1:11" x14ac:dyDescent="0.25">
      <c r="A1423" s="4"/>
      <c r="B1423" s="4"/>
      <c r="C1423" s="4"/>
      <c r="D1423" s="4"/>
      <c r="E1423" s="5"/>
      <c r="F1423" s="5"/>
      <c r="G1423" s="5"/>
      <c r="H1423" s="6"/>
      <c r="I1423" s="5"/>
      <c r="J1423" s="5"/>
      <c r="K1423" s="5"/>
    </row>
    <row r="1424" spans="1:11" x14ac:dyDescent="0.25">
      <c r="A1424" s="4"/>
      <c r="B1424" s="4"/>
      <c r="C1424" s="4"/>
      <c r="D1424" s="4"/>
      <c r="E1424" s="5"/>
      <c r="F1424" s="5"/>
      <c r="G1424" s="5"/>
      <c r="H1424" s="6"/>
      <c r="I1424" s="5"/>
      <c r="J1424" s="5"/>
      <c r="K1424" s="5"/>
    </row>
    <row r="1425" spans="1:11" x14ac:dyDescent="0.25">
      <c r="A1425" s="4"/>
      <c r="B1425" s="4"/>
      <c r="C1425" s="4"/>
      <c r="D1425" s="4"/>
      <c r="E1425" s="5"/>
      <c r="F1425" s="5"/>
      <c r="G1425" s="5"/>
      <c r="H1425" s="6"/>
      <c r="I1425" s="5"/>
      <c r="J1425" s="5"/>
      <c r="K1425" s="5"/>
    </row>
    <row r="1426" spans="1:11" x14ac:dyDescent="0.25">
      <c r="A1426" s="4"/>
      <c r="B1426" s="4"/>
      <c r="C1426" s="4"/>
      <c r="D1426" s="4"/>
      <c r="E1426" s="5"/>
      <c r="F1426" s="5"/>
      <c r="G1426" s="5"/>
      <c r="H1426" s="6"/>
      <c r="I1426" s="5"/>
      <c r="J1426" s="5"/>
      <c r="K1426" s="5"/>
    </row>
    <row r="1427" spans="1:11" x14ac:dyDescent="0.25">
      <c r="A1427" s="4"/>
      <c r="B1427" s="4"/>
      <c r="C1427" s="4"/>
      <c r="D1427" s="4"/>
      <c r="E1427" s="5"/>
      <c r="F1427" s="5"/>
      <c r="G1427" s="5"/>
      <c r="H1427" s="6"/>
      <c r="I1427" s="5"/>
      <c r="J1427" s="5"/>
      <c r="K1427" s="5"/>
    </row>
    <row r="1428" spans="1:11" x14ac:dyDescent="0.25">
      <c r="A1428" s="4"/>
      <c r="B1428" s="4"/>
      <c r="C1428" s="4"/>
      <c r="D1428" s="4"/>
      <c r="E1428" s="5"/>
      <c r="F1428" s="5"/>
      <c r="G1428" s="5"/>
      <c r="H1428" s="6"/>
      <c r="I1428" s="5"/>
      <c r="J1428" s="5"/>
      <c r="K1428" s="5"/>
    </row>
    <row r="1429" spans="1:11" x14ac:dyDescent="0.25">
      <c r="A1429" s="4"/>
      <c r="B1429" s="4"/>
      <c r="C1429" s="4"/>
      <c r="D1429" s="4"/>
      <c r="E1429" s="5"/>
      <c r="F1429" s="5"/>
      <c r="G1429" s="5"/>
      <c r="H1429" s="6"/>
      <c r="I1429" s="5"/>
      <c r="J1429" s="5"/>
      <c r="K1429" s="5"/>
    </row>
    <row r="1430" spans="1:11" x14ac:dyDescent="0.25">
      <c r="A1430" s="4"/>
      <c r="B1430" s="4"/>
      <c r="C1430" s="4"/>
      <c r="D1430" s="4"/>
      <c r="E1430" s="5"/>
      <c r="F1430" s="5"/>
      <c r="G1430" s="5"/>
      <c r="H1430" s="6"/>
      <c r="I1430" s="5"/>
      <c r="J1430" s="5"/>
      <c r="K1430" s="5"/>
    </row>
    <row r="1431" spans="1:11" x14ac:dyDescent="0.25">
      <c r="A1431" s="4"/>
      <c r="B1431" s="4"/>
      <c r="C1431" s="4"/>
      <c r="D1431" s="4"/>
      <c r="E1431" s="5"/>
      <c r="F1431" s="5"/>
      <c r="G1431" s="5"/>
      <c r="H1431" s="6"/>
      <c r="I1431" s="5"/>
      <c r="J1431" s="5"/>
      <c r="K1431" s="5"/>
    </row>
    <row r="1432" spans="1:11" x14ac:dyDescent="0.25">
      <c r="A1432" s="4"/>
      <c r="B1432" s="4"/>
      <c r="C1432" s="4"/>
      <c r="D1432" s="4"/>
      <c r="E1432" s="5"/>
      <c r="F1432" s="5"/>
      <c r="G1432" s="5"/>
      <c r="H1432" s="6"/>
      <c r="I1432" s="5"/>
      <c r="J1432" s="5"/>
      <c r="K1432" s="5"/>
    </row>
    <row r="1433" spans="1:11" x14ac:dyDescent="0.25">
      <c r="A1433" s="4"/>
      <c r="B1433" s="4"/>
      <c r="C1433" s="4"/>
      <c r="D1433" s="4"/>
      <c r="E1433" s="5"/>
      <c r="F1433" s="5"/>
      <c r="G1433" s="5"/>
      <c r="H1433" s="6"/>
      <c r="I1433" s="5"/>
      <c r="J1433" s="5"/>
      <c r="K1433" s="5"/>
    </row>
    <row r="1434" spans="1:11" x14ac:dyDescent="0.25">
      <c r="A1434" s="4"/>
      <c r="B1434" s="4"/>
      <c r="C1434" s="4"/>
      <c r="D1434" s="4"/>
      <c r="E1434" s="5"/>
      <c r="F1434" s="5"/>
      <c r="G1434" s="5"/>
      <c r="H1434" s="6"/>
      <c r="I1434" s="5"/>
      <c r="J1434" s="5"/>
      <c r="K1434" s="5"/>
    </row>
    <row r="1435" spans="1:11" x14ac:dyDescent="0.25">
      <c r="A1435" s="4"/>
      <c r="B1435" s="4"/>
      <c r="C1435" s="4"/>
      <c r="D1435" s="4"/>
      <c r="E1435" s="5"/>
      <c r="F1435" s="5"/>
      <c r="G1435" s="5"/>
      <c r="H1435" s="6"/>
      <c r="I1435" s="5"/>
      <c r="J1435" s="5"/>
      <c r="K1435" s="5"/>
    </row>
    <row r="1436" spans="1:11" x14ac:dyDescent="0.25">
      <c r="A1436" s="4"/>
      <c r="B1436" s="4"/>
      <c r="C1436" s="4"/>
      <c r="D1436" s="4"/>
      <c r="E1436" s="5"/>
      <c r="F1436" s="5"/>
      <c r="G1436" s="5"/>
      <c r="H1436" s="6"/>
      <c r="I1436" s="5"/>
      <c r="J1436" s="5"/>
      <c r="K1436" s="5"/>
    </row>
    <row r="1437" spans="1:11" x14ac:dyDescent="0.25">
      <c r="A1437" s="4"/>
      <c r="B1437" s="4"/>
      <c r="C1437" s="4"/>
      <c r="D1437" s="4"/>
      <c r="E1437" s="5"/>
      <c r="F1437" s="5"/>
      <c r="G1437" s="5"/>
      <c r="H1437" s="6"/>
      <c r="I1437" s="5"/>
      <c r="J1437" s="5"/>
      <c r="K1437" s="5"/>
    </row>
    <row r="1438" spans="1:11" x14ac:dyDescent="0.25">
      <c r="A1438" s="4"/>
      <c r="B1438" s="4"/>
      <c r="C1438" s="4"/>
      <c r="D1438" s="4"/>
      <c r="E1438" s="5"/>
      <c r="F1438" s="5"/>
      <c r="G1438" s="5"/>
      <c r="H1438" s="6"/>
      <c r="I1438" s="5"/>
      <c r="J1438" s="5"/>
      <c r="K1438" s="5"/>
    </row>
    <row r="1439" spans="1:11" x14ac:dyDescent="0.25">
      <c r="A1439" s="4"/>
      <c r="B1439" s="4"/>
      <c r="C1439" s="4"/>
      <c r="D1439" s="4"/>
      <c r="E1439" s="5"/>
      <c r="F1439" s="5"/>
      <c r="G1439" s="5"/>
      <c r="H1439" s="6"/>
      <c r="I1439" s="5"/>
      <c r="J1439" s="5"/>
      <c r="K1439" s="5"/>
    </row>
    <row r="1440" spans="1:11" x14ac:dyDescent="0.25">
      <c r="A1440" s="4"/>
      <c r="B1440" s="4"/>
      <c r="C1440" s="4"/>
      <c r="D1440" s="4"/>
      <c r="E1440" s="5"/>
      <c r="F1440" s="5"/>
      <c r="G1440" s="5"/>
      <c r="H1440" s="6"/>
      <c r="I1440" s="5"/>
      <c r="J1440" s="5"/>
      <c r="K1440" s="5"/>
    </row>
    <row r="1441" spans="1:11" x14ac:dyDescent="0.25">
      <c r="A1441" s="4"/>
      <c r="B1441" s="4"/>
      <c r="C1441" s="4"/>
      <c r="D1441" s="4"/>
      <c r="E1441" s="5"/>
      <c r="F1441" s="5"/>
      <c r="G1441" s="5"/>
      <c r="H1441" s="6"/>
      <c r="I1441" s="5"/>
      <c r="J1441" s="5"/>
      <c r="K1441" s="5"/>
    </row>
    <row r="1442" spans="1:11" x14ac:dyDescent="0.25">
      <c r="A1442" s="4"/>
      <c r="B1442" s="4"/>
      <c r="C1442" s="4"/>
      <c r="D1442" s="4"/>
      <c r="E1442" s="5"/>
      <c r="F1442" s="5"/>
      <c r="G1442" s="5"/>
      <c r="H1442" s="6"/>
      <c r="I1442" s="5"/>
      <c r="J1442" s="5"/>
      <c r="K1442" s="5"/>
    </row>
    <row r="1443" spans="1:11" x14ac:dyDescent="0.25">
      <c r="A1443" s="4"/>
      <c r="B1443" s="4"/>
      <c r="C1443" s="4"/>
      <c r="D1443" s="4"/>
      <c r="E1443" s="5"/>
      <c r="F1443" s="5"/>
      <c r="G1443" s="5"/>
      <c r="H1443" s="6"/>
      <c r="I1443" s="5"/>
      <c r="J1443" s="5"/>
      <c r="K1443" s="5"/>
    </row>
    <row r="1444" spans="1:11" x14ac:dyDescent="0.25">
      <c r="A1444" s="4"/>
      <c r="B1444" s="4"/>
      <c r="C1444" s="4"/>
      <c r="D1444" s="4"/>
      <c r="E1444" s="5"/>
      <c r="F1444" s="5"/>
      <c r="G1444" s="5"/>
      <c r="H1444" s="6"/>
      <c r="I1444" s="5"/>
      <c r="J1444" s="5"/>
      <c r="K1444" s="5"/>
    </row>
    <row r="1445" spans="1:11" x14ac:dyDescent="0.25">
      <c r="A1445" s="4"/>
      <c r="B1445" s="4"/>
      <c r="C1445" s="4"/>
      <c r="D1445" s="4"/>
      <c r="E1445" s="5"/>
      <c r="F1445" s="5"/>
      <c r="G1445" s="5"/>
      <c r="H1445" s="6"/>
      <c r="I1445" s="5"/>
      <c r="J1445" s="5"/>
      <c r="K1445" s="5"/>
    </row>
    <row r="1446" spans="1:11" x14ac:dyDescent="0.25">
      <c r="A1446" s="4"/>
      <c r="B1446" s="4"/>
      <c r="C1446" s="4"/>
      <c r="D1446" s="4"/>
      <c r="E1446" s="5"/>
      <c r="F1446" s="5"/>
      <c r="G1446" s="5"/>
      <c r="H1446" s="6"/>
      <c r="I1446" s="5"/>
      <c r="J1446" s="5"/>
      <c r="K1446" s="5"/>
    </row>
    <row r="1447" spans="1:11" x14ac:dyDescent="0.25">
      <c r="A1447" s="4"/>
      <c r="B1447" s="4"/>
      <c r="C1447" s="4"/>
      <c r="D1447" s="4"/>
      <c r="E1447" s="5"/>
      <c r="F1447" s="5"/>
      <c r="G1447" s="5"/>
      <c r="H1447" s="6"/>
      <c r="I1447" s="5"/>
      <c r="J1447" s="5"/>
      <c r="K1447" s="5"/>
    </row>
    <row r="1448" spans="1:11" x14ac:dyDescent="0.25">
      <c r="A1448" s="4"/>
      <c r="B1448" s="4"/>
      <c r="C1448" s="4"/>
      <c r="D1448" s="4"/>
      <c r="E1448" s="5"/>
      <c r="F1448" s="5"/>
      <c r="G1448" s="5"/>
      <c r="H1448" s="6"/>
      <c r="I1448" s="5"/>
      <c r="J1448" s="5"/>
      <c r="K1448" s="5"/>
    </row>
    <row r="1449" spans="1:11" x14ac:dyDescent="0.25">
      <c r="A1449" s="4"/>
      <c r="B1449" s="4"/>
      <c r="C1449" s="4"/>
      <c r="D1449" s="4"/>
      <c r="E1449" s="5"/>
      <c r="F1449" s="5"/>
      <c r="G1449" s="5"/>
      <c r="H1449" s="6"/>
      <c r="I1449" s="5"/>
      <c r="J1449" s="5"/>
      <c r="K1449" s="5"/>
    </row>
    <row r="1450" spans="1:11" x14ac:dyDescent="0.25">
      <c r="A1450" s="4"/>
      <c r="B1450" s="4"/>
      <c r="C1450" s="4"/>
      <c r="D1450" s="4"/>
      <c r="E1450" s="5"/>
      <c r="F1450" s="5"/>
      <c r="G1450" s="5"/>
      <c r="H1450" s="6"/>
      <c r="I1450" s="5"/>
      <c r="J1450" s="5"/>
      <c r="K1450" s="5"/>
    </row>
    <row r="1451" spans="1:11" x14ac:dyDescent="0.25">
      <c r="A1451" s="4"/>
      <c r="B1451" s="4"/>
      <c r="C1451" s="4"/>
      <c r="D1451" s="4"/>
      <c r="E1451" s="5"/>
      <c r="F1451" s="5"/>
      <c r="G1451" s="5"/>
      <c r="H1451" s="6"/>
      <c r="I1451" s="5"/>
      <c r="J1451" s="5"/>
      <c r="K1451" s="5"/>
    </row>
    <row r="1452" spans="1:11" x14ac:dyDescent="0.25">
      <c r="A1452" s="4"/>
      <c r="B1452" s="4"/>
      <c r="C1452" s="4"/>
      <c r="D1452" s="4"/>
      <c r="E1452" s="5"/>
      <c r="F1452" s="5"/>
      <c r="G1452" s="5"/>
      <c r="H1452" s="6"/>
      <c r="I1452" s="5"/>
      <c r="J1452" s="5"/>
      <c r="K1452" s="5"/>
    </row>
    <row r="1453" spans="1:11" x14ac:dyDescent="0.25">
      <c r="A1453" s="4"/>
      <c r="B1453" s="4"/>
      <c r="C1453" s="4"/>
      <c r="D1453" s="4"/>
      <c r="E1453" s="5"/>
      <c r="F1453" s="5"/>
      <c r="G1453" s="5"/>
      <c r="H1453" s="6"/>
      <c r="I1453" s="5"/>
      <c r="J1453" s="5"/>
      <c r="K1453" s="5"/>
    </row>
    <row r="1454" spans="1:11" x14ac:dyDescent="0.25">
      <c r="A1454" s="4"/>
      <c r="B1454" s="4"/>
      <c r="C1454" s="4"/>
      <c r="D1454" s="4"/>
      <c r="E1454" s="5"/>
      <c r="F1454" s="5"/>
      <c r="G1454" s="5"/>
      <c r="H1454" s="6"/>
      <c r="I1454" s="5"/>
      <c r="J1454" s="5"/>
      <c r="K1454" s="5"/>
    </row>
    <row r="1455" spans="1:11" x14ac:dyDescent="0.25">
      <c r="A1455" s="4"/>
      <c r="B1455" s="4"/>
      <c r="C1455" s="4"/>
      <c r="D1455" s="4"/>
      <c r="E1455" s="5"/>
      <c r="F1455" s="5"/>
      <c r="G1455" s="5"/>
      <c r="H1455" s="6"/>
      <c r="I1455" s="5"/>
      <c r="J1455" s="5"/>
      <c r="K1455" s="5"/>
    </row>
    <row r="1456" spans="1:11" x14ac:dyDescent="0.25">
      <c r="A1456" s="4"/>
      <c r="B1456" s="4"/>
      <c r="C1456" s="4"/>
      <c r="D1456" s="4"/>
      <c r="E1456" s="5"/>
      <c r="F1456" s="5"/>
      <c r="G1456" s="5"/>
      <c r="H1456" s="6"/>
      <c r="I1456" s="5"/>
      <c r="J1456" s="5"/>
      <c r="K1456" s="5"/>
    </row>
    <row r="1457" spans="1:11" x14ac:dyDescent="0.25">
      <c r="A1457" s="4"/>
      <c r="B1457" s="4"/>
      <c r="C1457" s="4"/>
      <c r="D1457" s="4"/>
      <c r="E1457" s="5"/>
      <c r="F1457" s="5"/>
      <c r="G1457" s="5"/>
      <c r="H1457" s="6"/>
      <c r="I1457" s="5"/>
      <c r="J1457" s="5"/>
      <c r="K1457" s="5"/>
    </row>
    <row r="1458" spans="1:11" x14ac:dyDescent="0.25">
      <c r="A1458" s="4"/>
      <c r="B1458" s="4"/>
      <c r="C1458" s="4"/>
      <c r="D1458" s="4"/>
      <c r="E1458" s="5"/>
      <c r="F1458" s="5"/>
      <c r="G1458" s="5"/>
      <c r="H1458" s="6"/>
      <c r="I1458" s="5"/>
      <c r="J1458" s="5"/>
      <c r="K1458" s="5"/>
    </row>
    <row r="1459" spans="1:11" x14ac:dyDescent="0.25">
      <c r="A1459" s="4"/>
      <c r="B1459" s="4"/>
      <c r="C1459" s="4"/>
      <c r="D1459" s="4"/>
      <c r="E1459" s="5"/>
      <c r="F1459" s="5"/>
      <c r="G1459" s="5"/>
      <c r="H1459" s="6"/>
      <c r="I1459" s="5"/>
      <c r="J1459" s="5"/>
      <c r="K1459" s="5"/>
    </row>
    <row r="1460" spans="1:11" x14ac:dyDescent="0.25">
      <c r="A1460" s="4"/>
      <c r="B1460" s="4"/>
      <c r="C1460" s="4"/>
      <c r="D1460" s="4"/>
      <c r="E1460" s="5"/>
      <c r="F1460" s="5"/>
      <c r="G1460" s="5"/>
      <c r="H1460" s="6"/>
      <c r="I1460" s="5"/>
      <c r="J1460" s="5"/>
      <c r="K1460" s="5"/>
    </row>
    <row r="1461" spans="1:11" x14ac:dyDescent="0.25">
      <c r="A1461" s="4"/>
      <c r="B1461" s="4"/>
      <c r="C1461" s="4"/>
      <c r="D1461" s="4"/>
      <c r="E1461" s="5"/>
      <c r="F1461" s="5"/>
      <c r="G1461" s="5"/>
      <c r="H1461" s="6"/>
      <c r="I1461" s="5"/>
      <c r="J1461" s="5"/>
      <c r="K1461" s="5"/>
    </row>
    <row r="1462" spans="1:11" x14ac:dyDescent="0.25">
      <c r="A1462" s="4"/>
      <c r="B1462" s="4"/>
      <c r="C1462" s="4"/>
      <c r="D1462" s="4"/>
      <c r="E1462" s="5"/>
      <c r="F1462" s="5"/>
      <c r="G1462" s="5"/>
      <c r="H1462" s="6"/>
      <c r="I1462" s="5"/>
      <c r="J1462" s="5"/>
      <c r="K1462" s="5"/>
    </row>
    <row r="1463" spans="1:11" x14ac:dyDescent="0.25">
      <c r="A1463" s="4"/>
      <c r="B1463" s="4"/>
      <c r="C1463" s="4"/>
      <c r="D1463" s="4"/>
      <c r="E1463" s="5"/>
      <c r="F1463" s="5"/>
      <c r="G1463" s="5"/>
      <c r="H1463" s="6"/>
      <c r="I1463" s="5"/>
      <c r="J1463" s="5"/>
      <c r="K1463" s="5"/>
    </row>
    <row r="1464" spans="1:11" x14ac:dyDescent="0.25">
      <c r="A1464" s="4"/>
      <c r="B1464" s="4"/>
      <c r="C1464" s="4"/>
      <c r="D1464" s="4"/>
      <c r="E1464" s="5"/>
      <c r="F1464" s="5"/>
      <c r="G1464" s="5"/>
      <c r="H1464" s="6"/>
      <c r="I1464" s="5"/>
      <c r="J1464" s="5"/>
      <c r="K1464" s="5"/>
    </row>
    <row r="1465" spans="1:11" x14ac:dyDescent="0.25">
      <c r="A1465" s="4"/>
      <c r="B1465" s="4"/>
      <c r="C1465" s="4"/>
      <c r="D1465" s="4"/>
      <c r="E1465" s="5"/>
      <c r="F1465" s="5"/>
      <c r="G1465" s="5"/>
      <c r="H1465" s="6"/>
      <c r="I1465" s="5"/>
      <c r="J1465" s="5"/>
      <c r="K1465" s="5"/>
    </row>
    <row r="1466" spans="1:11" x14ac:dyDescent="0.25">
      <c r="A1466" s="4"/>
      <c r="B1466" s="4"/>
      <c r="C1466" s="4"/>
      <c r="D1466" s="4"/>
      <c r="E1466" s="5"/>
      <c r="F1466" s="5"/>
      <c r="G1466" s="5"/>
      <c r="H1466" s="6"/>
      <c r="I1466" s="5"/>
      <c r="J1466" s="5"/>
      <c r="K1466" s="5"/>
    </row>
    <row r="1467" spans="1:11" x14ac:dyDescent="0.25">
      <c r="A1467" s="4"/>
      <c r="B1467" s="4"/>
      <c r="C1467" s="4"/>
      <c r="D1467" s="4"/>
      <c r="E1467" s="5"/>
      <c r="F1467" s="5"/>
      <c r="G1467" s="5"/>
      <c r="H1467" s="6"/>
      <c r="I1467" s="5"/>
      <c r="J1467" s="5"/>
      <c r="K1467" s="5"/>
    </row>
    <row r="1468" spans="1:11" x14ac:dyDescent="0.25">
      <c r="A1468" s="4"/>
      <c r="B1468" s="4"/>
      <c r="C1468" s="4"/>
      <c r="D1468" s="4"/>
      <c r="E1468" s="5"/>
      <c r="F1468" s="5"/>
      <c r="G1468" s="5"/>
      <c r="H1468" s="6"/>
      <c r="I1468" s="5"/>
      <c r="J1468" s="5"/>
      <c r="K1468" s="5"/>
    </row>
    <row r="1469" spans="1:11" x14ac:dyDescent="0.25">
      <c r="A1469" s="4"/>
      <c r="B1469" s="4"/>
      <c r="C1469" s="4"/>
      <c r="D1469" s="4"/>
      <c r="E1469" s="5"/>
      <c r="F1469" s="5"/>
      <c r="G1469" s="5"/>
      <c r="H1469" s="6"/>
      <c r="I1469" s="5"/>
      <c r="J1469" s="5"/>
      <c r="K1469" s="5"/>
    </row>
    <row r="1470" spans="1:11" x14ac:dyDescent="0.25">
      <c r="A1470" s="4"/>
      <c r="B1470" s="4"/>
      <c r="C1470" s="4"/>
      <c r="D1470" s="4"/>
      <c r="E1470" s="5"/>
      <c r="F1470" s="5"/>
      <c r="G1470" s="5"/>
      <c r="H1470" s="6"/>
      <c r="I1470" s="5"/>
      <c r="J1470" s="5"/>
      <c r="K1470" s="5"/>
    </row>
    <row r="1471" spans="1:11" x14ac:dyDescent="0.25">
      <c r="A1471" s="4"/>
      <c r="B1471" s="4"/>
      <c r="C1471" s="4"/>
      <c r="D1471" s="4"/>
      <c r="E1471" s="5"/>
      <c r="F1471" s="5"/>
      <c r="G1471" s="5"/>
      <c r="H1471" s="6"/>
      <c r="I1471" s="5"/>
      <c r="J1471" s="5"/>
      <c r="K1471" s="5"/>
    </row>
    <row r="1472" spans="1:11" x14ac:dyDescent="0.25">
      <c r="A1472" s="4"/>
      <c r="B1472" s="4"/>
      <c r="C1472" s="4"/>
      <c r="D1472" s="4"/>
      <c r="E1472" s="5"/>
      <c r="F1472" s="5"/>
      <c r="G1472" s="5"/>
      <c r="H1472" s="6"/>
      <c r="I1472" s="5"/>
      <c r="J1472" s="5"/>
      <c r="K1472" s="5"/>
    </row>
    <row r="1473" spans="1:11" x14ac:dyDescent="0.25">
      <c r="A1473" s="4"/>
      <c r="B1473" s="4"/>
      <c r="C1473" s="4"/>
      <c r="D1473" s="4"/>
      <c r="E1473" s="5"/>
      <c r="F1473" s="5"/>
      <c r="G1473" s="5"/>
      <c r="H1473" s="6"/>
      <c r="I1473" s="5"/>
      <c r="J1473" s="5"/>
      <c r="K1473" s="5"/>
    </row>
    <row r="1474" spans="1:11" x14ac:dyDescent="0.25">
      <c r="A1474" s="4"/>
      <c r="B1474" s="4"/>
      <c r="C1474" s="4"/>
      <c r="D1474" s="4"/>
      <c r="E1474" s="5"/>
      <c r="F1474" s="5"/>
      <c r="G1474" s="5"/>
      <c r="H1474" s="6"/>
      <c r="I1474" s="5"/>
      <c r="J1474" s="5"/>
      <c r="K1474" s="5"/>
    </row>
    <row r="1475" spans="1:11" x14ac:dyDescent="0.25">
      <c r="A1475" s="4"/>
      <c r="B1475" s="4"/>
      <c r="C1475" s="4"/>
      <c r="D1475" s="4"/>
      <c r="E1475" s="5"/>
      <c r="F1475" s="5"/>
      <c r="G1475" s="5"/>
      <c r="H1475" s="6"/>
      <c r="I1475" s="5"/>
      <c r="J1475" s="5"/>
      <c r="K1475" s="5"/>
    </row>
    <row r="1476" spans="1:11" x14ac:dyDescent="0.25">
      <c r="A1476" s="4"/>
      <c r="B1476" s="4"/>
      <c r="C1476" s="4"/>
      <c r="D1476" s="4"/>
      <c r="E1476" s="5"/>
      <c r="F1476" s="5"/>
      <c r="G1476" s="5"/>
      <c r="H1476" s="6"/>
      <c r="I1476" s="5"/>
      <c r="J1476" s="5"/>
      <c r="K1476" s="5"/>
    </row>
    <row r="1477" spans="1:11" x14ac:dyDescent="0.25">
      <c r="A1477" s="4"/>
      <c r="B1477" s="4"/>
      <c r="C1477" s="4"/>
      <c r="D1477" s="4"/>
      <c r="E1477" s="5"/>
      <c r="F1477" s="5"/>
      <c r="G1477" s="5"/>
      <c r="H1477" s="6"/>
      <c r="I1477" s="5"/>
      <c r="J1477" s="5"/>
      <c r="K1477" s="5"/>
    </row>
    <row r="1478" spans="1:11" x14ac:dyDescent="0.25">
      <c r="A1478" s="4"/>
      <c r="B1478" s="4"/>
      <c r="C1478" s="4"/>
      <c r="D1478" s="4"/>
      <c r="E1478" s="5"/>
      <c r="F1478" s="5"/>
      <c r="G1478" s="5"/>
      <c r="H1478" s="6"/>
      <c r="I1478" s="5"/>
      <c r="J1478" s="5"/>
      <c r="K1478" s="5"/>
    </row>
    <row r="1479" spans="1:11" x14ac:dyDescent="0.25">
      <c r="A1479" s="4"/>
      <c r="B1479" s="4"/>
      <c r="C1479" s="4"/>
      <c r="D1479" s="4"/>
      <c r="E1479" s="5"/>
      <c r="F1479" s="5"/>
      <c r="G1479" s="5"/>
      <c r="H1479" s="6"/>
      <c r="I1479" s="5"/>
      <c r="J1479" s="5"/>
      <c r="K1479" s="5"/>
    </row>
    <row r="1480" spans="1:11" x14ac:dyDescent="0.25">
      <c r="A1480" s="4"/>
      <c r="B1480" s="4"/>
      <c r="C1480" s="4"/>
      <c r="D1480" s="4"/>
      <c r="E1480" s="5"/>
      <c r="F1480" s="5"/>
      <c r="G1480" s="5"/>
      <c r="H1480" s="6"/>
      <c r="I1480" s="5"/>
      <c r="J1480" s="5"/>
      <c r="K1480" s="5"/>
    </row>
    <row r="1481" spans="1:11" x14ac:dyDescent="0.25">
      <c r="A1481" s="4"/>
      <c r="B1481" s="4"/>
      <c r="C1481" s="4"/>
      <c r="D1481" s="4"/>
      <c r="E1481" s="5"/>
      <c r="F1481" s="5"/>
      <c r="G1481" s="5"/>
      <c r="H1481" s="6"/>
      <c r="I1481" s="5"/>
      <c r="J1481" s="5"/>
      <c r="K1481" s="5"/>
    </row>
    <row r="1482" spans="1:11" x14ac:dyDescent="0.25">
      <c r="A1482" s="4"/>
      <c r="B1482" s="4"/>
      <c r="C1482" s="4"/>
      <c r="D1482" s="4"/>
      <c r="E1482" s="5"/>
      <c r="F1482" s="5"/>
      <c r="G1482" s="5"/>
      <c r="H1482" s="6"/>
      <c r="I1482" s="5"/>
      <c r="J1482" s="5"/>
      <c r="K1482" s="5"/>
    </row>
    <row r="1483" spans="1:11" x14ac:dyDescent="0.25">
      <c r="A1483" s="4"/>
      <c r="B1483" s="4"/>
      <c r="C1483" s="4"/>
      <c r="D1483" s="4"/>
      <c r="E1483" s="5"/>
      <c r="F1483" s="5"/>
      <c r="G1483" s="5"/>
      <c r="H1483" s="6"/>
      <c r="I1483" s="5"/>
      <c r="J1483" s="5"/>
      <c r="K1483" s="5"/>
    </row>
    <row r="1484" spans="1:11" x14ac:dyDescent="0.25">
      <c r="A1484" s="4"/>
      <c r="B1484" s="4"/>
      <c r="C1484" s="4"/>
      <c r="D1484" s="4"/>
      <c r="E1484" s="5"/>
      <c r="F1484" s="5"/>
      <c r="G1484" s="5"/>
      <c r="H1484" s="6"/>
      <c r="I1484" s="5"/>
      <c r="J1484" s="5"/>
      <c r="K1484" s="5"/>
    </row>
    <row r="1485" spans="1:11" x14ac:dyDescent="0.25">
      <c r="A1485" s="4"/>
      <c r="B1485" s="4"/>
      <c r="C1485" s="4"/>
      <c r="D1485" s="4"/>
      <c r="E1485" s="5"/>
      <c r="F1485" s="5"/>
      <c r="G1485" s="5"/>
      <c r="H1485" s="6"/>
      <c r="I1485" s="5"/>
      <c r="J1485" s="5"/>
      <c r="K1485" s="5"/>
    </row>
    <row r="1486" spans="1:11" x14ac:dyDescent="0.25">
      <c r="A1486" s="4"/>
      <c r="B1486" s="4"/>
      <c r="C1486" s="4"/>
      <c r="D1486" s="4"/>
      <c r="E1486" s="5"/>
      <c r="F1486" s="5"/>
      <c r="G1486" s="5"/>
      <c r="H1486" s="6"/>
      <c r="I1486" s="5"/>
      <c r="J1486" s="5"/>
      <c r="K1486" s="5"/>
    </row>
    <row r="1487" spans="1:11" x14ac:dyDescent="0.25">
      <c r="A1487" s="4"/>
      <c r="B1487" s="4"/>
      <c r="C1487" s="4"/>
      <c r="D1487" s="4"/>
      <c r="E1487" s="5"/>
      <c r="F1487" s="5"/>
      <c r="G1487" s="5"/>
      <c r="H1487" s="6"/>
      <c r="I1487" s="5"/>
      <c r="J1487" s="5"/>
      <c r="K1487" s="5"/>
    </row>
    <row r="1488" spans="1:11" x14ac:dyDescent="0.25">
      <c r="A1488" s="4"/>
      <c r="B1488" s="4"/>
      <c r="C1488" s="4"/>
      <c r="D1488" s="4"/>
      <c r="E1488" s="5"/>
      <c r="F1488" s="5"/>
      <c r="G1488" s="5"/>
      <c r="H1488" s="6"/>
      <c r="I1488" s="5"/>
      <c r="J1488" s="5"/>
      <c r="K1488" s="5"/>
    </row>
    <row r="1489" spans="1:11" x14ac:dyDescent="0.25">
      <c r="A1489" s="4"/>
      <c r="B1489" s="4"/>
      <c r="C1489" s="4"/>
      <c r="D1489" s="4"/>
      <c r="E1489" s="5"/>
      <c r="F1489" s="5"/>
      <c r="G1489" s="5"/>
      <c r="H1489" s="6"/>
      <c r="I1489" s="5"/>
      <c r="J1489" s="5"/>
      <c r="K1489" s="5"/>
    </row>
    <row r="1490" spans="1:11" x14ac:dyDescent="0.25">
      <c r="A1490" s="4"/>
      <c r="B1490" s="4"/>
      <c r="C1490" s="4"/>
      <c r="D1490" s="4"/>
      <c r="E1490" s="5"/>
      <c r="F1490" s="5"/>
      <c r="G1490" s="5"/>
      <c r="H1490" s="6"/>
      <c r="I1490" s="5"/>
      <c r="J1490" s="5"/>
      <c r="K1490" s="5"/>
    </row>
    <row r="1491" spans="1:11" x14ac:dyDescent="0.25">
      <c r="A1491" s="4"/>
      <c r="B1491" s="4"/>
      <c r="C1491" s="4"/>
      <c r="D1491" s="4"/>
      <c r="E1491" s="5"/>
      <c r="F1491" s="5"/>
      <c r="G1491" s="5"/>
      <c r="H1491" s="6"/>
      <c r="I1491" s="5"/>
      <c r="J1491" s="5"/>
      <c r="K1491" s="5"/>
    </row>
    <row r="1492" spans="1:11" x14ac:dyDescent="0.25">
      <c r="A1492" s="4"/>
      <c r="B1492" s="4"/>
      <c r="C1492" s="4"/>
      <c r="D1492" s="4"/>
      <c r="E1492" s="5"/>
      <c r="F1492" s="5"/>
      <c r="G1492" s="5"/>
      <c r="H1492" s="6"/>
      <c r="I1492" s="5"/>
      <c r="J1492" s="5"/>
      <c r="K1492" s="5"/>
    </row>
    <row r="1493" spans="1:11" x14ac:dyDescent="0.25">
      <c r="A1493" s="4"/>
      <c r="B1493" s="4"/>
      <c r="C1493" s="4"/>
      <c r="D1493" s="4"/>
      <c r="E1493" s="5"/>
      <c r="F1493" s="5"/>
      <c r="G1493" s="5"/>
      <c r="H1493" s="6"/>
      <c r="I1493" s="5"/>
      <c r="J1493" s="5"/>
      <c r="K1493" s="5"/>
    </row>
    <row r="1494" spans="1:11" x14ac:dyDescent="0.25">
      <c r="A1494" s="4"/>
      <c r="B1494" s="4"/>
      <c r="C1494" s="4"/>
      <c r="D1494" s="4"/>
      <c r="E1494" s="5"/>
      <c r="F1494" s="5"/>
      <c r="G1494" s="5"/>
      <c r="H1494" s="6"/>
      <c r="I1494" s="5"/>
      <c r="J1494" s="5"/>
      <c r="K1494" s="5"/>
    </row>
    <row r="1495" spans="1:11" x14ac:dyDescent="0.25">
      <c r="A1495" s="4"/>
      <c r="B1495" s="4"/>
      <c r="C1495" s="4"/>
      <c r="D1495" s="4"/>
      <c r="E1495" s="5"/>
      <c r="F1495" s="5"/>
      <c r="G1495" s="5"/>
      <c r="H1495" s="6"/>
      <c r="I1495" s="5"/>
      <c r="J1495" s="5"/>
      <c r="K1495" s="5"/>
    </row>
    <row r="1496" spans="1:11" x14ac:dyDescent="0.25">
      <c r="A1496" s="4"/>
      <c r="B1496" s="4"/>
      <c r="C1496" s="4"/>
      <c r="D1496" s="4"/>
      <c r="E1496" s="5"/>
      <c r="F1496" s="5"/>
      <c r="G1496" s="5"/>
      <c r="H1496" s="6"/>
      <c r="I1496" s="5"/>
      <c r="J1496" s="5"/>
      <c r="K1496" s="5"/>
    </row>
    <row r="1497" spans="1:11" x14ac:dyDescent="0.25">
      <c r="A1497" s="4"/>
      <c r="B1497" s="4"/>
      <c r="C1497" s="4"/>
      <c r="D1497" s="4"/>
      <c r="E1497" s="5"/>
      <c r="F1497" s="5"/>
      <c r="G1497" s="5"/>
      <c r="H1497" s="6"/>
      <c r="I1497" s="5"/>
      <c r="J1497" s="5"/>
      <c r="K1497" s="5"/>
    </row>
    <row r="1498" spans="1:11" x14ac:dyDescent="0.25">
      <c r="A1498" s="4"/>
      <c r="B1498" s="4"/>
      <c r="C1498" s="4"/>
      <c r="D1498" s="4"/>
      <c r="E1498" s="5"/>
      <c r="F1498" s="5"/>
      <c r="G1498" s="5"/>
      <c r="H1498" s="6"/>
      <c r="I1498" s="5"/>
      <c r="J1498" s="5"/>
      <c r="K1498" s="5"/>
    </row>
    <row r="1499" spans="1:11" x14ac:dyDescent="0.25">
      <c r="A1499" s="4"/>
      <c r="B1499" s="4"/>
      <c r="C1499" s="4"/>
      <c r="D1499" s="4"/>
      <c r="E1499" s="5"/>
      <c r="F1499" s="5"/>
      <c r="G1499" s="5"/>
      <c r="H1499" s="6"/>
      <c r="I1499" s="5"/>
      <c r="J1499" s="5"/>
      <c r="K1499" s="5"/>
    </row>
    <row r="1500" spans="1:11" x14ac:dyDescent="0.25">
      <c r="A1500" s="4"/>
      <c r="B1500" s="4"/>
      <c r="C1500" s="4"/>
      <c r="D1500" s="4"/>
      <c r="E1500" s="5"/>
      <c r="F1500" s="5"/>
      <c r="G1500" s="5"/>
      <c r="H1500" s="6"/>
      <c r="I1500" s="5"/>
      <c r="J1500" s="5"/>
      <c r="K1500" s="5"/>
    </row>
    <row r="1501" spans="1:11" x14ac:dyDescent="0.25">
      <c r="A1501" s="4"/>
      <c r="B1501" s="4"/>
      <c r="C1501" s="4"/>
      <c r="D1501" s="4"/>
      <c r="E1501" s="5"/>
      <c r="F1501" s="5"/>
      <c r="G1501" s="5"/>
      <c r="H1501" s="6"/>
      <c r="I1501" s="5"/>
      <c r="J1501" s="5"/>
      <c r="K1501" s="5"/>
    </row>
    <row r="1502" spans="1:11" x14ac:dyDescent="0.25">
      <c r="A1502" s="4"/>
      <c r="B1502" s="4"/>
      <c r="C1502" s="4"/>
      <c r="D1502" s="4"/>
      <c r="E1502" s="5"/>
      <c r="F1502" s="5"/>
      <c r="G1502" s="5"/>
      <c r="H1502" s="6"/>
      <c r="I1502" s="5"/>
      <c r="J1502" s="5"/>
      <c r="K1502" s="5"/>
    </row>
    <row r="1503" spans="1:11" x14ac:dyDescent="0.25">
      <c r="A1503" s="4"/>
      <c r="B1503" s="4"/>
      <c r="C1503" s="4"/>
      <c r="D1503" s="4"/>
      <c r="E1503" s="5"/>
      <c r="F1503" s="5"/>
      <c r="G1503" s="5"/>
      <c r="H1503" s="6"/>
      <c r="I1503" s="5"/>
      <c r="J1503" s="5"/>
      <c r="K1503" s="5"/>
    </row>
    <row r="1504" spans="1:11" x14ac:dyDescent="0.25">
      <c r="A1504" s="4"/>
      <c r="B1504" s="4"/>
      <c r="C1504" s="4"/>
      <c r="D1504" s="4"/>
      <c r="E1504" s="5"/>
      <c r="F1504" s="5"/>
      <c r="G1504" s="5"/>
      <c r="H1504" s="6"/>
      <c r="I1504" s="5"/>
      <c r="J1504" s="5"/>
      <c r="K1504" s="5"/>
    </row>
    <row r="1505" spans="1:11" x14ac:dyDescent="0.25">
      <c r="A1505" s="4"/>
      <c r="B1505" s="4"/>
      <c r="C1505" s="4"/>
      <c r="D1505" s="4"/>
      <c r="E1505" s="5"/>
      <c r="F1505" s="5"/>
      <c r="G1505" s="5"/>
      <c r="H1505" s="6"/>
      <c r="I1505" s="5"/>
      <c r="J1505" s="5"/>
      <c r="K1505" s="5"/>
    </row>
    <row r="1506" spans="1:11" x14ac:dyDescent="0.25">
      <c r="A1506" s="4"/>
      <c r="B1506" s="4"/>
      <c r="C1506" s="4"/>
      <c r="D1506" s="4"/>
      <c r="E1506" s="5"/>
      <c r="F1506" s="5"/>
      <c r="G1506" s="5"/>
      <c r="H1506" s="6"/>
      <c r="I1506" s="5"/>
      <c r="J1506" s="5"/>
      <c r="K1506" s="5"/>
    </row>
    <row r="1507" spans="1:11" x14ac:dyDescent="0.25">
      <c r="A1507" s="4"/>
      <c r="B1507" s="4"/>
      <c r="C1507" s="4"/>
      <c r="D1507" s="4"/>
      <c r="E1507" s="5"/>
      <c r="F1507" s="5"/>
      <c r="G1507" s="5"/>
      <c r="H1507" s="6"/>
      <c r="I1507" s="5"/>
      <c r="J1507" s="5"/>
      <c r="K1507" s="5"/>
    </row>
    <row r="1508" spans="1:11" x14ac:dyDescent="0.25">
      <c r="A1508" s="4"/>
      <c r="B1508" s="4"/>
      <c r="C1508" s="4"/>
      <c r="D1508" s="4"/>
      <c r="E1508" s="5"/>
      <c r="F1508" s="5"/>
      <c r="G1508" s="5"/>
      <c r="H1508" s="6"/>
      <c r="I1508" s="5"/>
      <c r="J1508" s="5"/>
      <c r="K1508" s="5"/>
    </row>
    <row r="1509" spans="1:11" x14ac:dyDescent="0.25">
      <c r="A1509" s="4"/>
      <c r="B1509" s="4"/>
      <c r="C1509" s="4"/>
      <c r="D1509" s="4"/>
      <c r="E1509" s="5"/>
      <c r="F1509" s="5"/>
      <c r="G1509" s="5"/>
      <c r="H1509" s="6"/>
      <c r="I1509" s="5"/>
      <c r="J1509" s="5"/>
      <c r="K1509" s="5"/>
    </row>
    <row r="1510" spans="1:11" x14ac:dyDescent="0.25">
      <c r="A1510" s="4"/>
      <c r="B1510" s="4"/>
      <c r="C1510" s="4"/>
      <c r="D1510" s="4"/>
      <c r="E1510" s="5"/>
      <c r="F1510" s="5"/>
      <c r="G1510" s="5"/>
      <c r="H1510" s="6"/>
      <c r="I1510" s="5"/>
      <c r="J1510" s="5"/>
      <c r="K1510" s="5"/>
    </row>
    <row r="1511" spans="1:11" x14ac:dyDescent="0.25">
      <c r="A1511" s="4"/>
      <c r="B1511" s="4"/>
      <c r="C1511" s="4"/>
      <c r="D1511" s="4"/>
      <c r="E1511" s="5"/>
      <c r="F1511" s="5"/>
      <c r="G1511" s="5"/>
      <c r="H1511" s="6"/>
      <c r="I1511" s="5"/>
      <c r="J1511" s="5"/>
      <c r="K1511" s="5"/>
    </row>
    <row r="1512" spans="1:11" x14ac:dyDescent="0.25">
      <c r="A1512" s="4"/>
      <c r="B1512" s="4"/>
      <c r="C1512" s="4"/>
      <c r="D1512" s="4"/>
      <c r="E1512" s="5"/>
      <c r="F1512" s="5"/>
      <c r="G1512" s="5"/>
      <c r="H1512" s="6"/>
      <c r="I1512" s="5"/>
      <c r="J1512" s="5"/>
      <c r="K1512" s="5"/>
    </row>
    <row r="1513" spans="1:11" x14ac:dyDescent="0.25">
      <c r="A1513" s="4"/>
      <c r="B1513" s="4"/>
      <c r="C1513" s="4"/>
      <c r="D1513" s="4"/>
      <c r="E1513" s="5"/>
      <c r="F1513" s="5"/>
      <c r="G1513" s="5"/>
      <c r="H1513" s="6"/>
      <c r="I1513" s="5"/>
      <c r="J1513" s="5"/>
      <c r="K1513" s="5"/>
    </row>
    <row r="1514" spans="1:11" x14ac:dyDescent="0.25">
      <c r="A1514" s="4"/>
      <c r="B1514" s="4"/>
      <c r="C1514" s="4"/>
      <c r="D1514" s="4"/>
      <c r="E1514" s="5"/>
      <c r="F1514" s="5"/>
      <c r="G1514" s="5"/>
      <c r="H1514" s="6"/>
      <c r="I1514" s="5"/>
      <c r="J1514" s="5"/>
      <c r="K1514" s="5"/>
    </row>
    <row r="1515" spans="1:11" x14ac:dyDescent="0.25">
      <c r="A1515" s="4"/>
      <c r="B1515" s="4"/>
      <c r="C1515" s="4"/>
      <c r="D1515" s="4"/>
      <c r="E1515" s="5"/>
      <c r="F1515" s="5"/>
      <c r="G1515" s="5"/>
      <c r="H1515" s="6"/>
      <c r="I1515" s="5"/>
      <c r="J1515" s="5"/>
      <c r="K1515" s="5"/>
    </row>
    <row r="1516" spans="1:11" x14ac:dyDescent="0.25">
      <c r="A1516" s="4"/>
      <c r="B1516" s="4"/>
      <c r="C1516" s="4"/>
      <c r="D1516" s="4"/>
      <c r="E1516" s="5"/>
      <c r="F1516" s="5"/>
      <c r="G1516" s="5"/>
      <c r="H1516" s="6"/>
      <c r="I1516" s="5"/>
      <c r="J1516" s="5"/>
      <c r="K1516" s="5"/>
    </row>
    <row r="1517" spans="1:11" x14ac:dyDescent="0.25">
      <c r="A1517" s="4"/>
      <c r="B1517" s="4"/>
      <c r="C1517" s="4"/>
      <c r="D1517" s="4"/>
      <c r="E1517" s="5"/>
      <c r="F1517" s="5"/>
      <c r="G1517" s="5"/>
      <c r="H1517" s="6"/>
      <c r="I1517" s="5"/>
      <c r="J1517" s="5"/>
      <c r="K1517" s="5"/>
    </row>
    <row r="1518" spans="1:11" x14ac:dyDescent="0.25">
      <c r="A1518" s="4"/>
      <c r="B1518" s="4"/>
      <c r="C1518" s="4"/>
      <c r="D1518" s="4"/>
      <c r="E1518" s="5"/>
      <c r="F1518" s="5"/>
      <c r="G1518" s="5"/>
      <c r="H1518" s="6"/>
      <c r="I1518" s="5"/>
      <c r="J1518" s="5"/>
      <c r="K1518" s="5"/>
    </row>
    <row r="1519" spans="1:11" x14ac:dyDescent="0.25">
      <c r="A1519" s="4"/>
      <c r="B1519" s="4"/>
      <c r="C1519" s="4"/>
      <c r="D1519" s="4"/>
      <c r="E1519" s="5"/>
      <c r="F1519" s="5"/>
      <c r="G1519" s="5"/>
      <c r="H1519" s="6"/>
      <c r="I1519" s="5"/>
      <c r="J1519" s="5"/>
      <c r="K1519" s="5"/>
    </row>
    <row r="1520" spans="1:11" x14ac:dyDescent="0.25">
      <c r="A1520" s="4"/>
      <c r="B1520" s="4"/>
      <c r="C1520" s="4"/>
      <c r="D1520" s="4"/>
      <c r="E1520" s="5"/>
      <c r="F1520" s="5"/>
      <c r="G1520" s="5"/>
      <c r="H1520" s="6"/>
      <c r="I1520" s="5"/>
      <c r="J1520" s="5"/>
      <c r="K1520" s="5"/>
    </row>
    <row r="1521" spans="1:11" x14ac:dyDescent="0.25">
      <c r="A1521" s="4"/>
      <c r="B1521" s="4"/>
      <c r="C1521" s="4"/>
      <c r="D1521" s="4"/>
      <c r="E1521" s="5"/>
      <c r="F1521" s="5"/>
      <c r="G1521" s="5"/>
      <c r="H1521" s="6"/>
      <c r="I1521" s="5"/>
      <c r="J1521" s="5"/>
      <c r="K1521" s="5"/>
    </row>
    <row r="1522" spans="1:11" x14ac:dyDescent="0.25">
      <c r="A1522" s="4"/>
      <c r="B1522" s="4"/>
      <c r="C1522" s="4"/>
      <c r="D1522" s="4"/>
      <c r="E1522" s="5"/>
      <c r="F1522" s="5"/>
      <c r="G1522" s="5"/>
      <c r="H1522" s="6"/>
      <c r="I1522" s="5"/>
      <c r="J1522" s="5"/>
      <c r="K1522" s="5"/>
    </row>
    <row r="1523" spans="1:11" x14ac:dyDescent="0.25">
      <c r="A1523" s="4"/>
      <c r="B1523" s="4"/>
      <c r="C1523" s="4"/>
      <c r="D1523" s="4"/>
      <c r="E1523" s="5"/>
      <c r="F1523" s="5"/>
      <c r="G1523" s="5"/>
      <c r="H1523" s="6"/>
      <c r="I1523" s="5"/>
      <c r="J1523" s="5"/>
      <c r="K1523" s="5"/>
    </row>
    <row r="1524" spans="1:11" x14ac:dyDescent="0.25">
      <c r="A1524" s="4"/>
      <c r="B1524" s="4"/>
      <c r="C1524" s="4"/>
      <c r="D1524" s="4"/>
      <c r="E1524" s="5"/>
      <c r="F1524" s="5"/>
      <c r="G1524" s="5"/>
      <c r="H1524" s="6"/>
      <c r="I1524" s="5"/>
      <c r="J1524" s="5"/>
      <c r="K1524" s="5"/>
    </row>
    <row r="1525" spans="1:11" x14ac:dyDescent="0.25">
      <c r="A1525" s="4"/>
      <c r="B1525" s="4"/>
      <c r="C1525" s="4"/>
      <c r="D1525" s="4"/>
      <c r="E1525" s="5"/>
      <c r="F1525" s="5"/>
      <c r="G1525" s="5"/>
      <c r="H1525" s="6"/>
      <c r="I1525" s="5"/>
      <c r="J1525" s="5"/>
      <c r="K1525" s="5"/>
    </row>
    <row r="1526" spans="1:11" x14ac:dyDescent="0.25">
      <c r="A1526" s="4"/>
      <c r="B1526" s="4"/>
      <c r="C1526" s="4"/>
      <c r="D1526" s="4"/>
      <c r="E1526" s="5"/>
      <c r="F1526" s="5"/>
      <c r="G1526" s="5"/>
      <c r="H1526" s="6"/>
      <c r="I1526" s="5"/>
      <c r="J1526" s="5"/>
      <c r="K1526" s="5"/>
    </row>
    <row r="1527" spans="1:11" x14ac:dyDescent="0.25">
      <c r="A1527" s="4"/>
      <c r="B1527" s="4"/>
      <c r="C1527" s="4"/>
      <c r="D1527" s="4"/>
      <c r="E1527" s="5"/>
      <c r="F1527" s="5"/>
      <c r="G1527" s="5"/>
      <c r="H1527" s="6"/>
      <c r="I1527" s="5"/>
      <c r="J1527" s="5"/>
      <c r="K1527" s="5"/>
    </row>
    <row r="1528" spans="1:11" x14ac:dyDescent="0.25">
      <c r="A1528" s="4"/>
      <c r="B1528" s="4"/>
      <c r="C1528" s="4"/>
      <c r="D1528" s="4"/>
      <c r="E1528" s="5"/>
      <c r="F1528" s="5"/>
      <c r="G1528" s="5"/>
      <c r="H1528" s="6"/>
      <c r="I1528" s="5"/>
      <c r="J1528" s="5"/>
      <c r="K1528" s="5"/>
    </row>
    <row r="1529" spans="1:11" x14ac:dyDescent="0.25">
      <c r="A1529" s="4"/>
      <c r="B1529" s="4"/>
      <c r="C1529" s="4"/>
      <c r="D1529" s="4"/>
      <c r="E1529" s="5"/>
      <c r="F1529" s="5"/>
      <c r="G1529" s="5"/>
      <c r="H1529" s="6"/>
      <c r="I1529" s="5"/>
      <c r="J1529" s="5"/>
      <c r="K1529" s="5"/>
    </row>
    <row r="1530" spans="1:11" x14ac:dyDescent="0.25">
      <c r="A1530" s="4"/>
      <c r="B1530" s="4"/>
      <c r="C1530" s="4"/>
      <c r="D1530" s="4"/>
      <c r="E1530" s="5"/>
      <c r="F1530" s="5"/>
      <c r="G1530" s="5"/>
      <c r="H1530" s="6"/>
      <c r="I1530" s="5"/>
      <c r="J1530" s="5"/>
      <c r="K1530" s="5"/>
    </row>
    <row r="1531" spans="1:11" x14ac:dyDescent="0.25">
      <c r="A1531" s="4"/>
      <c r="B1531" s="4"/>
      <c r="C1531" s="4"/>
      <c r="D1531" s="4"/>
      <c r="E1531" s="5"/>
      <c r="F1531" s="5"/>
      <c r="G1531" s="5"/>
      <c r="H1531" s="6"/>
      <c r="I1531" s="5"/>
      <c r="J1531" s="5"/>
      <c r="K1531" s="5"/>
    </row>
    <row r="1532" spans="1:11" x14ac:dyDescent="0.25">
      <c r="A1532" s="4"/>
      <c r="B1532" s="4"/>
      <c r="C1532" s="4"/>
      <c r="D1532" s="4"/>
      <c r="E1532" s="5"/>
      <c r="F1532" s="5"/>
      <c r="G1532" s="5"/>
      <c r="H1532" s="6"/>
      <c r="I1532" s="5"/>
      <c r="J1532" s="5"/>
      <c r="K1532" s="5"/>
    </row>
    <row r="1533" spans="1:11" x14ac:dyDescent="0.25">
      <c r="A1533" s="4"/>
      <c r="B1533" s="4"/>
      <c r="C1533" s="4"/>
      <c r="D1533" s="4"/>
      <c r="E1533" s="5"/>
      <c r="F1533" s="5"/>
      <c r="G1533" s="5"/>
      <c r="H1533" s="6"/>
      <c r="I1533" s="5"/>
      <c r="J1533" s="5"/>
      <c r="K1533" s="5"/>
    </row>
    <row r="1534" spans="1:11" x14ac:dyDescent="0.25">
      <c r="A1534" s="4"/>
      <c r="B1534" s="4"/>
      <c r="C1534" s="4"/>
      <c r="D1534" s="4"/>
      <c r="E1534" s="5"/>
      <c r="F1534" s="5"/>
      <c r="G1534" s="5"/>
      <c r="H1534" s="6"/>
      <c r="I1534" s="5"/>
      <c r="J1534" s="5"/>
      <c r="K1534" s="5"/>
    </row>
    <row r="1535" spans="1:11" x14ac:dyDescent="0.25">
      <c r="A1535" s="4"/>
      <c r="B1535" s="4"/>
      <c r="C1535" s="4"/>
      <c r="D1535" s="4"/>
      <c r="E1535" s="5"/>
      <c r="F1535" s="5"/>
      <c r="G1535" s="5"/>
      <c r="H1535" s="6"/>
      <c r="I1535" s="5"/>
      <c r="J1535" s="5"/>
      <c r="K1535" s="5"/>
    </row>
    <row r="1536" spans="1:11" x14ac:dyDescent="0.25">
      <c r="A1536" s="4"/>
      <c r="B1536" s="4"/>
      <c r="C1536" s="4"/>
      <c r="D1536" s="4"/>
      <c r="E1536" s="5"/>
      <c r="F1536" s="5"/>
      <c r="G1536" s="5"/>
      <c r="H1536" s="6"/>
      <c r="I1536" s="5"/>
      <c r="J1536" s="5"/>
      <c r="K1536" s="5"/>
    </row>
    <row r="1537" spans="1:11" x14ac:dyDescent="0.25">
      <c r="A1537" s="4"/>
      <c r="B1537" s="4"/>
      <c r="C1537" s="4"/>
      <c r="D1537" s="4"/>
      <c r="E1537" s="5"/>
      <c r="F1537" s="5"/>
      <c r="G1537" s="5"/>
      <c r="H1537" s="6"/>
      <c r="I1537" s="5"/>
      <c r="J1537" s="5"/>
      <c r="K1537" s="5"/>
    </row>
    <row r="1538" spans="1:11" x14ac:dyDescent="0.25">
      <c r="A1538" s="4"/>
      <c r="B1538" s="4"/>
      <c r="C1538" s="4"/>
      <c r="D1538" s="4"/>
      <c r="E1538" s="5"/>
      <c r="F1538" s="5"/>
      <c r="G1538" s="5"/>
      <c r="H1538" s="6"/>
      <c r="I1538" s="5"/>
      <c r="J1538" s="5"/>
      <c r="K1538" s="5"/>
    </row>
    <row r="1539" spans="1:11" x14ac:dyDescent="0.25">
      <c r="A1539" s="4"/>
      <c r="B1539" s="4"/>
      <c r="C1539" s="4"/>
      <c r="D1539" s="4"/>
      <c r="E1539" s="5"/>
      <c r="F1539" s="5"/>
      <c r="G1539" s="5"/>
      <c r="H1539" s="6"/>
      <c r="I1539" s="5"/>
      <c r="J1539" s="5"/>
      <c r="K1539" s="5"/>
    </row>
    <row r="1540" spans="1:11" x14ac:dyDescent="0.25">
      <c r="A1540" s="4"/>
      <c r="B1540" s="4"/>
      <c r="C1540" s="4"/>
      <c r="D1540" s="4"/>
      <c r="E1540" s="5"/>
      <c r="F1540" s="5"/>
      <c r="G1540" s="5"/>
      <c r="H1540" s="6"/>
      <c r="I1540" s="5"/>
      <c r="J1540" s="5"/>
      <c r="K1540" s="5"/>
    </row>
    <row r="1541" spans="1:11" x14ac:dyDescent="0.25">
      <c r="A1541" s="4"/>
      <c r="B1541" s="4"/>
      <c r="C1541" s="4"/>
      <c r="D1541" s="4"/>
      <c r="E1541" s="5"/>
      <c r="F1541" s="5"/>
      <c r="G1541" s="5"/>
      <c r="H1541" s="6"/>
      <c r="I1541" s="5"/>
      <c r="J1541" s="5"/>
      <c r="K1541" s="5"/>
    </row>
    <row r="1542" spans="1:11" x14ac:dyDescent="0.25">
      <c r="A1542" s="4"/>
      <c r="B1542" s="4"/>
      <c r="C1542" s="4"/>
      <c r="D1542" s="4"/>
      <c r="E1542" s="5"/>
      <c r="F1542" s="5"/>
      <c r="G1542" s="5"/>
      <c r="H1542" s="6"/>
      <c r="I1542" s="5"/>
      <c r="J1542" s="5"/>
      <c r="K1542" s="5"/>
    </row>
    <row r="1543" spans="1:11" x14ac:dyDescent="0.25">
      <c r="A1543" s="4"/>
      <c r="B1543" s="4"/>
      <c r="C1543" s="4"/>
      <c r="D1543" s="4"/>
      <c r="E1543" s="5"/>
      <c r="F1543" s="5"/>
      <c r="G1543" s="5"/>
      <c r="H1543" s="6"/>
      <c r="I1543" s="5"/>
      <c r="J1543" s="5"/>
      <c r="K1543" s="5"/>
    </row>
    <row r="1544" spans="1:11" x14ac:dyDescent="0.25">
      <c r="A1544" s="4"/>
      <c r="B1544" s="4"/>
      <c r="C1544" s="4"/>
      <c r="D1544" s="4"/>
      <c r="E1544" s="5"/>
      <c r="F1544" s="5"/>
      <c r="G1544" s="5"/>
      <c r="H1544" s="6"/>
      <c r="I1544" s="5"/>
      <c r="J1544" s="5"/>
      <c r="K1544" s="5"/>
    </row>
    <row r="1545" spans="1:11" x14ac:dyDescent="0.25">
      <c r="A1545" s="4"/>
      <c r="B1545" s="4"/>
      <c r="C1545" s="4"/>
      <c r="D1545" s="4"/>
      <c r="E1545" s="5"/>
      <c r="F1545" s="5"/>
      <c r="G1545" s="5"/>
      <c r="H1545" s="6"/>
      <c r="I1545" s="5"/>
      <c r="J1545" s="5"/>
      <c r="K1545" s="5"/>
    </row>
    <row r="1546" spans="1:11" x14ac:dyDescent="0.25">
      <c r="A1546" s="4"/>
      <c r="B1546" s="4"/>
      <c r="C1546" s="4"/>
      <c r="D1546" s="4"/>
      <c r="E1546" s="5"/>
      <c r="F1546" s="5"/>
      <c r="G1546" s="5"/>
      <c r="H1546" s="6"/>
      <c r="I1546" s="5"/>
      <c r="J1546" s="5"/>
      <c r="K1546" s="5"/>
    </row>
    <row r="1547" spans="1:11" x14ac:dyDescent="0.25">
      <c r="A1547" s="4"/>
      <c r="B1547" s="4"/>
      <c r="C1547" s="4"/>
      <c r="D1547" s="4"/>
      <c r="E1547" s="5"/>
      <c r="F1547" s="5"/>
      <c r="G1547" s="5"/>
      <c r="H1547" s="6"/>
      <c r="I1547" s="5"/>
      <c r="J1547" s="5"/>
      <c r="K1547" s="5"/>
    </row>
    <row r="1548" spans="1:11" x14ac:dyDescent="0.25">
      <c r="A1548" s="4"/>
      <c r="B1548" s="4"/>
      <c r="C1548" s="4"/>
      <c r="D1548" s="4"/>
      <c r="E1548" s="5"/>
      <c r="F1548" s="5"/>
      <c r="G1548" s="5"/>
      <c r="H1548" s="6"/>
      <c r="I1548" s="5"/>
      <c r="J1548" s="5"/>
      <c r="K1548" s="5"/>
    </row>
    <row r="1549" spans="1:11" x14ac:dyDescent="0.25">
      <c r="A1549" s="4"/>
      <c r="B1549" s="4"/>
      <c r="C1549" s="4"/>
      <c r="D1549" s="4"/>
      <c r="E1549" s="5"/>
      <c r="F1549" s="5"/>
      <c r="G1549" s="5"/>
      <c r="H1549" s="6"/>
      <c r="I1549" s="5"/>
      <c r="J1549" s="5"/>
      <c r="K1549" s="5"/>
    </row>
    <row r="1550" spans="1:11" x14ac:dyDescent="0.25">
      <c r="A1550" s="4"/>
      <c r="B1550" s="4"/>
      <c r="C1550" s="4"/>
      <c r="D1550" s="4"/>
      <c r="E1550" s="5"/>
      <c r="F1550" s="5"/>
      <c r="G1550" s="5"/>
      <c r="H1550" s="6"/>
      <c r="I1550" s="5"/>
      <c r="J1550" s="5"/>
      <c r="K1550" s="5"/>
    </row>
    <row r="1551" spans="1:11" x14ac:dyDescent="0.25">
      <c r="A1551" s="4"/>
      <c r="B1551" s="4"/>
      <c r="C1551" s="4"/>
      <c r="D1551" s="4"/>
      <c r="E1551" s="5"/>
      <c r="F1551" s="5"/>
      <c r="G1551" s="5"/>
      <c r="H1551" s="6"/>
      <c r="I1551" s="5"/>
      <c r="J1551" s="5"/>
      <c r="K1551" s="5"/>
    </row>
    <row r="1552" spans="1:11" x14ac:dyDescent="0.25">
      <c r="A1552" s="4"/>
      <c r="B1552" s="4"/>
      <c r="C1552" s="4"/>
      <c r="D1552" s="4"/>
      <c r="E1552" s="5"/>
      <c r="F1552" s="5"/>
      <c r="G1552" s="5"/>
      <c r="H1552" s="6"/>
      <c r="I1552" s="5"/>
      <c r="J1552" s="5"/>
      <c r="K1552" s="5"/>
    </row>
    <row r="1553" spans="1:11" x14ac:dyDescent="0.25">
      <c r="A1553" s="4"/>
      <c r="B1553" s="4"/>
      <c r="C1553" s="4"/>
      <c r="D1553" s="4"/>
      <c r="E1553" s="5"/>
      <c r="F1553" s="5"/>
      <c r="G1553" s="5"/>
      <c r="H1553" s="6"/>
      <c r="I1553" s="5"/>
      <c r="J1553" s="5"/>
      <c r="K1553" s="5"/>
    </row>
    <row r="1554" spans="1:11" x14ac:dyDescent="0.25">
      <c r="A1554" s="4"/>
      <c r="B1554" s="4"/>
      <c r="C1554" s="4"/>
      <c r="D1554" s="4"/>
      <c r="E1554" s="5"/>
      <c r="F1554" s="5"/>
      <c r="G1554" s="5"/>
      <c r="H1554" s="6"/>
      <c r="I1554" s="5"/>
      <c r="J1554" s="5"/>
      <c r="K1554" s="5"/>
    </row>
    <row r="1555" spans="1:11" x14ac:dyDescent="0.25">
      <c r="A1555" s="4"/>
      <c r="B1555" s="4"/>
      <c r="C1555" s="4"/>
      <c r="D1555" s="4"/>
      <c r="E1555" s="5"/>
      <c r="F1555" s="5"/>
      <c r="G1555" s="5"/>
      <c r="H1555" s="6"/>
      <c r="I1555" s="5"/>
      <c r="J1555" s="5"/>
      <c r="K1555" s="5"/>
    </row>
    <row r="1556" spans="1:11" x14ac:dyDescent="0.25">
      <c r="A1556" s="4"/>
      <c r="B1556" s="4"/>
      <c r="C1556" s="4"/>
      <c r="D1556" s="4"/>
      <c r="E1556" s="5"/>
      <c r="F1556" s="5"/>
      <c r="G1556" s="5"/>
      <c r="H1556" s="6"/>
      <c r="I1556" s="5"/>
      <c r="J1556" s="5"/>
      <c r="K1556" s="5"/>
    </row>
    <row r="1557" spans="1:11" x14ac:dyDescent="0.25">
      <c r="A1557" s="4"/>
      <c r="B1557" s="4"/>
      <c r="C1557" s="4"/>
      <c r="D1557" s="4"/>
      <c r="E1557" s="5"/>
      <c r="F1557" s="5"/>
      <c r="G1557" s="5"/>
      <c r="H1557" s="6"/>
      <c r="I1557" s="5"/>
      <c r="J1557" s="5"/>
      <c r="K1557" s="5"/>
    </row>
    <row r="1558" spans="1:11" x14ac:dyDescent="0.25">
      <c r="A1558" s="4"/>
      <c r="B1558" s="4"/>
      <c r="C1558" s="4"/>
      <c r="D1558" s="4"/>
      <c r="E1558" s="5"/>
      <c r="F1558" s="5"/>
      <c r="G1558" s="5"/>
      <c r="H1558" s="6"/>
      <c r="I1558" s="5"/>
      <c r="J1558" s="5"/>
      <c r="K1558" s="5"/>
    </row>
    <row r="1559" spans="1:11" x14ac:dyDescent="0.25">
      <c r="A1559" s="4"/>
      <c r="B1559" s="4"/>
      <c r="C1559" s="4"/>
      <c r="D1559" s="4"/>
      <c r="E1559" s="5"/>
      <c r="F1559" s="5"/>
      <c r="G1559" s="5"/>
      <c r="H1559" s="6"/>
      <c r="I1559" s="5"/>
      <c r="J1559" s="5"/>
      <c r="K1559" s="5"/>
    </row>
    <row r="1560" spans="1:11" x14ac:dyDescent="0.25">
      <c r="A1560" s="4"/>
      <c r="B1560" s="4"/>
      <c r="C1560" s="4"/>
      <c r="D1560" s="4"/>
      <c r="E1560" s="5"/>
      <c r="F1560" s="5"/>
      <c r="G1560" s="5"/>
      <c r="H1560" s="6"/>
      <c r="I1560" s="5"/>
      <c r="J1560" s="5"/>
      <c r="K1560" s="5"/>
    </row>
    <row r="1561" spans="1:11" x14ac:dyDescent="0.25">
      <c r="A1561" s="4"/>
      <c r="B1561" s="4"/>
      <c r="C1561" s="4"/>
      <c r="D1561" s="4"/>
      <c r="E1561" s="5"/>
      <c r="F1561" s="5"/>
      <c r="G1561" s="5"/>
      <c r="H1561" s="6"/>
      <c r="I1561" s="5"/>
      <c r="J1561" s="5"/>
      <c r="K1561" s="5"/>
    </row>
    <row r="1562" spans="1:11" x14ac:dyDescent="0.25">
      <c r="A1562" s="4"/>
      <c r="B1562" s="4"/>
      <c r="C1562" s="4"/>
      <c r="D1562" s="4"/>
      <c r="E1562" s="5"/>
      <c r="F1562" s="5"/>
      <c r="G1562" s="5"/>
      <c r="H1562" s="6"/>
      <c r="I1562" s="5"/>
      <c r="J1562" s="5"/>
      <c r="K1562" s="5"/>
    </row>
    <row r="1563" spans="1:11" x14ac:dyDescent="0.25">
      <c r="A1563" s="4"/>
      <c r="B1563" s="4"/>
      <c r="C1563" s="4"/>
      <c r="D1563" s="4"/>
      <c r="E1563" s="5"/>
      <c r="F1563" s="5"/>
      <c r="G1563" s="5"/>
      <c r="H1563" s="6"/>
      <c r="I1563" s="5"/>
      <c r="J1563" s="5"/>
      <c r="K1563" s="5"/>
    </row>
    <row r="1564" spans="1:11" x14ac:dyDescent="0.25">
      <c r="A1564" s="4"/>
      <c r="B1564" s="4"/>
      <c r="C1564" s="4"/>
      <c r="D1564" s="4"/>
      <c r="E1564" s="5"/>
      <c r="F1564" s="5"/>
      <c r="G1564" s="5"/>
      <c r="H1564" s="6"/>
      <c r="I1564" s="5"/>
      <c r="J1564" s="5"/>
      <c r="K1564" s="5"/>
    </row>
    <row r="1565" spans="1:11" x14ac:dyDescent="0.25">
      <c r="A1565" s="4"/>
      <c r="B1565" s="4"/>
      <c r="C1565" s="4"/>
      <c r="D1565" s="4"/>
      <c r="E1565" s="5"/>
      <c r="F1565" s="5"/>
      <c r="G1565" s="5"/>
      <c r="H1565" s="6"/>
      <c r="I1565" s="5"/>
      <c r="J1565" s="5"/>
      <c r="K1565" s="5"/>
    </row>
    <row r="1566" spans="1:11" x14ac:dyDescent="0.25">
      <c r="A1566" s="4"/>
      <c r="B1566" s="4"/>
      <c r="C1566" s="4"/>
      <c r="D1566" s="4"/>
      <c r="E1566" s="5"/>
      <c r="F1566" s="5"/>
      <c r="G1566" s="5"/>
      <c r="H1566" s="6"/>
      <c r="I1566" s="5"/>
      <c r="J1566" s="5"/>
      <c r="K1566" s="5"/>
    </row>
    <row r="1567" spans="1:11" x14ac:dyDescent="0.25">
      <c r="A1567" s="4"/>
      <c r="B1567" s="4"/>
      <c r="C1567" s="4"/>
      <c r="D1567" s="4"/>
      <c r="E1567" s="5"/>
      <c r="F1567" s="5"/>
      <c r="G1567" s="5"/>
      <c r="H1567" s="6"/>
      <c r="I1567" s="5"/>
      <c r="J1567" s="5"/>
      <c r="K1567" s="5"/>
    </row>
    <row r="1568" spans="1:11" x14ac:dyDescent="0.25">
      <c r="A1568" s="4"/>
      <c r="B1568" s="4"/>
      <c r="C1568" s="4"/>
      <c r="D1568" s="4"/>
      <c r="E1568" s="5"/>
      <c r="F1568" s="5"/>
      <c r="G1568" s="5"/>
      <c r="H1568" s="6"/>
      <c r="I1568" s="5"/>
      <c r="J1568" s="5"/>
      <c r="K1568" s="5"/>
    </row>
    <row r="1569" spans="1:11" x14ac:dyDescent="0.25">
      <c r="A1569" s="4"/>
      <c r="B1569" s="4"/>
      <c r="C1569" s="4"/>
      <c r="D1569" s="4"/>
      <c r="E1569" s="5"/>
      <c r="F1569" s="5"/>
      <c r="G1569" s="5"/>
      <c r="H1569" s="6"/>
      <c r="I1569" s="5"/>
      <c r="J1569" s="5"/>
      <c r="K1569" s="5"/>
    </row>
    <row r="1570" spans="1:11" x14ac:dyDescent="0.25">
      <c r="A1570" s="4"/>
      <c r="B1570" s="4"/>
      <c r="C1570" s="4"/>
      <c r="D1570" s="4"/>
      <c r="E1570" s="5"/>
      <c r="F1570" s="5"/>
      <c r="G1570" s="5"/>
      <c r="H1570" s="6"/>
      <c r="I1570" s="5"/>
      <c r="J1570" s="5"/>
      <c r="K1570" s="5"/>
    </row>
    <row r="1571" spans="1:11" x14ac:dyDescent="0.25">
      <c r="A1571" s="4"/>
      <c r="B1571" s="4"/>
      <c r="C1571" s="4"/>
      <c r="D1571" s="4"/>
      <c r="E1571" s="5"/>
      <c r="F1571" s="5"/>
      <c r="G1571" s="5"/>
      <c r="H1571" s="6"/>
      <c r="I1571" s="5"/>
      <c r="J1571" s="5"/>
      <c r="K1571" s="5"/>
    </row>
    <row r="1572" spans="1:11" x14ac:dyDescent="0.25">
      <c r="A1572" s="4"/>
      <c r="B1572" s="4"/>
      <c r="C1572" s="4"/>
      <c r="D1572" s="4"/>
      <c r="E1572" s="5"/>
      <c r="F1572" s="5"/>
      <c r="G1572" s="5"/>
      <c r="H1572" s="6"/>
      <c r="I1572" s="5"/>
      <c r="J1572" s="5"/>
      <c r="K1572" s="5"/>
    </row>
    <row r="1573" spans="1:11" x14ac:dyDescent="0.25">
      <c r="A1573" s="4"/>
      <c r="B1573" s="4"/>
      <c r="C1573" s="4"/>
      <c r="D1573" s="4"/>
      <c r="E1573" s="5"/>
      <c r="F1573" s="5"/>
      <c r="G1573" s="5"/>
      <c r="H1573" s="6"/>
      <c r="I1573" s="5"/>
      <c r="J1573" s="5"/>
      <c r="K1573" s="5"/>
    </row>
    <row r="1574" spans="1:11" x14ac:dyDescent="0.25">
      <c r="A1574" s="4"/>
      <c r="B1574" s="4"/>
      <c r="C1574" s="4"/>
      <c r="D1574" s="4"/>
      <c r="E1574" s="5"/>
      <c r="F1574" s="5"/>
      <c r="G1574" s="5"/>
      <c r="H1574" s="6"/>
      <c r="I1574" s="5"/>
      <c r="J1574" s="5"/>
      <c r="K1574" s="5"/>
    </row>
    <row r="1575" spans="1:11" x14ac:dyDescent="0.25">
      <c r="A1575" s="4"/>
      <c r="B1575" s="4"/>
      <c r="C1575" s="4"/>
      <c r="D1575" s="4"/>
      <c r="E1575" s="5"/>
      <c r="F1575" s="5"/>
      <c r="G1575" s="5"/>
      <c r="H1575" s="6"/>
      <c r="I1575" s="5"/>
      <c r="J1575" s="5"/>
      <c r="K1575" s="5"/>
    </row>
    <row r="1576" spans="1:11" x14ac:dyDescent="0.25">
      <c r="A1576" s="4"/>
      <c r="B1576" s="4"/>
      <c r="C1576" s="4"/>
      <c r="D1576" s="4"/>
      <c r="E1576" s="5"/>
      <c r="F1576" s="5"/>
      <c r="G1576" s="5"/>
      <c r="H1576" s="6"/>
      <c r="I1576" s="5"/>
      <c r="J1576" s="5"/>
      <c r="K1576" s="5"/>
    </row>
    <row r="1577" spans="1:11" x14ac:dyDescent="0.25">
      <c r="A1577" s="4"/>
      <c r="B1577" s="4"/>
      <c r="C1577" s="4"/>
      <c r="D1577" s="4"/>
      <c r="E1577" s="5"/>
      <c r="F1577" s="5"/>
      <c r="G1577" s="5"/>
      <c r="H1577" s="6"/>
      <c r="I1577" s="5"/>
      <c r="J1577" s="5"/>
      <c r="K1577" s="5"/>
    </row>
    <row r="1578" spans="1:11" x14ac:dyDescent="0.25">
      <c r="A1578" s="4"/>
      <c r="B1578" s="4"/>
      <c r="C1578" s="4"/>
      <c r="D1578" s="4"/>
      <c r="E1578" s="5"/>
      <c r="F1578" s="5"/>
      <c r="G1578" s="5"/>
      <c r="H1578" s="6"/>
      <c r="I1578" s="5"/>
      <c r="J1578" s="5"/>
      <c r="K1578" s="5"/>
    </row>
    <row r="1579" spans="1:11" x14ac:dyDescent="0.25">
      <c r="A1579" s="4"/>
      <c r="B1579" s="4"/>
      <c r="C1579" s="4"/>
      <c r="D1579" s="4"/>
      <c r="E1579" s="5"/>
      <c r="F1579" s="5"/>
      <c r="G1579" s="5"/>
      <c r="H1579" s="6"/>
      <c r="I1579" s="5"/>
      <c r="J1579" s="5"/>
      <c r="K1579" s="5"/>
    </row>
    <row r="1580" spans="1:11" x14ac:dyDescent="0.25">
      <c r="A1580" s="4"/>
      <c r="B1580" s="4"/>
      <c r="C1580" s="4"/>
      <c r="D1580" s="4"/>
      <c r="E1580" s="5"/>
      <c r="F1580" s="5"/>
      <c r="G1580" s="5"/>
      <c r="H1580" s="6"/>
      <c r="I1580" s="5"/>
      <c r="J1580" s="5"/>
      <c r="K1580" s="5"/>
    </row>
    <row r="1581" spans="1:11" x14ac:dyDescent="0.25">
      <c r="A1581" s="4"/>
      <c r="B1581" s="4"/>
      <c r="C1581" s="4"/>
      <c r="D1581" s="4"/>
      <c r="E1581" s="5"/>
      <c r="F1581" s="5"/>
      <c r="G1581" s="5"/>
      <c r="H1581" s="6"/>
      <c r="I1581" s="5"/>
      <c r="J1581" s="5"/>
      <c r="K1581" s="5"/>
    </row>
    <row r="1582" spans="1:11" x14ac:dyDescent="0.25">
      <c r="A1582" s="4"/>
      <c r="B1582" s="4"/>
      <c r="C1582" s="4"/>
      <c r="D1582" s="4"/>
      <c r="E1582" s="5"/>
      <c r="F1582" s="5"/>
      <c r="G1582" s="5"/>
      <c r="H1582" s="6"/>
      <c r="I1582" s="5"/>
      <c r="J1582" s="5"/>
      <c r="K1582" s="5"/>
    </row>
    <row r="1583" spans="1:11" x14ac:dyDescent="0.25">
      <c r="A1583" s="4"/>
      <c r="B1583" s="4"/>
      <c r="C1583" s="4"/>
      <c r="D1583" s="4"/>
      <c r="E1583" s="5"/>
      <c r="F1583" s="5"/>
      <c r="G1583" s="5"/>
      <c r="H1583" s="6"/>
      <c r="I1583" s="5"/>
      <c r="J1583" s="5"/>
      <c r="K1583" s="5"/>
    </row>
    <row r="1584" spans="1:11" x14ac:dyDescent="0.25">
      <c r="A1584" s="4"/>
      <c r="B1584" s="4"/>
      <c r="C1584" s="4"/>
      <c r="D1584" s="4"/>
      <c r="E1584" s="5"/>
      <c r="F1584" s="5"/>
      <c r="G1584" s="5"/>
      <c r="H1584" s="6"/>
      <c r="I1584" s="5"/>
      <c r="J1584" s="5"/>
      <c r="K1584" s="5"/>
    </row>
    <row r="1585" spans="1:11" x14ac:dyDescent="0.25">
      <c r="A1585" s="4"/>
      <c r="B1585" s="4"/>
      <c r="C1585" s="4"/>
      <c r="D1585" s="4"/>
      <c r="E1585" s="5"/>
      <c r="F1585" s="5"/>
      <c r="G1585" s="5"/>
      <c r="H1585" s="6"/>
      <c r="I1585" s="5"/>
      <c r="J1585" s="5"/>
      <c r="K1585" s="5"/>
    </row>
    <row r="1586" spans="1:11" x14ac:dyDescent="0.25">
      <c r="A1586" s="4"/>
      <c r="B1586" s="4"/>
      <c r="C1586" s="4"/>
      <c r="D1586" s="4"/>
      <c r="E1586" s="5"/>
      <c r="F1586" s="5"/>
      <c r="G1586" s="5"/>
      <c r="H1586" s="6"/>
      <c r="I1586" s="5"/>
      <c r="J1586" s="5"/>
      <c r="K1586" s="5"/>
    </row>
    <row r="1587" spans="1:11" x14ac:dyDescent="0.25">
      <c r="A1587" s="4"/>
      <c r="B1587" s="4"/>
      <c r="C1587" s="4"/>
      <c r="D1587" s="4"/>
      <c r="E1587" s="5"/>
      <c r="F1587" s="5"/>
      <c r="G1587" s="5"/>
      <c r="H1587" s="6"/>
      <c r="I1587" s="5"/>
      <c r="J1587" s="5"/>
      <c r="K1587" s="5"/>
    </row>
    <row r="1588" spans="1:11" x14ac:dyDescent="0.25">
      <c r="A1588" s="4"/>
      <c r="B1588" s="4"/>
      <c r="C1588" s="4"/>
      <c r="D1588" s="4"/>
      <c r="E1588" s="5"/>
      <c r="F1588" s="5"/>
      <c r="G1588" s="5"/>
      <c r="H1588" s="6"/>
      <c r="I1588" s="5"/>
      <c r="J1588" s="5"/>
      <c r="K1588" s="5"/>
    </row>
    <row r="1589" spans="1:11" x14ac:dyDescent="0.25">
      <c r="A1589" s="4"/>
      <c r="B1589" s="4"/>
      <c r="C1589" s="4"/>
      <c r="D1589" s="4"/>
      <c r="E1589" s="5"/>
      <c r="F1589" s="5"/>
      <c r="G1589" s="5"/>
      <c r="H1589" s="6"/>
      <c r="I1589" s="5"/>
      <c r="J1589" s="5"/>
      <c r="K1589" s="5"/>
    </row>
    <row r="1590" spans="1:11" x14ac:dyDescent="0.25">
      <c r="A1590" s="4"/>
      <c r="B1590" s="4"/>
      <c r="C1590" s="4"/>
      <c r="D1590" s="4"/>
      <c r="E1590" s="5"/>
      <c r="F1590" s="5"/>
      <c r="G1590" s="5"/>
      <c r="H1590" s="6"/>
      <c r="I1590" s="5"/>
      <c r="J1590" s="5"/>
      <c r="K1590" s="5"/>
    </row>
    <row r="1591" spans="1:11" x14ac:dyDescent="0.25">
      <c r="A1591" s="4"/>
      <c r="B1591" s="4"/>
      <c r="C1591" s="4"/>
      <c r="D1591" s="4"/>
      <c r="E1591" s="5"/>
      <c r="F1591" s="5"/>
      <c r="G1591" s="5"/>
      <c r="H1591" s="6"/>
      <c r="I1591" s="5"/>
      <c r="J1591" s="5"/>
      <c r="K1591" s="5"/>
    </row>
    <row r="1592" spans="1:11" x14ac:dyDescent="0.25">
      <c r="A1592" s="4"/>
      <c r="B1592" s="4"/>
      <c r="C1592" s="4"/>
      <c r="D1592" s="4"/>
      <c r="E1592" s="5"/>
      <c r="F1592" s="5"/>
      <c r="G1592" s="5"/>
      <c r="H1592" s="6"/>
      <c r="I1592" s="5"/>
      <c r="J1592" s="5"/>
      <c r="K1592" s="5"/>
    </row>
    <row r="1593" spans="1:11" x14ac:dyDescent="0.25">
      <c r="A1593" s="4"/>
      <c r="B1593" s="4"/>
      <c r="C1593" s="4"/>
      <c r="D1593" s="4"/>
      <c r="E1593" s="5"/>
      <c r="F1593" s="5"/>
      <c r="G1593" s="5"/>
      <c r="H1593" s="6"/>
      <c r="I1593" s="5"/>
      <c r="J1593" s="5"/>
      <c r="K1593" s="5"/>
    </row>
    <row r="1594" spans="1:11" x14ac:dyDescent="0.25">
      <c r="A1594" s="4"/>
      <c r="B1594" s="4"/>
      <c r="C1594" s="4"/>
      <c r="D1594" s="4"/>
      <c r="E1594" s="5"/>
      <c r="F1594" s="5"/>
      <c r="G1594" s="5"/>
      <c r="H1594" s="6"/>
      <c r="I1594" s="5"/>
      <c r="J1594" s="5"/>
      <c r="K1594" s="5"/>
    </row>
    <row r="1595" spans="1:11" x14ac:dyDescent="0.25">
      <c r="A1595" s="4"/>
      <c r="B1595" s="4"/>
      <c r="C1595" s="4"/>
      <c r="D1595" s="4"/>
      <c r="E1595" s="5"/>
      <c r="F1595" s="5"/>
      <c r="G1595" s="5"/>
      <c r="H1595" s="6"/>
      <c r="I1595" s="5"/>
      <c r="J1595" s="5"/>
      <c r="K1595" s="5"/>
    </row>
    <row r="1596" spans="1:11" x14ac:dyDescent="0.25">
      <c r="A1596" s="4"/>
      <c r="B1596" s="4"/>
      <c r="C1596" s="4"/>
      <c r="D1596" s="4"/>
      <c r="E1596" s="5"/>
      <c r="F1596" s="5"/>
      <c r="G1596" s="5"/>
      <c r="H1596" s="6"/>
      <c r="I1596" s="5"/>
      <c r="J1596" s="5"/>
      <c r="K1596" s="5"/>
    </row>
    <row r="1597" spans="1:11" x14ac:dyDescent="0.25">
      <c r="A1597" s="4"/>
      <c r="B1597" s="4"/>
      <c r="C1597" s="4"/>
      <c r="D1597" s="4"/>
      <c r="E1597" s="5"/>
      <c r="F1597" s="5"/>
      <c r="G1597" s="5"/>
      <c r="H1597" s="6"/>
      <c r="I1597" s="5"/>
      <c r="J1597" s="5"/>
      <c r="K1597" s="5"/>
    </row>
    <row r="1598" spans="1:11" x14ac:dyDescent="0.25">
      <c r="A1598" s="4"/>
      <c r="B1598" s="4"/>
      <c r="C1598" s="4"/>
      <c r="D1598" s="4"/>
      <c r="E1598" s="5"/>
      <c r="F1598" s="5"/>
      <c r="G1598" s="5"/>
      <c r="H1598" s="6"/>
      <c r="I1598" s="5"/>
      <c r="J1598" s="5"/>
      <c r="K1598" s="5"/>
    </row>
    <row r="1599" spans="1:11" x14ac:dyDescent="0.25">
      <c r="A1599" s="4"/>
      <c r="B1599" s="4"/>
      <c r="C1599" s="4"/>
      <c r="D1599" s="4"/>
      <c r="E1599" s="5"/>
      <c r="F1599" s="5"/>
      <c r="G1599" s="5"/>
      <c r="H1599" s="6"/>
      <c r="I1599" s="5"/>
      <c r="J1599" s="5"/>
      <c r="K1599" s="5"/>
    </row>
    <row r="1600" spans="1:11" x14ac:dyDescent="0.25">
      <c r="A1600" s="4"/>
      <c r="B1600" s="4"/>
      <c r="C1600" s="4"/>
      <c r="D1600" s="4"/>
      <c r="E1600" s="5"/>
      <c r="F1600" s="5"/>
      <c r="G1600" s="5"/>
      <c r="H1600" s="6"/>
      <c r="I1600" s="5"/>
      <c r="J1600" s="5"/>
      <c r="K1600" s="5"/>
    </row>
    <row r="1601" spans="1:11" x14ac:dyDescent="0.25">
      <c r="A1601" s="4"/>
      <c r="B1601" s="4"/>
      <c r="C1601" s="4"/>
      <c r="D1601" s="4"/>
      <c r="E1601" s="5"/>
      <c r="F1601" s="5"/>
      <c r="G1601" s="5"/>
      <c r="H1601" s="6"/>
      <c r="I1601" s="5"/>
      <c r="J1601" s="5"/>
      <c r="K1601" s="5"/>
    </row>
    <row r="1602" spans="1:11" x14ac:dyDescent="0.25">
      <c r="A1602" s="4"/>
      <c r="B1602" s="4"/>
      <c r="C1602" s="4"/>
      <c r="D1602" s="4"/>
      <c r="E1602" s="5"/>
      <c r="F1602" s="5"/>
      <c r="G1602" s="5"/>
      <c r="H1602" s="6"/>
      <c r="I1602" s="5"/>
      <c r="J1602" s="5"/>
      <c r="K1602" s="5"/>
    </row>
    <row r="1603" spans="1:11" x14ac:dyDescent="0.25">
      <c r="A1603" s="4"/>
      <c r="B1603" s="4"/>
      <c r="C1603" s="4"/>
      <c r="D1603" s="4"/>
      <c r="E1603" s="5"/>
      <c r="F1603" s="5"/>
      <c r="G1603" s="5"/>
      <c r="H1603" s="6"/>
      <c r="I1603" s="5"/>
      <c r="J1603" s="5"/>
      <c r="K1603" s="5"/>
    </row>
    <row r="1604" spans="1:11" x14ac:dyDescent="0.25">
      <c r="A1604" s="4"/>
      <c r="B1604" s="4"/>
      <c r="C1604" s="4"/>
      <c r="D1604" s="4"/>
      <c r="E1604" s="5"/>
      <c r="F1604" s="5"/>
      <c r="G1604" s="5"/>
      <c r="H1604" s="6"/>
      <c r="I1604" s="5"/>
      <c r="J1604" s="5"/>
      <c r="K1604" s="5"/>
    </row>
    <row r="1605" spans="1:11" x14ac:dyDescent="0.25">
      <c r="A1605" s="4"/>
      <c r="B1605" s="4"/>
      <c r="C1605" s="4"/>
      <c r="D1605" s="4"/>
      <c r="E1605" s="5"/>
      <c r="F1605" s="5"/>
      <c r="G1605" s="5"/>
      <c r="H1605" s="6"/>
      <c r="I1605" s="5"/>
      <c r="J1605" s="5"/>
      <c r="K1605" s="5"/>
    </row>
    <row r="1606" spans="1:11" x14ac:dyDescent="0.25">
      <c r="A1606" s="4"/>
      <c r="B1606" s="4"/>
      <c r="C1606" s="4"/>
      <c r="D1606" s="4"/>
      <c r="E1606" s="5"/>
      <c r="F1606" s="5"/>
      <c r="G1606" s="5"/>
      <c r="H1606" s="6"/>
      <c r="I1606" s="5"/>
      <c r="J1606" s="5"/>
      <c r="K1606" s="5"/>
    </row>
    <row r="1607" spans="1:11" x14ac:dyDescent="0.25">
      <c r="A1607" s="4"/>
      <c r="B1607" s="4"/>
      <c r="C1607" s="4"/>
      <c r="D1607" s="4"/>
      <c r="E1607" s="5"/>
      <c r="F1607" s="5"/>
      <c r="G1607" s="5"/>
      <c r="H1607" s="6"/>
      <c r="I1607" s="5"/>
      <c r="J1607" s="5"/>
      <c r="K1607" s="5"/>
    </row>
    <row r="1608" spans="1:11" x14ac:dyDescent="0.25">
      <c r="A1608" s="4"/>
      <c r="B1608" s="4"/>
      <c r="C1608" s="4"/>
      <c r="D1608" s="4"/>
      <c r="E1608" s="5"/>
      <c r="F1608" s="5"/>
      <c r="G1608" s="5"/>
      <c r="H1608" s="6"/>
      <c r="I1608" s="5"/>
      <c r="J1608" s="5"/>
      <c r="K1608" s="5"/>
    </row>
    <row r="1609" spans="1:11" x14ac:dyDescent="0.25">
      <c r="A1609" s="4"/>
      <c r="B1609" s="4"/>
      <c r="C1609" s="4"/>
      <c r="D1609" s="4"/>
      <c r="E1609" s="5"/>
      <c r="F1609" s="5"/>
      <c r="G1609" s="5"/>
      <c r="H1609" s="6"/>
      <c r="I1609" s="5"/>
      <c r="J1609" s="5"/>
      <c r="K1609" s="5"/>
    </row>
    <row r="1610" spans="1:11" x14ac:dyDescent="0.25">
      <c r="A1610" s="4"/>
      <c r="B1610" s="4"/>
      <c r="C1610" s="4"/>
      <c r="D1610" s="4"/>
      <c r="E1610" s="5"/>
      <c r="F1610" s="5"/>
      <c r="G1610" s="5"/>
      <c r="H1610" s="6"/>
      <c r="I1610" s="5"/>
      <c r="J1610" s="5"/>
      <c r="K1610" s="5"/>
    </row>
    <row r="1611" spans="1:11" x14ac:dyDescent="0.25">
      <c r="A1611" s="4"/>
      <c r="B1611" s="4"/>
      <c r="C1611" s="4"/>
      <c r="D1611" s="4"/>
      <c r="E1611" s="5"/>
      <c r="F1611" s="5"/>
      <c r="G1611" s="5"/>
      <c r="H1611" s="6"/>
      <c r="I1611" s="5"/>
      <c r="J1611" s="5"/>
      <c r="K1611" s="5"/>
    </row>
    <row r="1612" spans="1:11" x14ac:dyDescent="0.25">
      <c r="A1612" s="4"/>
      <c r="B1612" s="4"/>
      <c r="C1612" s="4"/>
      <c r="D1612" s="4"/>
      <c r="E1612" s="5"/>
      <c r="F1612" s="5"/>
      <c r="G1612" s="5"/>
      <c r="H1612" s="6"/>
      <c r="I1612" s="5"/>
      <c r="J1612" s="5"/>
      <c r="K1612" s="5"/>
    </row>
    <row r="1613" spans="1:11" x14ac:dyDescent="0.25">
      <c r="A1613" s="4"/>
      <c r="B1613" s="4"/>
      <c r="C1613" s="4"/>
      <c r="D1613" s="4"/>
      <c r="E1613" s="5"/>
      <c r="F1613" s="5"/>
      <c r="G1613" s="5"/>
      <c r="H1613" s="6"/>
      <c r="I1613" s="5"/>
      <c r="J1613" s="5"/>
      <c r="K1613" s="5"/>
    </row>
    <row r="1614" spans="1:11" x14ac:dyDescent="0.25">
      <c r="A1614" s="4"/>
      <c r="B1614" s="4"/>
      <c r="C1614" s="4"/>
      <c r="D1614" s="4"/>
      <c r="E1614" s="5"/>
      <c r="F1614" s="5"/>
      <c r="G1614" s="5"/>
      <c r="H1614" s="6"/>
      <c r="I1614" s="5"/>
      <c r="J1614" s="5"/>
      <c r="K1614" s="5"/>
    </row>
    <row r="1615" spans="1:11" x14ac:dyDescent="0.25">
      <c r="A1615" s="4"/>
      <c r="B1615" s="4"/>
      <c r="C1615" s="4"/>
      <c r="D1615" s="4"/>
      <c r="E1615" s="5"/>
      <c r="F1615" s="5"/>
      <c r="G1615" s="5"/>
      <c r="H1615" s="6"/>
      <c r="I1615" s="5"/>
      <c r="J1615" s="5"/>
      <c r="K1615" s="5"/>
    </row>
    <row r="1616" spans="1:11" x14ac:dyDescent="0.25">
      <c r="A1616" s="4"/>
      <c r="B1616" s="4"/>
      <c r="C1616" s="4"/>
      <c r="D1616" s="4"/>
      <c r="E1616" s="5"/>
      <c r="F1616" s="5"/>
      <c r="G1616" s="5"/>
      <c r="H1616" s="6"/>
      <c r="I1616" s="5"/>
      <c r="J1616" s="5"/>
      <c r="K1616" s="5"/>
    </row>
    <row r="1617" spans="1:11" x14ac:dyDescent="0.25">
      <c r="A1617" s="4"/>
      <c r="B1617" s="4"/>
      <c r="C1617" s="4"/>
      <c r="D1617" s="4"/>
      <c r="E1617" s="5"/>
      <c r="F1617" s="5"/>
      <c r="G1617" s="5"/>
      <c r="H1617" s="6"/>
      <c r="I1617" s="5"/>
      <c r="J1617" s="5"/>
      <c r="K1617" s="5"/>
    </row>
    <row r="1618" spans="1:11" x14ac:dyDescent="0.25">
      <c r="A1618" s="4"/>
      <c r="B1618" s="4"/>
      <c r="C1618" s="4"/>
      <c r="D1618" s="4"/>
      <c r="E1618" s="5"/>
      <c r="F1618" s="5"/>
      <c r="G1618" s="5"/>
      <c r="H1618" s="6"/>
      <c r="I1618" s="5"/>
      <c r="J1618" s="5"/>
      <c r="K1618" s="5"/>
    </row>
    <row r="1619" spans="1:11" x14ac:dyDescent="0.25">
      <c r="A1619" s="4"/>
      <c r="B1619" s="4"/>
      <c r="C1619" s="4"/>
      <c r="D1619" s="4"/>
      <c r="E1619" s="5"/>
      <c r="F1619" s="5"/>
      <c r="G1619" s="5"/>
      <c r="H1619" s="6"/>
      <c r="I1619" s="5"/>
      <c r="J1619" s="5"/>
      <c r="K1619" s="5"/>
    </row>
    <row r="1620" spans="1:11" x14ac:dyDescent="0.25">
      <c r="A1620" s="4"/>
      <c r="B1620" s="4"/>
      <c r="C1620" s="4"/>
      <c r="D1620" s="4"/>
      <c r="E1620" s="5"/>
      <c r="F1620" s="5"/>
      <c r="G1620" s="5"/>
      <c r="H1620" s="6"/>
      <c r="I1620" s="5"/>
      <c r="J1620" s="5"/>
      <c r="K1620" s="5"/>
    </row>
    <row r="1621" spans="1:11" x14ac:dyDescent="0.25">
      <c r="A1621" s="4"/>
      <c r="B1621" s="4"/>
      <c r="C1621" s="4"/>
      <c r="D1621" s="4"/>
      <c r="E1621" s="5"/>
      <c r="F1621" s="5"/>
      <c r="G1621" s="5"/>
      <c r="H1621" s="6"/>
      <c r="I1621" s="5"/>
      <c r="J1621" s="5"/>
      <c r="K1621" s="5"/>
    </row>
    <row r="1622" spans="1:11" x14ac:dyDescent="0.25">
      <c r="A1622" s="4"/>
      <c r="B1622" s="4"/>
      <c r="C1622" s="4"/>
      <c r="D1622" s="4"/>
      <c r="E1622" s="5"/>
      <c r="F1622" s="5"/>
      <c r="G1622" s="5"/>
      <c r="H1622" s="6"/>
      <c r="I1622" s="5"/>
      <c r="J1622" s="5"/>
      <c r="K1622" s="5"/>
    </row>
    <row r="1623" spans="1:11" x14ac:dyDescent="0.25">
      <c r="A1623" s="4"/>
      <c r="B1623" s="4"/>
      <c r="C1623" s="4"/>
      <c r="D1623" s="4"/>
      <c r="E1623" s="5"/>
      <c r="F1623" s="5"/>
      <c r="G1623" s="5"/>
      <c r="H1623" s="6"/>
      <c r="I1623" s="5"/>
      <c r="J1623" s="5"/>
      <c r="K1623" s="5"/>
    </row>
    <row r="1624" spans="1:11" x14ac:dyDescent="0.25">
      <c r="A1624" s="4"/>
      <c r="B1624" s="4"/>
      <c r="C1624" s="4"/>
      <c r="D1624" s="4"/>
      <c r="E1624" s="5"/>
      <c r="F1624" s="5"/>
      <c r="G1624" s="5"/>
      <c r="H1624" s="6"/>
      <c r="I1624" s="5"/>
      <c r="J1624" s="5"/>
      <c r="K1624" s="5"/>
    </row>
    <row r="1625" spans="1:11" x14ac:dyDescent="0.25">
      <c r="A1625" s="4"/>
      <c r="B1625" s="4"/>
      <c r="C1625" s="4"/>
      <c r="D1625" s="4"/>
      <c r="E1625" s="5"/>
      <c r="F1625" s="5"/>
      <c r="G1625" s="5"/>
      <c r="H1625" s="6"/>
      <c r="I1625" s="5"/>
      <c r="J1625" s="5"/>
      <c r="K1625" s="5"/>
    </row>
    <row r="1626" spans="1:11" x14ac:dyDescent="0.25">
      <c r="A1626" s="4"/>
      <c r="B1626" s="4"/>
      <c r="C1626" s="4"/>
      <c r="D1626" s="4"/>
      <c r="E1626" s="5"/>
      <c r="F1626" s="5"/>
      <c r="G1626" s="5"/>
      <c r="H1626" s="6"/>
      <c r="I1626" s="5"/>
      <c r="J1626" s="5"/>
      <c r="K1626" s="5"/>
    </row>
    <row r="1627" spans="1:11" x14ac:dyDescent="0.25">
      <c r="A1627" s="4"/>
      <c r="B1627" s="4"/>
      <c r="C1627" s="4"/>
      <c r="D1627" s="4"/>
      <c r="E1627" s="5"/>
      <c r="F1627" s="5"/>
      <c r="G1627" s="5"/>
      <c r="H1627" s="6"/>
      <c r="I1627" s="5"/>
      <c r="J1627" s="5"/>
      <c r="K1627" s="5"/>
    </row>
    <row r="1628" spans="1:11" x14ac:dyDescent="0.25">
      <c r="A1628" s="4"/>
      <c r="B1628" s="4"/>
      <c r="C1628" s="4"/>
      <c r="D1628" s="4"/>
      <c r="E1628" s="5"/>
      <c r="F1628" s="5"/>
      <c r="G1628" s="5"/>
      <c r="H1628" s="6"/>
      <c r="I1628" s="5"/>
      <c r="J1628" s="5"/>
      <c r="K1628" s="5"/>
    </row>
    <row r="1629" spans="1:11" x14ac:dyDescent="0.25">
      <c r="A1629" s="4"/>
      <c r="B1629" s="4"/>
      <c r="C1629" s="4"/>
      <c r="D1629" s="4"/>
      <c r="E1629" s="5"/>
      <c r="F1629" s="5"/>
      <c r="G1629" s="5"/>
      <c r="H1629" s="6"/>
      <c r="I1629" s="5"/>
      <c r="J1629" s="5"/>
      <c r="K1629" s="5"/>
    </row>
    <row r="1630" spans="1:11" x14ac:dyDescent="0.25">
      <c r="A1630" s="4"/>
      <c r="B1630" s="4"/>
      <c r="C1630" s="4"/>
      <c r="D1630" s="4"/>
      <c r="E1630" s="5"/>
      <c r="F1630" s="5"/>
      <c r="G1630" s="5"/>
      <c r="H1630" s="6"/>
      <c r="I1630" s="5"/>
      <c r="J1630" s="5"/>
      <c r="K1630" s="5"/>
    </row>
    <row r="1631" spans="1:11" x14ac:dyDescent="0.25">
      <c r="A1631" s="4"/>
      <c r="B1631" s="4"/>
      <c r="C1631" s="4"/>
      <c r="D1631" s="4"/>
      <c r="E1631" s="5"/>
      <c r="F1631" s="5"/>
      <c r="G1631" s="5"/>
      <c r="H1631" s="6"/>
      <c r="I1631" s="5"/>
      <c r="J1631" s="5"/>
      <c r="K1631" s="5"/>
    </row>
    <row r="1632" spans="1:11" x14ac:dyDescent="0.25">
      <c r="A1632" s="4"/>
      <c r="B1632" s="4"/>
      <c r="C1632" s="4"/>
      <c r="D1632" s="4"/>
      <c r="E1632" s="5"/>
      <c r="F1632" s="5"/>
      <c r="G1632" s="5"/>
      <c r="H1632" s="6"/>
      <c r="I1632" s="5"/>
      <c r="J1632" s="5"/>
      <c r="K1632" s="5"/>
    </row>
    <row r="1633" spans="1:11" x14ac:dyDescent="0.25">
      <c r="A1633" s="4"/>
      <c r="B1633" s="4"/>
      <c r="C1633" s="4"/>
      <c r="D1633" s="4"/>
      <c r="E1633" s="5"/>
      <c r="F1633" s="5"/>
      <c r="G1633" s="5"/>
      <c r="H1633" s="6"/>
      <c r="I1633" s="5"/>
      <c r="J1633" s="5"/>
      <c r="K1633" s="5"/>
    </row>
    <row r="1634" spans="1:11" x14ac:dyDescent="0.25">
      <c r="A1634" s="4"/>
      <c r="B1634" s="4"/>
      <c r="C1634" s="4"/>
      <c r="D1634" s="4"/>
      <c r="E1634" s="5"/>
      <c r="F1634" s="5"/>
      <c r="G1634" s="5"/>
      <c r="H1634" s="6"/>
      <c r="I1634" s="5"/>
      <c r="J1634" s="5"/>
      <c r="K1634" s="5"/>
    </row>
    <row r="1635" spans="1:11" x14ac:dyDescent="0.25">
      <c r="A1635" s="4"/>
      <c r="B1635" s="4"/>
      <c r="C1635" s="4"/>
      <c r="D1635" s="4"/>
      <c r="E1635" s="5"/>
      <c r="F1635" s="5"/>
      <c r="G1635" s="5"/>
      <c r="H1635" s="6"/>
      <c r="I1635" s="5"/>
      <c r="J1635" s="5"/>
      <c r="K1635" s="5"/>
    </row>
    <row r="1636" spans="1:11" x14ac:dyDescent="0.25">
      <c r="A1636" s="4"/>
      <c r="B1636" s="4"/>
      <c r="C1636" s="4"/>
      <c r="D1636" s="4"/>
      <c r="E1636" s="5"/>
      <c r="F1636" s="5"/>
      <c r="G1636" s="5"/>
      <c r="H1636" s="6"/>
      <c r="I1636" s="5"/>
      <c r="J1636" s="5"/>
      <c r="K1636" s="5"/>
    </row>
    <row r="1637" spans="1:11" x14ac:dyDescent="0.25">
      <c r="A1637" s="4"/>
      <c r="B1637" s="4"/>
      <c r="C1637" s="4"/>
      <c r="D1637" s="4"/>
      <c r="E1637" s="5"/>
      <c r="F1637" s="5"/>
      <c r="G1637" s="5"/>
      <c r="H1637" s="6"/>
      <c r="I1637" s="5"/>
      <c r="J1637" s="5"/>
      <c r="K1637" s="5"/>
    </row>
    <row r="1638" spans="1:11" x14ac:dyDescent="0.25">
      <c r="A1638" s="4"/>
      <c r="B1638" s="4"/>
      <c r="C1638" s="4"/>
      <c r="D1638" s="4"/>
      <c r="E1638" s="5"/>
      <c r="F1638" s="5"/>
      <c r="G1638" s="5"/>
      <c r="H1638" s="6"/>
      <c r="I1638" s="5"/>
      <c r="J1638" s="5"/>
      <c r="K1638" s="5"/>
    </row>
    <row r="1639" spans="1:11" x14ac:dyDescent="0.25">
      <c r="A1639" s="4"/>
      <c r="B1639" s="4"/>
      <c r="C1639" s="4"/>
      <c r="D1639" s="4"/>
      <c r="E1639" s="5"/>
      <c r="F1639" s="5"/>
      <c r="G1639" s="5"/>
      <c r="H1639" s="6"/>
      <c r="I1639" s="5"/>
      <c r="J1639" s="5"/>
      <c r="K1639" s="5"/>
    </row>
    <row r="1640" spans="1:11" x14ac:dyDescent="0.25">
      <c r="A1640" s="4"/>
      <c r="B1640" s="4"/>
      <c r="C1640" s="4"/>
      <c r="D1640" s="4"/>
      <c r="E1640" s="5"/>
      <c r="F1640" s="5"/>
      <c r="G1640" s="5"/>
      <c r="H1640" s="6"/>
      <c r="I1640" s="5"/>
      <c r="J1640" s="5"/>
      <c r="K1640" s="5"/>
    </row>
    <row r="1641" spans="1:11" x14ac:dyDescent="0.25">
      <c r="A1641" s="4"/>
      <c r="B1641" s="4"/>
      <c r="C1641" s="4"/>
      <c r="D1641" s="4"/>
      <c r="E1641" s="5"/>
      <c r="F1641" s="5"/>
      <c r="G1641" s="5"/>
      <c r="H1641" s="6"/>
      <c r="I1641" s="5"/>
      <c r="J1641" s="5"/>
      <c r="K1641" s="5"/>
    </row>
    <row r="1642" spans="1:11" x14ac:dyDescent="0.25">
      <c r="A1642" s="4"/>
      <c r="B1642" s="4"/>
      <c r="C1642" s="4"/>
      <c r="D1642" s="4"/>
      <c r="E1642" s="5"/>
      <c r="F1642" s="5"/>
      <c r="G1642" s="5"/>
      <c r="H1642" s="6"/>
      <c r="I1642" s="5"/>
      <c r="J1642" s="5"/>
      <c r="K1642" s="5"/>
    </row>
    <row r="1643" spans="1:11" x14ac:dyDescent="0.25">
      <c r="A1643" s="4"/>
      <c r="B1643" s="4"/>
      <c r="C1643" s="4"/>
      <c r="D1643" s="4"/>
      <c r="E1643" s="5"/>
      <c r="F1643" s="5"/>
      <c r="G1643" s="5"/>
      <c r="H1643" s="6"/>
      <c r="I1643" s="5"/>
      <c r="J1643" s="5"/>
      <c r="K1643" s="5"/>
    </row>
    <row r="1644" spans="1:11" x14ac:dyDescent="0.25">
      <c r="A1644" s="4"/>
      <c r="B1644" s="4"/>
      <c r="C1644" s="4"/>
      <c r="D1644" s="4"/>
      <c r="E1644" s="5"/>
      <c r="F1644" s="5"/>
      <c r="G1644" s="5"/>
      <c r="H1644" s="6"/>
      <c r="I1644" s="5"/>
      <c r="J1644" s="5"/>
      <c r="K1644" s="5"/>
    </row>
    <row r="1645" spans="1:11" x14ac:dyDescent="0.25">
      <c r="A1645" s="4"/>
      <c r="B1645" s="4"/>
      <c r="C1645" s="4"/>
      <c r="D1645" s="4"/>
      <c r="E1645" s="5"/>
      <c r="F1645" s="5"/>
      <c r="G1645" s="5"/>
      <c r="H1645" s="6"/>
      <c r="I1645" s="5"/>
      <c r="J1645" s="5"/>
      <c r="K1645" s="5"/>
    </row>
    <row r="1646" spans="1:11" x14ac:dyDescent="0.25">
      <c r="A1646" s="4"/>
      <c r="B1646" s="4"/>
      <c r="C1646" s="4"/>
      <c r="D1646" s="4"/>
      <c r="E1646" s="5"/>
      <c r="F1646" s="5"/>
      <c r="G1646" s="5"/>
      <c r="H1646" s="6"/>
      <c r="I1646" s="5"/>
      <c r="J1646" s="5"/>
      <c r="K1646" s="5"/>
    </row>
    <row r="1647" spans="1:11" x14ac:dyDescent="0.25">
      <c r="A1647" s="4"/>
      <c r="B1647" s="4"/>
      <c r="C1647" s="4"/>
      <c r="D1647" s="4"/>
      <c r="E1647" s="5"/>
      <c r="F1647" s="5"/>
      <c r="G1647" s="5"/>
      <c r="H1647" s="6"/>
      <c r="I1647" s="5"/>
      <c r="J1647" s="5"/>
      <c r="K1647" s="5"/>
    </row>
    <row r="1648" spans="1:11" x14ac:dyDescent="0.25">
      <c r="A1648" s="4"/>
      <c r="B1648" s="4"/>
      <c r="C1648" s="4"/>
      <c r="D1648" s="4"/>
      <c r="E1648" s="5"/>
      <c r="F1648" s="5"/>
      <c r="G1648" s="5"/>
      <c r="H1648" s="6"/>
      <c r="I1648" s="5"/>
      <c r="J1648" s="5"/>
      <c r="K1648" s="5"/>
    </row>
    <row r="1649" spans="1:11" x14ac:dyDescent="0.25">
      <c r="A1649" s="4"/>
      <c r="B1649" s="4"/>
      <c r="C1649" s="4"/>
      <c r="D1649" s="4"/>
      <c r="E1649" s="5"/>
      <c r="F1649" s="5"/>
      <c r="G1649" s="5"/>
      <c r="H1649" s="6"/>
      <c r="I1649" s="5"/>
      <c r="J1649" s="5"/>
      <c r="K1649" s="5"/>
    </row>
    <row r="1650" spans="1:11" x14ac:dyDescent="0.25">
      <c r="A1650" s="4"/>
      <c r="B1650" s="4"/>
      <c r="C1650" s="4"/>
      <c r="D1650" s="4"/>
      <c r="E1650" s="5"/>
      <c r="F1650" s="5"/>
      <c r="G1650" s="5"/>
      <c r="H1650" s="6"/>
      <c r="I1650" s="5"/>
      <c r="J1650" s="5"/>
      <c r="K1650" s="5"/>
    </row>
    <row r="1651" spans="1:11" x14ac:dyDescent="0.25">
      <c r="A1651" s="4"/>
      <c r="B1651" s="4"/>
      <c r="C1651" s="4"/>
      <c r="D1651" s="4"/>
      <c r="E1651" s="5"/>
      <c r="F1651" s="5"/>
      <c r="G1651" s="5"/>
      <c r="H1651" s="6"/>
      <c r="I1651" s="5"/>
      <c r="J1651" s="5"/>
      <c r="K1651" s="5"/>
    </row>
    <row r="1652" spans="1:11" x14ac:dyDescent="0.25">
      <c r="A1652" s="4"/>
      <c r="B1652" s="4"/>
      <c r="C1652" s="4"/>
      <c r="D1652" s="4"/>
      <c r="E1652" s="5"/>
      <c r="F1652" s="5"/>
      <c r="G1652" s="5"/>
      <c r="H1652" s="6"/>
      <c r="I1652" s="5"/>
      <c r="J1652" s="5"/>
      <c r="K1652" s="5"/>
    </row>
    <row r="1653" spans="1:11" x14ac:dyDescent="0.25">
      <c r="A1653" s="4"/>
      <c r="B1653" s="4"/>
      <c r="C1653" s="4"/>
      <c r="D1653" s="4"/>
      <c r="E1653" s="5"/>
      <c r="F1653" s="5"/>
      <c r="G1653" s="5"/>
      <c r="H1653" s="6"/>
      <c r="I1653" s="5"/>
      <c r="J1653" s="5"/>
      <c r="K1653" s="5"/>
    </row>
    <row r="1654" spans="1:11" x14ac:dyDescent="0.25">
      <c r="A1654" s="4"/>
      <c r="B1654" s="4"/>
      <c r="C1654" s="4"/>
      <c r="D1654" s="4"/>
      <c r="E1654" s="5"/>
      <c r="F1654" s="5"/>
      <c r="G1654" s="5"/>
      <c r="H1654" s="6"/>
      <c r="I1654" s="5"/>
      <c r="J1654" s="5"/>
      <c r="K1654" s="5"/>
    </row>
    <row r="1655" spans="1:11" x14ac:dyDescent="0.25">
      <c r="A1655" s="4"/>
      <c r="B1655" s="4"/>
      <c r="C1655" s="4"/>
      <c r="D1655" s="4"/>
      <c r="E1655" s="5"/>
      <c r="F1655" s="5"/>
      <c r="G1655" s="5"/>
      <c r="H1655" s="6"/>
      <c r="I1655" s="5"/>
      <c r="J1655" s="5"/>
      <c r="K1655" s="5"/>
    </row>
    <row r="1656" spans="1:11" x14ac:dyDescent="0.25">
      <c r="A1656" s="4"/>
      <c r="B1656" s="4"/>
      <c r="C1656" s="4"/>
      <c r="D1656" s="4"/>
      <c r="E1656" s="5"/>
      <c r="F1656" s="5"/>
      <c r="G1656" s="5"/>
      <c r="H1656" s="6"/>
      <c r="I1656" s="5"/>
      <c r="J1656" s="5"/>
      <c r="K1656" s="5"/>
    </row>
    <row r="1657" spans="1:11" x14ac:dyDescent="0.25">
      <c r="A1657" s="4"/>
      <c r="B1657" s="4"/>
      <c r="C1657" s="4"/>
      <c r="D1657" s="4"/>
      <c r="E1657" s="5"/>
      <c r="F1657" s="5"/>
      <c r="G1657" s="5"/>
      <c r="H1657" s="6"/>
      <c r="I1657" s="5"/>
      <c r="J1657" s="5"/>
      <c r="K1657" s="5"/>
    </row>
    <row r="1658" spans="1:11" x14ac:dyDescent="0.25">
      <c r="A1658" s="4"/>
      <c r="B1658" s="4"/>
      <c r="C1658" s="4"/>
      <c r="D1658" s="4"/>
      <c r="E1658" s="5"/>
      <c r="F1658" s="5"/>
      <c r="G1658" s="5"/>
      <c r="H1658" s="6"/>
      <c r="I1658" s="5"/>
      <c r="J1658" s="5"/>
      <c r="K1658" s="5"/>
    </row>
    <row r="1659" spans="1:11" x14ac:dyDescent="0.25">
      <c r="A1659" s="4"/>
      <c r="B1659" s="4"/>
      <c r="C1659" s="4"/>
      <c r="D1659" s="4"/>
      <c r="E1659" s="5"/>
      <c r="F1659" s="5"/>
      <c r="G1659" s="5"/>
      <c r="H1659" s="6"/>
      <c r="I1659" s="5"/>
      <c r="J1659" s="5"/>
      <c r="K1659" s="5"/>
    </row>
    <row r="1660" spans="1:11" x14ac:dyDescent="0.25">
      <c r="A1660" s="4"/>
      <c r="B1660" s="4"/>
      <c r="C1660" s="4"/>
      <c r="D1660" s="4"/>
      <c r="E1660" s="5"/>
      <c r="F1660" s="5"/>
      <c r="G1660" s="5"/>
      <c r="H1660" s="6"/>
      <c r="I1660" s="5"/>
      <c r="J1660" s="5"/>
      <c r="K1660" s="5"/>
    </row>
    <row r="1661" spans="1:11" x14ac:dyDescent="0.25">
      <c r="A1661" s="4"/>
      <c r="B1661" s="4"/>
      <c r="C1661" s="4"/>
      <c r="D1661" s="4"/>
      <c r="E1661" s="5"/>
      <c r="F1661" s="5"/>
      <c r="G1661" s="5"/>
      <c r="H1661" s="6"/>
      <c r="I1661" s="5"/>
      <c r="J1661" s="5"/>
      <c r="K1661" s="5"/>
    </row>
    <row r="1662" spans="1:11" x14ac:dyDescent="0.25">
      <c r="A1662" s="4"/>
      <c r="B1662" s="4"/>
      <c r="C1662" s="4"/>
      <c r="D1662" s="4"/>
      <c r="E1662" s="5"/>
      <c r="F1662" s="5"/>
      <c r="G1662" s="5"/>
      <c r="H1662" s="6"/>
      <c r="I1662" s="5"/>
      <c r="J1662" s="5"/>
      <c r="K1662" s="5"/>
    </row>
    <row r="1663" spans="1:11" x14ac:dyDescent="0.25">
      <c r="A1663" s="4"/>
      <c r="B1663" s="4"/>
      <c r="C1663" s="4"/>
      <c r="D1663" s="4"/>
      <c r="E1663" s="5"/>
      <c r="F1663" s="5"/>
      <c r="G1663" s="5"/>
      <c r="H1663" s="6"/>
      <c r="I1663" s="5"/>
      <c r="J1663" s="5"/>
      <c r="K1663" s="5"/>
    </row>
    <row r="1664" spans="1:11" x14ac:dyDescent="0.25">
      <c r="A1664" s="4"/>
      <c r="B1664" s="4"/>
      <c r="C1664" s="4"/>
      <c r="D1664" s="4"/>
      <c r="E1664" s="5"/>
      <c r="F1664" s="5"/>
      <c r="G1664" s="5"/>
      <c r="H1664" s="6"/>
      <c r="I1664" s="5"/>
      <c r="J1664" s="5"/>
      <c r="K1664" s="5"/>
    </row>
    <row r="1665" spans="1:11" x14ac:dyDescent="0.25">
      <c r="A1665" s="4"/>
      <c r="B1665" s="4"/>
      <c r="C1665" s="4"/>
      <c r="D1665" s="4"/>
      <c r="E1665" s="5"/>
      <c r="F1665" s="5"/>
      <c r="G1665" s="5"/>
      <c r="H1665" s="6"/>
      <c r="I1665" s="5"/>
      <c r="J1665" s="5"/>
      <c r="K1665" s="5"/>
    </row>
    <row r="1666" spans="1:11" x14ac:dyDescent="0.25">
      <c r="A1666" s="4"/>
      <c r="B1666" s="4"/>
      <c r="C1666" s="4"/>
      <c r="D1666" s="4"/>
      <c r="E1666" s="5"/>
      <c r="F1666" s="5"/>
      <c r="G1666" s="5"/>
      <c r="H1666" s="6"/>
      <c r="I1666" s="5"/>
      <c r="J1666" s="5"/>
      <c r="K1666" s="5"/>
    </row>
    <row r="1667" spans="1:11" x14ac:dyDescent="0.25">
      <c r="A1667" s="4"/>
      <c r="B1667" s="4"/>
      <c r="C1667" s="4"/>
      <c r="D1667" s="4"/>
      <c r="E1667" s="5"/>
      <c r="F1667" s="5"/>
      <c r="G1667" s="5"/>
      <c r="H1667" s="6"/>
      <c r="I1667" s="5"/>
      <c r="J1667" s="5"/>
      <c r="K1667" s="5"/>
    </row>
    <row r="1668" spans="1:11" x14ac:dyDescent="0.25">
      <c r="A1668" s="4"/>
      <c r="B1668" s="4"/>
      <c r="C1668" s="4"/>
      <c r="D1668" s="4"/>
      <c r="E1668" s="5"/>
      <c r="F1668" s="5"/>
      <c r="G1668" s="5"/>
      <c r="H1668" s="6"/>
      <c r="I1668" s="5"/>
      <c r="J1668" s="5"/>
      <c r="K1668" s="5"/>
    </row>
    <row r="1669" spans="1:11" x14ac:dyDescent="0.25">
      <c r="A1669" s="4"/>
      <c r="B1669" s="4"/>
      <c r="C1669" s="4"/>
      <c r="D1669" s="4"/>
      <c r="E1669" s="5"/>
      <c r="F1669" s="5"/>
      <c r="G1669" s="5"/>
      <c r="H1669" s="6"/>
      <c r="I1669" s="5"/>
      <c r="J1669" s="5"/>
      <c r="K1669" s="5"/>
    </row>
    <row r="1670" spans="1:11" x14ac:dyDescent="0.25">
      <c r="A1670" s="4"/>
      <c r="B1670" s="4"/>
      <c r="C1670" s="4"/>
      <c r="D1670" s="4"/>
      <c r="E1670" s="5"/>
      <c r="F1670" s="5"/>
      <c r="G1670" s="5"/>
      <c r="H1670" s="6"/>
      <c r="I1670" s="5"/>
      <c r="J1670" s="5"/>
      <c r="K1670" s="5"/>
    </row>
    <row r="1671" spans="1:11" x14ac:dyDescent="0.25">
      <c r="A1671" s="4"/>
      <c r="B1671" s="4"/>
      <c r="C1671" s="4"/>
      <c r="D1671" s="4"/>
      <c r="E1671" s="5"/>
      <c r="F1671" s="5"/>
      <c r="G1671" s="5"/>
      <c r="H1671" s="6"/>
      <c r="I1671" s="5"/>
      <c r="J1671" s="5"/>
      <c r="K1671" s="5"/>
    </row>
    <row r="1672" spans="1:11" x14ac:dyDescent="0.25">
      <c r="A1672" s="4"/>
      <c r="B1672" s="4"/>
      <c r="C1672" s="4"/>
      <c r="D1672" s="4"/>
      <c r="E1672" s="5"/>
      <c r="F1672" s="5"/>
      <c r="G1672" s="5"/>
      <c r="H1672" s="6"/>
      <c r="I1672" s="5"/>
      <c r="J1672" s="5"/>
      <c r="K1672" s="5"/>
    </row>
    <row r="1673" spans="1:11" x14ac:dyDescent="0.25">
      <c r="A1673" s="4"/>
      <c r="B1673" s="4"/>
      <c r="C1673" s="4"/>
      <c r="D1673" s="4"/>
      <c r="E1673" s="5"/>
      <c r="F1673" s="5"/>
      <c r="G1673" s="5"/>
      <c r="H1673" s="6"/>
      <c r="I1673" s="5"/>
      <c r="J1673" s="5"/>
      <c r="K1673" s="5"/>
    </row>
    <row r="1674" spans="1:11" x14ac:dyDescent="0.25">
      <c r="A1674" s="4"/>
      <c r="B1674" s="4"/>
      <c r="C1674" s="4"/>
      <c r="D1674" s="4"/>
      <c r="E1674" s="5"/>
      <c r="F1674" s="5"/>
      <c r="G1674" s="5"/>
      <c r="H1674" s="6"/>
      <c r="I1674" s="5"/>
      <c r="J1674" s="5"/>
      <c r="K1674" s="5"/>
    </row>
    <row r="1675" spans="1:11" x14ac:dyDescent="0.25">
      <c r="A1675" s="4"/>
      <c r="B1675" s="4"/>
      <c r="C1675" s="4"/>
      <c r="D1675" s="4"/>
      <c r="E1675" s="5"/>
      <c r="F1675" s="5"/>
      <c r="G1675" s="5"/>
      <c r="H1675" s="6"/>
      <c r="I1675" s="5"/>
      <c r="J1675" s="5"/>
      <c r="K1675" s="5"/>
    </row>
    <row r="1676" spans="1:11" x14ac:dyDescent="0.25">
      <c r="A1676" s="4"/>
      <c r="B1676" s="4"/>
      <c r="C1676" s="4"/>
      <c r="D1676" s="4"/>
      <c r="E1676" s="5"/>
      <c r="F1676" s="5"/>
      <c r="G1676" s="5"/>
      <c r="H1676" s="6"/>
      <c r="I1676" s="5"/>
      <c r="J1676" s="5"/>
      <c r="K1676" s="5"/>
    </row>
    <row r="1677" spans="1:11" x14ac:dyDescent="0.25">
      <c r="A1677" s="4"/>
      <c r="B1677" s="4"/>
      <c r="C1677" s="4"/>
      <c r="D1677" s="4"/>
      <c r="E1677" s="5"/>
      <c r="F1677" s="5"/>
      <c r="G1677" s="5"/>
      <c r="H1677" s="6"/>
      <c r="I1677" s="5"/>
      <c r="J1677" s="5"/>
      <c r="K1677" s="5"/>
    </row>
    <row r="1678" spans="1:11" x14ac:dyDescent="0.25">
      <c r="A1678" s="4"/>
      <c r="B1678" s="4"/>
      <c r="C1678" s="4"/>
      <c r="D1678" s="4"/>
      <c r="E1678" s="5"/>
      <c r="F1678" s="5"/>
      <c r="G1678" s="5"/>
      <c r="H1678" s="6"/>
      <c r="I1678" s="5"/>
      <c r="J1678" s="5"/>
      <c r="K1678" s="5"/>
    </row>
    <row r="1679" spans="1:11" x14ac:dyDescent="0.25">
      <c r="A1679" s="4"/>
      <c r="B1679" s="4"/>
      <c r="C1679" s="4"/>
      <c r="D1679" s="4"/>
      <c r="E1679" s="5"/>
      <c r="F1679" s="5"/>
      <c r="G1679" s="5"/>
      <c r="H1679" s="6"/>
      <c r="I1679" s="5"/>
      <c r="J1679" s="5"/>
      <c r="K1679" s="5"/>
    </row>
    <row r="1680" spans="1:11" x14ac:dyDescent="0.25">
      <c r="A1680" s="4"/>
      <c r="B1680" s="4"/>
      <c r="C1680" s="4"/>
      <c r="D1680" s="4"/>
      <c r="E1680" s="5"/>
      <c r="F1680" s="5"/>
      <c r="G1680" s="5"/>
      <c r="H1680" s="6"/>
      <c r="I1680" s="5"/>
      <c r="J1680" s="5"/>
      <c r="K1680" s="5"/>
    </row>
    <row r="1681" spans="1:11" x14ac:dyDescent="0.25">
      <c r="A1681" s="4"/>
      <c r="B1681" s="4"/>
      <c r="C1681" s="4"/>
      <c r="D1681" s="4"/>
      <c r="E1681" s="5"/>
      <c r="F1681" s="5"/>
      <c r="G1681" s="5"/>
      <c r="H1681" s="6"/>
      <c r="I1681" s="5"/>
      <c r="J1681" s="5"/>
      <c r="K1681" s="5"/>
    </row>
    <row r="1682" spans="1:11" x14ac:dyDescent="0.25">
      <c r="A1682" s="4"/>
      <c r="B1682" s="4"/>
      <c r="C1682" s="4"/>
      <c r="D1682" s="4"/>
      <c r="E1682" s="5"/>
      <c r="F1682" s="5"/>
      <c r="G1682" s="5"/>
      <c r="H1682" s="6"/>
      <c r="I1682" s="5"/>
      <c r="J1682" s="5"/>
      <c r="K1682" s="5"/>
    </row>
    <row r="1683" spans="1:11" x14ac:dyDescent="0.25">
      <c r="A1683" s="4"/>
      <c r="B1683" s="4"/>
      <c r="C1683" s="4"/>
      <c r="D1683" s="4"/>
      <c r="E1683" s="5"/>
      <c r="F1683" s="5"/>
      <c r="G1683" s="5"/>
      <c r="H1683" s="6"/>
      <c r="I1683" s="5"/>
      <c r="J1683" s="5"/>
      <c r="K1683" s="5"/>
    </row>
    <row r="1684" spans="1:11" x14ac:dyDescent="0.25">
      <c r="A1684" s="4"/>
      <c r="B1684" s="4"/>
      <c r="C1684" s="4"/>
      <c r="D1684" s="4"/>
      <c r="E1684" s="5"/>
      <c r="F1684" s="5"/>
      <c r="G1684" s="5"/>
      <c r="H1684" s="6"/>
      <c r="I1684" s="5"/>
      <c r="J1684" s="5"/>
      <c r="K1684" s="5"/>
    </row>
    <row r="1685" spans="1:11" x14ac:dyDescent="0.25">
      <c r="A1685" s="4"/>
      <c r="B1685" s="4"/>
      <c r="C1685" s="4"/>
      <c r="D1685" s="4"/>
      <c r="E1685" s="5"/>
      <c r="F1685" s="5"/>
      <c r="G1685" s="5"/>
      <c r="H1685" s="6"/>
      <c r="I1685" s="5"/>
      <c r="J1685" s="5"/>
      <c r="K1685" s="5"/>
    </row>
    <row r="1686" spans="1:11" x14ac:dyDescent="0.25">
      <c r="A1686" s="4"/>
      <c r="B1686" s="4"/>
      <c r="C1686" s="4"/>
      <c r="D1686" s="4"/>
      <c r="E1686" s="5"/>
      <c r="F1686" s="5"/>
      <c r="G1686" s="5"/>
      <c r="H1686" s="6"/>
      <c r="I1686" s="5"/>
      <c r="J1686" s="5"/>
      <c r="K1686" s="5"/>
    </row>
    <row r="1687" spans="1:11" x14ac:dyDescent="0.25">
      <c r="A1687" s="4"/>
      <c r="B1687" s="4"/>
      <c r="C1687" s="4"/>
      <c r="D1687" s="4"/>
      <c r="E1687" s="5"/>
      <c r="F1687" s="5"/>
      <c r="G1687" s="5"/>
      <c r="H1687" s="6"/>
      <c r="I1687" s="5"/>
      <c r="J1687" s="5"/>
      <c r="K1687" s="5"/>
    </row>
    <row r="1688" spans="1:11" x14ac:dyDescent="0.25">
      <c r="A1688" s="4"/>
      <c r="B1688" s="4"/>
      <c r="C1688" s="4"/>
      <c r="D1688" s="4"/>
      <c r="E1688" s="5"/>
      <c r="F1688" s="5"/>
      <c r="G1688" s="5"/>
      <c r="H1688" s="6"/>
      <c r="I1688" s="5"/>
      <c r="J1688" s="5"/>
      <c r="K1688" s="5"/>
    </row>
    <row r="1689" spans="1:11" x14ac:dyDescent="0.25">
      <c r="A1689" s="4"/>
      <c r="B1689" s="4"/>
      <c r="C1689" s="4"/>
      <c r="D1689" s="4"/>
      <c r="E1689" s="5"/>
      <c r="F1689" s="5"/>
      <c r="G1689" s="5"/>
      <c r="H1689" s="6"/>
      <c r="I1689" s="5"/>
      <c r="J1689" s="5"/>
      <c r="K1689" s="5"/>
    </row>
    <row r="1690" spans="1:11" x14ac:dyDescent="0.25">
      <c r="A1690" s="4"/>
      <c r="B1690" s="4"/>
      <c r="C1690" s="4"/>
      <c r="D1690" s="4"/>
      <c r="E1690" s="5"/>
      <c r="F1690" s="5"/>
      <c r="G1690" s="5"/>
      <c r="H1690" s="6"/>
      <c r="I1690" s="5"/>
      <c r="J1690" s="5"/>
      <c r="K1690" s="5"/>
    </row>
    <row r="1691" spans="1:11" x14ac:dyDescent="0.25">
      <c r="A1691" s="4"/>
      <c r="B1691" s="4"/>
      <c r="C1691" s="4"/>
      <c r="D1691" s="4"/>
      <c r="E1691" s="5"/>
      <c r="F1691" s="5"/>
      <c r="G1691" s="5"/>
      <c r="H1691" s="6"/>
      <c r="I1691" s="5"/>
      <c r="J1691" s="5"/>
      <c r="K1691" s="5"/>
    </row>
    <row r="1692" spans="1:11" x14ac:dyDescent="0.25">
      <c r="A1692" s="4"/>
      <c r="B1692" s="4"/>
      <c r="C1692" s="4"/>
      <c r="D1692" s="4"/>
      <c r="E1692" s="5"/>
      <c r="F1692" s="5"/>
      <c r="G1692" s="5"/>
      <c r="H1692" s="6"/>
      <c r="I1692" s="5"/>
      <c r="J1692" s="5"/>
      <c r="K1692" s="5"/>
    </row>
    <row r="1693" spans="1:11" x14ac:dyDescent="0.25">
      <c r="A1693" s="4"/>
      <c r="B1693" s="4"/>
      <c r="C1693" s="4"/>
      <c r="D1693" s="4"/>
      <c r="E1693" s="5"/>
      <c r="F1693" s="5"/>
      <c r="G1693" s="5"/>
      <c r="H1693" s="6"/>
      <c r="I1693" s="5"/>
      <c r="J1693" s="5"/>
      <c r="K1693" s="5"/>
    </row>
    <row r="1694" spans="1:11" x14ac:dyDescent="0.25">
      <c r="A1694" s="4"/>
      <c r="B1694" s="4"/>
      <c r="C1694" s="4"/>
      <c r="D1694" s="4"/>
      <c r="E1694" s="5"/>
      <c r="F1694" s="5"/>
      <c r="G1694" s="5"/>
      <c r="H1694" s="6"/>
      <c r="I1694" s="5"/>
      <c r="J1694" s="5"/>
      <c r="K1694" s="5"/>
    </row>
    <row r="1695" spans="1:11" x14ac:dyDescent="0.25">
      <c r="A1695" s="4"/>
      <c r="B1695" s="4"/>
      <c r="C1695" s="4"/>
      <c r="D1695" s="4"/>
      <c r="E1695" s="5"/>
      <c r="F1695" s="5"/>
      <c r="G1695" s="5"/>
      <c r="H1695" s="6"/>
      <c r="I1695" s="5"/>
      <c r="J1695" s="5"/>
      <c r="K1695" s="5"/>
    </row>
    <row r="1696" spans="1:11" x14ac:dyDescent="0.25">
      <c r="A1696" s="4"/>
      <c r="B1696" s="4"/>
      <c r="C1696" s="4"/>
      <c r="D1696" s="4"/>
      <c r="E1696" s="5"/>
      <c r="F1696" s="5"/>
      <c r="G1696" s="5"/>
      <c r="H1696" s="6"/>
      <c r="I1696" s="5"/>
      <c r="J1696" s="5"/>
      <c r="K1696" s="5"/>
    </row>
    <row r="1697" spans="1:11" x14ac:dyDescent="0.25">
      <c r="A1697" s="4"/>
      <c r="B1697" s="4"/>
      <c r="C1697" s="4"/>
      <c r="D1697" s="4"/>
      <c r="E1697" s="5"/>
      <c r="F1697" s="5"/>
      <c r="G1697" s="5"/>
      <c r="H1697" s="6"/>
      <c r="I1697" s="5"/>
      <c r="J1697" s="5"/>
      <c r="K1697" s="5"/>
    </row>
    <row r="1698" spans="1:11" x14ac:dyDescent="0.25">
      <c r="A1698" s="4"/>
      <c r="B1698" s="4"/>
      <c r="C1698" s="4"/>
      <c r="D1698" s="4"/>
      <c r="E1698" s="5"/>
      <c r="F1698" s="5"/>
      <c r="G1698" s="5"/>
      <c r="H1698" s="6"/>
      <c r="I1698" s="5"/>
      <c r="J1698" s="5"/>
      <c r="K1698" s="5"/>
    </row>
    <row r="1699" spans="1:11" x14ac:dyDescent="0.25">
      <c r="A1699" s="4"/>
      <c r="B1699" s="4"/>
      <c r="C1699" s="4"/>
      <c r="D1699" s="4"/>
      <c r="E1699" s="5"/>
      <c r="F1699" s="5"/>
      <c r="G1699" s="5"/>
      <c r="H1699" s="6"/>
      <c r="I1699" s="5"/>
      <c r="J1699" s="5"/>
      <c r="K1699" s="5"/>
    </row>
    <row r="1700" spans="1:11" x14ac:dyDescent="0.25">
      <c r="A1700" s="4"/>
      <c r="B1700" s="4"/>
      <c r="C1700" s="4"/>
      <c r="D1700" s="4"/>
      <c r="E1700" s="5"/>
      <c r="F1700" s="5"/>
      <c r="G1700" s="5"/>
      <c r="H1700" s="6"/>
      <c r="I1700" s="5"/>
      <c r="J1700" s="5"/>
      <c r="K1700" s="5"/>
    </row>
    <row r="1701" spans="1:11" x14ac:dyDescent="0.25">
      <c r="A1701" s="4"/>
      <c r="B1701" s="4"/>
      <c r="C1701" s="4"/>
      <c r="D1701" s="4"/>
      <c r="E1701" s="5"/>
      <c r="F1701" s="5"/>
      <c r="G1701" s="5"/>
      <c r="H1701" s="6"/>
      <c r="I1701" s="5"/>
      <c r="J1701" s="5"/>
      <c r="K1701" s="5"/>
    </row>
    <row r="1702" spans="1:11" x14ac:dyDescent="0.25">
      <c r="A1702" s="4"/>
      <c r="B1702" s="4"/>
      <c r="C1702" s="4"/>
      <c r="D1702" s="4"/>
      <c r="E1702" s="5"/>
      <c r="F1702" s="5"/>
      <c r="G1702" s="5"/>
      <c r="H1702" s="6"/>
      <c r="I1702" s="5"/>
      <c r="J1702" s="5"/>
      <c r="K1702" s="5"/>
    </row>
    <row r="1703" spans="1:11" x14ac:dyDescent="0.25">
      <c r="A1703" s="4"/>
      <c r="B1703" s="4"/>
      <c r="C1703" s="4"/>
      <c r="D1703" s="4"/>
      <c r="E1703" s="5"/>
      <c r="F1703" s="5"/>
      <c r="G1703" s="5"/>
      <c r="H1703" s="6"/>
      <c r="I1703" s="5"/>
      <c r="J1703" s="5"/>
      <c r="K1703" s="5"/>
    </row>
    <row r="1704" spans="1:11" x14ac:dyDescent="0.25">
      <c r="A1704" s="4"/>
      <c r="B1704" s="4"/>
      <c r="C1704" s="4"/>
      <c r="D1704" s="4"/>
      <c r="E1704" s="5"/>
      <c r="F1704" s="5"/>
      <c r="G1704" s="5"/>
      <c r="H1704" s="6"/>
      <c r="I1704" s="5"/>
      <c r="J1704" s="5"/>
      <c r="K1704" s="5"/>
    </row>
    <row r="1705" spans="1:11" x14ac:dyDescent="0.25">
      <c r="A1705" s="4"/>
      <c r="B1705" s="4"/>
      <c r="C1705" s="4"/>
      <c r="D1705" s="4"/>
      <c r="E1705" s="5"/>
      <c r="F1705" s="5"/>
      <c r="G1705" s="5"/>
      <c r="H1705" s="6"/>
      <c r="I1705" s="5"/>
      <c r="J1705" s="5"/>
      <c r="K1705" s="5"/>
    </row>
    <row r="1706" spans="1:11" x14ac:dyDescent="0.25">
      <c r="A1706" s="4"/>
      <c r="B1706" s="4"/>
      <c r="C1706" s="4"/>
      <c r="D1706" s="4"/>
      <c r="E1706" s="5"/>
      <c r="F1706" s="5"/>
      <c r="G1706" s="5"/>
      <c r="H1706" s="6"/>
      <c r="I1706" s="5"/>
      <c r="J1706" s="5"/>
      <c r="K1706" s="5"/>
    </row>
    <row r="1707" spans="1:11" x14ac:dyDescent="0.25">
      <c r="A1707" s="4"/>
      <c r="B1707" s="4"/>
      <c r="C1707" s="4"/>
      <c r="D1707" s="4"/>
      <c r="E1707" s="5"/>
      <c r="F1707" s="5"/>
      <c r="G1707" s="5"/>
      <c r="H1707" s="6"/>
      <c r="I1707" s="5"/>
      <c r="J1707" s="5"/>
      <c r="K1707" s="5"/>
    </row>
    <row r="1708" spans="1:11" x14ac:dyDescent="0.25">
      <c r="A1708" s="4"/>
      <c r="B1708" s="4"/>
      <c r="C1708" s="4"/>
      <c r="D1708" s="4"/>
      <c r="E1708" s="5"/>
      <c r="F1708" s="5"/>
      <c r="G1708" s="5"/>
      <c r="H1708" s="6"/>
      <c r="I1708" s="5"/>
      <c r="J1708" s="5"/>
      <c r="K1708" s="5"/>
    </row>
    <row r="1709" spans="1:11" x14ac:dyDescent="0.25">
      <c r="A1709" s="4"/>
      <c r="B1709" s="4"/>
      <c r="C1709" s="4"/>
      <c r="D1709" s="4"/>
      <c r="E1709" s="5"/>
      <c r="F1709" s="5"/>
      <c r="G1709" s="5"/>
      <c r="H1709" s="6"/>
      <c r="I1709" s="5"/>
      <c r="J1709" s="5"/>
      <c r="K1709" s="5"/>
    </row>
    <row r="1710" spans="1:11" x14ac:dyDescent="0.25">
      <c r="A1710" s="4"/>
      <c r="B1710" s="4"/>
      <c r="C1710" s="4"/>
      <c r="D1710" s="4"/>
      <c r="E1710" s="5"/>
      <c r="F1710" s="5"/>
      <c r="G1710" s="5"/>
      <c r="H1710" s="6"/>
      <c r="I1710" s="5"/>
      <c r="J1710" s="5"/>
      <c r="K1710" s="5"/>
    </row>
    <row r="1711" spans="1:11" x14ac:dyDescent="0.25">
      <c r="A1711" s="4"/>
      <c r="B1711" s="4"/>
      <c r="C1711" s="4"/>
      <c r="D1711" s="4"/>
      <c r="E1711" s="5"/>
      <c r="F1711" s="5"/>
      <c r="G1711" s="5"/>
      <c r="H1711" s="6"/>
      <c r="I1711" s="5"/>
      <c r="J1711" s="5"/>
      <c r="K1711" s="5"/>
    </row>
    <row r="1712" spans="1:11" x14ac:dyDescent="0.25">
      <c r="A1712" s="4"/>
      <c r="B1712" s="4"/>
      <c r="C1712" s="4"/>
      <c r="D1712" s="4"/>
      <c r="E1712" s="5"/>
      <c r="F1712" s="5"/>
      <c r="G1712" s="5"/>
      <c r="H1712" s="6"/>
      <c r="I1712" s="5"/>
      <c r="J1712" s="5"/>
      <c r="K1712" s="5"/>
    </row>
    <row r="1713" spans="1:11" x14ac:dyDescent="0.25">
      <c r="A1713" s="4"/>
      <c r="B1713" s="4"/>
      <c r="C1713" s="4"/>
      <c r="D1713" s="4"/>
      <c r="E1713" s="5"/>
      <c r="F1713" s="5"/>
      <c r="G1713" s="5"/>
      <c r="H1713" s="6"/>
      <c r="I1713" s="5"/>
      <c r="J1713" s="5"/>
      <c r="K1713" s="5"/>
    </row>
    <row r="1714" spans="1:11" x14ac:dyDescent="0.25">
      <c r="A1714" s="4"/>
      <c r="B1714" s="4"/>
      <c r="C1714" s="4"/>
      <c r="D1714" s="4"/>
      <c r="E1714" s="5"/>
      <c r="F1714" s="5"/>
      <c r="G1714" s="5"/>
      <c r="H1714" s="6"/>
      <c r="I1714" s="5"/>
      <c r="J1714" s="5"/>
      <c r="K1714" s="5"/>
    </row>
    <row r="1715" spans="1:11" x14ac:dyDescent="0.25">
      <c r="A1715" s="4"/>
      <c r="B1715" s="4"/>
      <c r="C1715" s="4"/>
      <c r="D1715" s="4"/>
      <c r="E1715" s="5"/>
      <c r="F1715" s="5"/>
      <c r="G1715" s="5"/>
      <c r="H1715" s="6"/>
      <c r="I1715" s="5"/>
      <c r="J1715" s="5"/>
      <c r="K1715" s="5"/>
    </row>
    <row r="1716" spans="1:11" x14ac:dyDescent="0.25">
      <c r="A1716" s="4"/>
      <c r="B1716" s="4"/>
      <c r="C1716" s="4"/>
      <c r="D1716" s="4"/>
      <c r="E1716" s="5"/>
      <c r="F1716" s="5"/>
      <c r="G1716" s="5"/>
      <c r="H1716" s="6"/>
      <c r="I1716" s="5"/>
      <c r="J1716" s="5"/>
      <c r="K1716" s="5"/>
    </row>
    <row r="1717" spans="1:11" x14ac:dyDescent="0.25">
      <c r="A1717" s="4"/>
      <c r="B1717" s="4"/>
      <c r="C1717" s="4"/>
      <c r="D1717" s="4"/>
      <c r="E1717" s="5"/>
      <c r="F1717" s="5"/>
      <c r="G1717" s="5"/>
      <c r="H1717" s="6"/>
      <c r="I1717" s="5"/>
      <c r="J1717" s="5"/>
      <c r="K1717" s="5"/>
    </row>
    <row r="1718" spans="1:11" x14ac:dyDescent="0.25">
      <c r="A1718" s="4"/>
      <c r="B1718" s="4"/>
      <c r="C1718" s="4"/>
      <c r="D1718" s="4"/>
      <c r="E1718" s="5"/>
      <c r="F1718" s="5"/>
      <c r="G1718" s="5"/>
      <c r="H1718" s="6"/>
      <c r="I1718" s="5"/>
      <c r="J1718" s="5"/>
      <c r="K1718" s="5"/>
    </row>
    <row r="1719" spans="1:11" x14ac:dyDescent="0.25">
      <c r="A1719" s="4"/>
      <c r="B1719" s="4"/>
      <c r="C1719" s="4"/>
      <c r="D1719" s="4"/>
      <c r="E1719" s="5"/>
      <c r="F1719" s="5"/>
      <c r="G1719" s="5"/>
      <c r="H1719" s="6"/>
      <c r="I1719" s="5"/>
      <c r="J1719" s="5"/>
      <c r="K1719" s="5"/>
    </row>
    <row r="1720" spans="1:11" x14ac:dyDescent="0.25">
      <c r="A1720" s="4"/>
      <c r="B1720" s="4"/>
      <c r="C1720" s="4"/>
      <c r="D1720" s="4"/>
      <c r="E1720" s="5"/>
      <c r="F1720" s="5"/>
      <c r="G1720" s="5"/>
      <c r="H1720" s="6"/>
      <c r="I1720" s="5"/>
      <c r="J1720" s="5"/>
      <c r="K1720" s="5"/>
    </row>
    <row r="1721" spans="1:11" x14ac:dyDescent="0.25">
      <c r="A1721" s="4"/>
      <c r="B1721" s="4"/>
      <c r="C1721" s="4"/>
      <c r="D1721" s="4"/>
      <c r="E1721" s="5"/>
      <c r="F1721" s="5"/>
      <c r="G1721" s="5"/>
      <c r="H1721" s="6"/>
      <c r="I1721" s="5"/>
      <c r="J1721" s="5"/>
      <c r="K1721" s="5"/>
    </row>
    <row r="1722" spans="1:11" x14ac:dyDescent="0.25">
      <c r="A1722" s="4"/>
      <c r="B1722" s="4"/>
      <c r="C1722" s="4"/>
      <c r="D1722" s="4"/>
      <c r="E1722" s="5"/>
      <c r="F1722" s="5"/>
      <c r="G1722" s="5"/>
      <c r="H1722" s="6"/>
      <c r="I1722" s="5"/>
      <c r="J1722" s="5"/>
      <c r="K1722" s="5"/>
    </row>
    <row r="1723" spans="1:11" x14ac:dyDescent="0.25">
      <c r="A1723" s="4"/>
      <c r="B1723" s="4"/>
      <c r="C1723" s="4"/>
      <c r="D1723" s="4"/>
      <c r="E1723" s="5"/>
      <c r="F1723" s="5"/>
      <c r="G1723" s="5"/>
      <c r="H1723" s="6"/>
      <c r="I1723" s="5"/>
      <c r="J1723" s="5"/>
      <c r="K1723" s="5"/>
    </row>
    <row r="1724" spans="1:11" x14ac:dyDescent="0.25">
      <c r="A1724" s="4"/>
      <c r="B1724" s="4"/>
      <c r="C1724" s="4"/>
      <c r="D1724" s="4"/>
      <c r="E1724" s="5"/>
      <c r="F1724" s="5"/>
      <c r="G1724" s="5"/>
      <c r="H1724" s="6"/>
      <c r="I1724" s="5"/>
      <c r="J1724" s="5"/>
      <c r="K1724" s="5"/>
    </row>
    <row r="1725" spans="1:11" x14ac:dyDescent="0.25">
      <c r="A1725" s="4"/>
      <c r="B1725" s="4"/>
      <c r="C1725" s="4"/>
      <c r="D1725" s="4"/>
      <c r="E1725" s="5"/>
      <c r="F1725" s="5"/>
      <c r="G1725" s="5"/>
      <c r="H1725" s="6"/>
      <c r="I1725" s="5"/>
      <c r="J1725" s="5"/>
      <c r="K1725" s="5"/>
    </row>
    <row r="1726" spans="1:11" x14ac:dyDescent="0.25">
      <c r="A1726" s="4"/>
      <c r="B1726" s="4"/>
      <c r="C1726" s="4"/>
      <c r="D1726" s="4"/>
      <c r="E1726" s="5"/>
      <c r="F1726" s="5"/>
      <c r="G1726" s="5"/>
      <c r="H1726" s="6"/>
      <c r="I1726" s="5"/>
      <c r="J1726" s="5"/>
      <c r="K1726" s="5"/>
    </row>
    <row r="1727" spans="1:11" x14ac:dyDescent="0.25">
      <c r="A1727" s="4"/>
      <c r="B1727" s="4"/>
      <c r="C1727" s="4"/>
      <c r="D1727" s="4"/>
      <c r="E1727" s="5"/>
      <c r="F1727" s="5"/>
      <c r="G1727" s="5"/>
      <c r="H1727" s="6"/>
      <c r="I1727" s="5"/>
      <c r="J1727" s="5"/>
      <c r="K1727" s="5"/>
    </row>
    <row r="1728" spans="1:11" x14ac:dyDescent="0.25">
      <c r="A1728" s="4"/>
      <c r="B1728" s="4"/>
      <c r="C1728" s="4"/>
      <c r="D1728" s="4"/>
      <c r="E1728" s="5"/>
      <c r="F1728" s="5"/>
      <c r="G1728" s="5"/>
      <c r="H1728" s="6"/>
      <c r="I1728" s="5"/>
      <c r="J1728" s="5"/>
      <c r="K1728" s="5"/>
    </row>
    <row r="1729" spans="1:11" x14ac:dyDescent="0.25">
      <c r="A1729" s="4"/>
      <c r="B1729" s="4"/>
      <c r="C1729" s="4"/>
      <c r="D1729" s="4"/>
      <c r="E1729" s="5"/>
      <c r="F1729" s="5"/>
      <c r="G1729" s="5"/>
      <c r="H1729" s="6"/>
      <c r="I1729" s="5"/>
      <c r="J1729" s="5"/>
      <c r="K1729" s="5"/>
    </row>
    <row r="1730" spans="1:11" x14ac:dyDescent="0.25">
      <c r="A1730" s="4"/>
      <c r="B1730" s="4"/>
      <c r="C1730" s="4"/>
      <c r="D1730" s="4"/>
      <c r="E1730" s="5"/>
      <c r="F1730" s="5"/>
      <c r="G1730" s="5"/>
      <c r="H1730" s="6"/>
      <c r="I1730" s="5"/>
      <c r="J1730" s="5"/>
      <c r="K1730" s="5"/>
    </row>
    <row r="1731" spans="1:11" x14ac:dyDescent="0.25">
      <c r="A1731" s="4"/>
      <c r="B1731" s="4"/>
      <c r="C1731" s="4"/>
      <c r="D1731" s="4"/>
      <c r="E1731" s="5"/>
      <c r="F1731" s="5"/>
      <c r="G1731" s="5"/>
      <c r="H1731" s="6"/>
      <c r="I1731" s="5"/>
      <c r="J1731" s="5"/>
      <c r="K1731" s="5"/>
    </row>
    <row r="1732" spans="1:11" x14ac:dyDescent="0.25">
      <c r="A1732" s="4"/>
      <c r="B1732" s="4"/>
      <c r="C1732" s="4"/>
      <c r="D1732" s="4"/>
      <c r="E1732" s="5"/>
      <c r="F1732" s="5"/>
      <c r="G1732" s="5"/>
      <c r="H1732" s="6"/>
      <c r="I1732" s="5"/>
      <c r="J1732" s="5"/>
      <c r="K1732" s="5"/>
    </row>
    <row r="1733" spans="1:11" x14ac:dyDescent="0.25">
      <c r="A1733" s="4"/>
      <c r="B1733" s="4"/>
      <c r="C1733" s="4"/>
      <c r="D1733" s="4"/>
      <c r="E1733" s="5"/>
      <c r="F1733" s="5"/>
      <c r="G1733" s="5"/>
      <c r="H1733" s="6"/>
      <c r="I1733" s="5"/>
      <c r="J1733" s="5"/>
      <c r="K1733" s="5"/>
    </row>
    <row r="1734" spans="1:11" x14ac:dyDescent="0.25">
      <c r="A1734" s="4"/>
      <c r="B1734" s="4"/>
      <c r="C1734" s="4"/>
      <c r="D1734" s="4"/>
      <c r="E1734" s="5"/>
      <c r="F1734" s="5"/>
      <c r="G1734" s="5"/>
      <c r="H1734" s="6"/>
      <c r="I1734" s="5"/>
      <c r="J1734" s="5"/>
      <c r="K1734" s="5"/>
    </row>
    <row r="1735" spans="1:11" x14ac:dyDescent="0.25">
      <c r="A1735" s="4"/>
      <c r="B1735" s="4"/>
      <c r="C1735" s="4"/>
      <c r="D1735" s="4"/>
      <c r="E1735" s="5"/>
      <c r="F1735" s="5"/>
      <c r="G1735" s="5"/>
      <c r="H1735" s="6"/>
      <c r="I1735" s="5"/>
      <c r="J1735" s="5"/>
      <c r="K1735" s="5"/>
    </row>
    <row r="1736" spans="1:11" x14ac:dyDescent="0.25">
      <c r="A1736" s="4"/>
      <c r="B1736" s="4"/>
      <c r="C1736" s="4"/>
      <c r="D1736" s="4"/>
      <c r="E1736" s="5"/>
      <c r="F1736" s="5"/>
      <c r="G1736" s="5"/>
      <c r="H1736" s="6"/>
      <c r="I1736" s="5"/>
      <c r="J1736" s="5"/>
      <c r="K1736" s="5"/>
    </row>
    <row r="1737" spans="1:11" x14ac:dyDescent="0.25">
      <c r="A1737" s="4"/>
      <c r="B1737" s="4"/>
      <c r="C1737" s="4"/>
      <c r="D1737" s="4"/>
      <c r="E1737" s="5"/>
      <c r="F1737" s="5"/>
      <c r="G1737" s="5"/>
      <c r="H1737" s="6"/>
      <c r="I1737" s="5"/>
      <c r="J1737" s="5"/>
      <c r="K1737" s="5"/>
    </row>
    <row r="1738" spans="1:11" x14ac:dyDescent="0.25">
      <c r="A1738" s="4"/>
      <c r="B1738" s="4"/>
      <c r="C1738" s="4"/>
      <c r="D1738" s="4"/>
      <c r="E1738" s="5"/>
      <c r="F1738" s="5"/>
      <c r="G1738" s="5"/>
      <c r="H1738" s="6"/>
      <c r="I1738" s="5"/>
      <c r="J1738" s="5"/>
      <c r="K1738" s="5"/>
    </row>
    <row r="1739" spans="1:11" x14ac:dyDescent="0.25">
      <c r="A1739" s="4"/>
      <c r="B1739" s="4"/>
      <c r="C1739" s="4"/>
      <c r="D1739" s="4"/>
      <c r="E1739" s="5"/>
      <c r="F1739" s="5"/>
      <c r="G1739" s="5"/>
      <c r="H1739" s="6"/>
      <c r="I1739" s="5"/>
      <c r="J1739" s="5"/>
      <c r="K1739" s="5"/>
    </row>
    <row r="1740" spans="1:11" x14ac:dyDescent="0.25">
      <c r="A1740" s="4"/>
      <c r="B1740" s="4"/>
      <c r="C1740" s="4"/>
      <c r="D1740" s="4"/>
      <c r="E1740" s="5"/>
      <c r="F1740" s="5"/>
      <c r="G1740" s="5"/>
      <c r="H1740" s="6"/>
      <c r="I1740" s="5"/>
      <c r="J1740" s="5"/>
      <c r="K1740" s="5"/>
    </row>
    <row r="1741" spans="1:11" x14ac:dyDescent="0.25">
      <c r="A1741" s="4"/>
      <c r="B1741" s="4"/>
      <c r="C1741" s="4"/>
      <c r="D1741" s="4"/>
      <c r="E1741" s="5"/>
      <c r="F1741" s="5"/>
      <c r="G1741" s="5"/>
      <c r="H1741" s="6"/>
      <c r="I1741" s="5"/>
      <c r="J1741" s="5"/>
      <c r="K1741" s="5"/>
    </row>
    <row r="1742" spans="1:11" x14ac:dyDescent="0.25">
      <c r="A1742" s="4"/>
      <c r="B1742" s="4"/>
      <c r="C1742" s="4"/>
      <c r="D1742" s="4"/>
      <c r="E1742" s="5"/>
      <c r="F1742" s="5"/>
      <c r="G1742" s="5"/>
      <c r="H1742" s="6"/>
      <c r="I1742" s="5"/>
      <c r="J1742" s="5"/>
      <c r="K1742" s="5"/>
    </row>
    <row r="1743" spans="1:11" x14ac:dyDescent="0.25">
      <c r="A1743" s="4"/>
      <c r="B1743" s="4"/>
      <c r="C1743" s="4"/>
      <c r="D1743" s="4"/>
      <c r="E1743" s="5"/>
      <c r="F1743" s="5"/>
      <c r="G1743" s="5"/>
      <c r="H1743" s="6"/>
      <c r="I1743" s="5"/>
      <c r="J1743" s="5"/>
      <c r="K1743" s="5"/>
    </row>
    <row r="1744" spans="1:11" x14ac:dyDescent="0.25">
      <c r="A1744" s="4"/>
      <c r="B1744" s="4"/>
      <c r="C1744" s="4"/>
      <c r="D1744" s="4"/>
      <c r="E1744" s="5"/>
      <c r="F1744" s="5"/>
      <c r="G1744" s="5"/>
      <c r="H1744" s="6"/>
      <c r="I1744" s="5"/>
      <c r="J1744" s="5"/>
      <c r="K1744" s="5"/>
    </row>
    <row r="1745" spans="1:11" x14ac:dyDescent="0.25">
      <c r="A1745" s="4"/>
      <c r="B1745" s="4"/>
      <c r="C1745" s="4"/>
      <c r="D1745" s="4"/>
      <c r="E1745" s="5"/>
      <c r="F1745" s="5"/>
      <c r="G1745" s="5"/>
      <c r="H1745" s="6"/>
      <c r="I1745" s="5"/>
      <c r="J1745" s="5"/>
      <c r="K1745" s="5"/>
    </row>
    <row r="1746" spans="1:11" x14ac:dyDescent="0.25">
      <c r="A1746" s="4"/>
      <c r="B1746" s="4"/>
      <c r="C1746" s="4"/>
      <c r="D1746" s="4"/>
      <c r="E1746" s="5"/>
      <c r="F1746" s="5"/>
      <c r="G1746" s="5"/>
      <c r="H1746" s="6"/>
      <c r="I1746" s="5"/>
      <c r="J1746" s="5"/>
      <c r="K1746" s="5"/>
    </row>
    <row r="1747" spans="1:11" x14ac:dyDescent="0.25">
      <c r="A1747" s="4"/>
      <c r="B1747" s="4"/>
      <c r="C1747" s="4"/>
      <c r="D1747" s="4"/>
      <c r="E1747" s="5"/>
      <c r="F1747" s="5"/>
      <c r="G1747" s="5"/>
      <c r="H1747" s="6"/>
      <c r="I1747" s="5"/>
      <c r="J1747" s="5"/>
      <c r="K1747" s="5"/>
    </row>
    <row r="1748" spans="1:11" x14ac:dyDescent="0.25">
      <c r="A1748" s="4"/>
      <c r="B1748" s="4"/>
      <c r="C1748" s="4"/>
      <c r="D1748" s="4"/>
      <c r="E1748" s="5"/>
      <c r="F1748" s="5"/>
      <c r="G1748" s="5"/>
      <c r="H1748" s="6"/>
      <c r="I1748" s="5"/>
      <c r="J1748" s="5"/>
      <c r="K1748" s="5"/>
    </row>
    <row r="1749" spans="1:11" x14ac:dyDescent="0.25">
      <c r="A1749" s="4"/>
      <c r="B1749" s="4"/>
      <c r="C1749" s="4"/>
      <c r="D1749" s="4"/>
      <c r="E1749" s="5"/>
      <c r="F1749" s="5"/>
      <c r="G1749" s="5"/>
      <c r="H1749" s="6"/>
      <c r="I1749" s="5"/>
      <c r="J1749" s="5"/>
      <c r="K1749" s="5"/>
    </row>
    <row r="1750" spans="1:11" x14ac:dyDescent="0.25">
      <c r="A1750" s="4"/>
      <c r="B1750" s="4"/>
      <c r="C1750" s="4"/>
      <c r="D1750" s="4"/>
      <c r="E1750" s="5"/>
      <c r="F1750" s="5"/>
      <c r="G1750" s="5"/>
      <c r="H1750" s="6"/>
      <c r="I1750" s="5"/>
      <c r="J1750" s="5"/>
      <c r="K1750" s="5"/>
    </row>
    <row r="1751" spans="1:11" x14ac:dyDescent="0.25">
      <c r="A1751" s="4"/>
      <c r="B1751" s="4"/>
      <c r="C1751" s="4"/>
      <c r="D1751" s="4"/>
      <c r="E1751" s="5"/>
      <c r="F1751" s="5"/>
      <c r="G1751" s="5"/>
      <c r="H1751" s="6"/>
      <c r="I1751" s="5"/>
      <c r="J1751" s="5"/>
      <c r="K1751" s="5"/>
    </row>
    <row r="1752" spans="1:11" x14ac:dyDescent="0.25">
      <c r="A1752" s="4"/>
      <c r="B1752" s="4"/>
      <c r="C1752" s="4"/>
      <c r="D1752" s="4"/>
      <c r="E1752" s="5"/>
      <c r="F1752" s="5"/>
      <c r="G1752" s="5"/>
      <c r="H1752" s="6"/>
      <c r="I1752" s="5"/>
      <c r="J1752" s="5"/>
      <c r="K1752" s="5"/>
    </row>
    <row r="1753" spans="1:11" x14ac:dyDescent="0.25">
      <c r="A1753" s="4"/>
      <c r="B1753" s="4"/>
      <c r="C1753" s="4"/>
      <c r="D1753" s="4"/>
      <c r="E1753" s="5"/>
      <c r="F1753" s="5"/>
      <c r="G1753" s="5"/>
      <c r="H1753" s="6"/>
      <c r="I1753" s="5"/>
      <c r="J1753" s="5"/>
      <c r="K1753" s="5"/>
    </row>
    <row r="1754" spans="1:11" x14ac:dyDescent="0.25">
      <c r="A1754" s="4"/>
      <c r="B1754" s="4"/>
      <c r="C1754" s="4"/>
      <c r="D1754" s="4"/>
      <c r="E1754" s="5"/>
      <c r="F1754" s="5"/>
      <c r="G1754" s="5"/>
      <c r="H1754" s="6"/>
      <c r="I1754" s="5"/>
      <c r="J1754" s="5"/>
      <c r="K1754" s="5"/>
    </row>
    <row r="1755" spans="1:11" x14ac:dyDescent="0.25">
      <c r="A1755" s="4"/>
      <c r="B1755" s="4"/>
      <c r="C1755" s="4"/>
      <c r="D1755" s="4"/>
      <c r="E1755" s="5"/>
      <c r="F1755" s="5"/>
      <c r="G1755" s="5"/>
      <c r="H1755" s="6"/>
      <c r="I1755" s="5"/>
      <c r="J1755" s="5"/>
      <c r="K1755" s="5"/>
    </row>
    <row r="1756" spans="1:11" x14ac:dyDescent="0.25">
      <c r="A1756" s="4"/>
      <c r="B1756" s="4"/>
      <c r="C1756" s="4"/>
      <c r="D1756" s="4"/>
      <c r="E1756" s="5"/>
      <c r="F1756" s="5"/>
      <c r="G1756" s="5"/>
      <c r="H1756" s="6"/>
      <c r="I1756" s="5"/>
      <c r="J1756" s="5"/>
      <c r="K1756" s="5"/>
    </row>
    <row r="1757" spans="1:11" x14ac:dyDescent="0.25">
      <c r="A1757" s="4"/>
      <c r="B1757" s="4"/>
      <c r="C1757" s="4"/>
      <c r="D1757" s="4"/>
      <c r="E1757" s="5"/>
      <c r="F1757" s="5"/>
      <c r="G1757" s="5"/>
      <c r="H1757" s="6"/>
      <c r="I1757" s="5"/>
      <c r="J1757" s="5"/>
      <c r="K1757" s="5"/>
    </row>
    <row r="1758" spans="1:11" x14ac:dyDescent="0.25">
      <c r="A1758" s="4"/>
      <c r="B1758" s="4"/>
      <c r="C1758" s="4"/>
      <c r="D1758" s="4"/>
      <c r="E1758" s="5"/>
      <c r="F1758" s="5"/>
      <c r="G1758" s="5"/>
      <c r="H1758" s="6"/>
      <c r="I1758" s="5"/>
      <c r="J1758" s="5"/>
      <c r="K1758" s="5"/>
    </row>
    <row r="1759" spans="1:11" x14ac:dyDescent="0.25">
      <c r="A1759" s="4"/>
      <c r="B1759" s="4"/>
      <c r="C1759" s="4"/>
      <c r="D1759" s="4"/>
      <c r="E1759" s="5"/>
      <c r="F1759" s="5"/>
      <c r="G1759" s="5"/>
      <c r="H1759" s="6"/>
      <c r="I1759" s="5"/>
      <c r="J1759" s="5"/>
      <c r="K1759" s="5"/>
    </row>
    <row r="1760" spans="1:11" x14ac:dyDescent="0.25">
      <c r="A1760" s="4"/>
      <c r="B1760" s="4"/>
      <c r="C1760" s="4"/>
      <c r="D1760" s="4"/>
      <c r="E1760" s="5"/>
      <c r="F1760" s="5"/>
      <c r="G1760" s="5"/>
      <c r="H1760" s="6"/>
      <c r="I1760" s="5"/>
      <c r="J1760" s="5"/>
      <c r="K1760" s="5"/>
    </row>
    <row r="1761" spans="1:11" x14ac:dyDescent="0.25">
      <c r="A1761" s="4"/>
      <c r="B1761" s="4"/>
      <c r="C1761" s="4"/>
      <c r="D1761" s="4"/>
      <c r="E1761" s="5"/>
      <c r="F1761" s="5"/>
      <c r="G1761" s="5"/>
      <c r="H1761" s="6"/>
      <c r="I1761" s="5"/>
      <c r="J1761" s="5"/>
      <c r="K1761" s="5"/>
    </row>
    <row r="1762" spans="1:11" x14ac:dyDescent="0.25">
      <c r="A1762" s="4"/>
      <c r="B1762" s="4"/>
      <c r="C1762" s="4"/>
      <c r="D1762" s="4"/>
      <c r="E1762" s="5"/>
      <c r="F1762" s="5"/>
      <c r="G1762" s="5"/>
      <c r="H1762" s="6"/>
      <c r="I1762" s="5"/>
      <c r="J1762" s="5"/>
      <c r="K1762" s="5"/>
    </row>
    <row r="1763" spans="1:11" x14ac:dyDescent="0.25">
      <c r="A1763" s="4"/>
      <c r="B1763" s="4"/>
      <c r="C1763" s="4"/>
      <c r="D1763" s="4"/>
      <c r="E1763" s="5"/>
      <c r="F1763" s="5"/>
      <c r="G1763" s="5"/>
      <c r="H1763" s="6"/>
      <c r="I1763" s="5"/>
      <c r="J1763" s="5"/>
      <c r="K1763" s="5"/>
    </row>
    <row r="1764" spans="1:11" x14ac:dyDescent="0.25">
      <c r="A1764" s="4"/>
      <c r="B1764" s="4"/>
      <c r="C1764" s="4"/>
      <c r="D1764" s="4"/>
      <c r="E1764" s="5"/>
      <c r="F1764" s="5"/>
      <c r="G1764" s="5"/>
      <c r="H1764" s="6"/>
      <c r="I1764" s="5"/>
      <c r="J1764" s="5"/>
      <c r="K1764" s="5"/>
    </row>
    <row r="1765" spans="1:11" x14ac:dyDescent="0.25">
      <c r="A1765" s="4"/>
      <c r="B1765" s="4"/>
      <c r="C1765" s="4"/>
      <c r="D1765" s="4"/>
      <c r="E1765" s="5"/>
      <c r="F1765" s="5"/>
      <c r="G1765" s="5"/>
      <c r="H1765" s="6"/>
      <c r="I1765" s="5"/>
      <c r="J1765" s="5"/>
      <c r="K1765" s="5"/>
    </row>
    <row r="1766" spans="1:11" x14ac:dyDescent="0.25">
      <c r="A1766" s="4"/>
      <c r="B1766" s="4"/>
      <c r="C1766" s="4"/>
      <c r="D1766" s="4"/>
      <c r="E1766" s="5"/>
      <c r="F1766" s="5"/>
      <c r="G1766" s="5"/>
      <c r="H1766" s="6"/>
      <c r="I1766" s="5"/>
      <c r="J1766" s="5"/>
      <c r="K1766" s="5"/>
    </row>
    <row r="1767" spans="1:11" x14ac:dyDescent="0.25">
      <c r="A1767" s="4"/>
      <c r="B1767" s="4"/>
      <c r="C1767" s="4"/>
      <c r="D1767" s="4"/>
      <c r="E1767" s="5"/>
      <c r="F1767" s="5"/>
      <c r="G1767" s="5"/>
      <c r="H1767" s="6"/>
      <c r="I1767" s="5"/>
      <c r="J1767" s="5"/>
      <c r="K1767" s="5"/>
    </row>
    <row r="1768" spans="1:11" x14ac:dyDescent="0.25">
      <c r="A1768" s="4"/>
      <c r="B1768" s="4"/>
      <c r="C1768" s="4"/>
      <c r="D1768" s="4"/>
      <c r="E1768" s="5"/>
      <c r="F1768" s="5"/>
      <c r="G1768" s="5"/>
      <c r="H1768" s="6"/>
      <c r="I1768" s="5"/>
      <c r="J1768" s="5"/>
      <c r="K1768" s="5"/>
    </row>
    <row r="1769" spans="1:11" x14ac:dyDescent="0.25">
      <c r="A1769" s="4"/>
      <c r="B1769" s="4"/>
      <c r="C1769" s="4"/>
      <c r="D1769" s="4"/>
      <c r="E1769" s="5"/>
      <c r="F1769" s="5"/>
      <c r="G1769" s="5"/>
      <c r="H1769" s="6"/>
      <c r="I1769" s="5"/>
      <c r="J1769" s="5"/>
      <c r="K1769" s="5"/>
    </row>
    <row r="1770" spans="1:11" x14ac:dyDescent="0.25">
      <c r="A1770" s="4"/>
      <c r="B1770" s="4"/>
      <c r="C1770" s="4"/>
      <c r="D1770" s="4"/>
      <c r="E1770" s="5"/>
      <c r="F1770" s="5"/>
      <c r="G1770" s="5"/>
      <c r="H1770" s="6"/>
      <c r="I1770" s="5"/>
      <c r="J1770" s="5"/>
      <c r="K1770" s="5"/>
    </row>
    <row r="1771" spans="1:11" x14ac:dyDescent="0.25">
      <c r="A1771" s="4"/>
      <c r="B1771" s="4"/>
      <c r="C1771" s="4"/>
      <c r="D1771" s="4"/>
      <c r="E1771" s="5"/>
      <c r="F1771" s="5"/>
      <c r="G1771" s="5"/>
      <c r="H1771" s="6"/>
      <c r="I1771" s="5"/>
      <c r="J1771" s="5"/>
      <c r="K1771" s="5"/>
    </row>
    <row r="1772" spans="1:11" x14ac:dyDescent="0.25">
      <c r="A1772" s="4"/>
      <c r="B1772" s="4"/>
      <c r="C1772" s="4"/>
      <c r="D1772" s="4"/>
      <c r="E1772" s="5"/>
      <c r="F1772" s="5"/>
      <c r="G1772" s="5"/>
      <c r="H1772" s="6"/>
      <c r="I1772" s="5"/>
      <c r="J1772" s="5"/>
      <c r="K1772" s="5"/>
    </row>
    <row r="1773" spans="1:11" x14ac:dyDescent="0.25">
      <c r="A1773" s="4"/>
      <c r="B1773" s="4"/>
      <c r="C1773" s="4"/>
      <c r="D1773" s="4"/>
      <c r="E1773" s="5"/>
      <c r="F1773" s="5"/>
      <c r="G1773" s="5"/>
      <c r="H1773" s="6"/>
      <c r="I1773" s="5"/>
      <c r="J1773" s="5"/>
      <c r="K1773" s="5"/>
    </row>
    <row r="1774" spans="1:11" x14ac:dyDescent="0.25">
      <c r="A1774" s="4"/>
      <c r="B1774" s="4"/>
      <c r="C1774" s="4"/>
      <c r="D1774" s="4"/>
      <c r="E1774" s="5"/>
      <c r="F1774" s="5"/>
      <c r="G1774" s="5"/>
      <c r="H1774" s="6"/>
      <c r="I1774" s="5"/>
      <c r="J1774" s="5"/>
      <c r="K1774" s="5"/>
    </row>
    <row r="1775" spans="1:11" x14ac:dyDescent="0.25">
      <c r="A1775" s="4"/>
      <c r="B1775" s="4"/>
      <c r="C1775" s="4"/>
      <c r="D1775" s="4"/>
      <c r="E1775" s="5"/>
      <c r="F1775" s="5"/>
      <c r="G1775" s="5"/>
      <c r="H1775" s="6"/>
      <c r="I1775" s="5"/>
      <c r="J1775" s="5"/>
      <c r="K1775" s="5"/>
    </row>
    <row r="1776" spans="1:11" x14ac:dyDescent="0.25">
      <c r="A1776" s="4"/>
      <c r="B1776" s="4"/>
      <c r="C1776" s="4"/>
      <c r="D1776" s="4"/>
      <c r="E1776" s="5"/>
      <c r="F1776" s="5"/>
      <c r="G1776" s="5"/>
      <c r="H1776" s="6"/>
      <c r="I1776" s="5"/>
      <c r="J1776" s="5"/>
      <c r="K1776" s="5"/>
    </row>
    <row r="1777" spans="1:11" x14ac:dyDescent="0.25">
      <c r="A1777" s="4"/>
      <c r="B1777" s="4"/>
      <c r="C1777" s="4"/>
      <c r="D1777" s="4"/>
      <c r="E1777" s="5"/>
      <c r="F1777" s="5"/>
      <c r="G1777" s="5"/>
      <c r="H1777" s="6"/>
      <c r="I1777" s="5"/>
      <c r="J1777" s="5"/>
      <c r="K1777" s="5"/>
    </row>
    <row r="1778" spans="1:11" x14ac:dyDescent="0.25">
      <c r="A1778" s="4"/>
      <c r="B1778" s="4"/>
      <c r="C1778" s="4"/>
      <c r="D1778" s="4"/>
      <c r="E1778" s="5"/>
      <c r="F1778" s="5"/>
      <c r="G1778" s="5"/>
      <c r="H1778" s="6"/>
      <c r="I1778" s="5"/>
      <c r="J1778" s="5"/>
      <c r="K1778" s="5"/>
    </row>
    <row r="1779" spans="1:11" x14ac:dyDescent="0.25">
      <c r="A1779" s="4"/>
      <c r="B1779" s="4"/>
      <c r="C1779" s="4"/>
      <c r="D1779" s="4"/>
      <c r="E1779" s="5"/>
      <c r="F1779" s="5"/>
      <c r="G1779" s="5"/>
      <c r="H1779" s="6"/>
      <c r="I1779" s="5"/>
      <c r="J1779" s="5"/>
      <c r="K1779" s="5"/>
    </row>
    <row r="1780" spans="1:11" x14ac:dyDescent="0.25">
      <c r="A1780" s="4"/>
      <c r="B1780" s="4"/>
      <c r="C1780" s="4"/>
      <c r="D1780" s="4"/>
      <c r="E1780" s="5"/>
      <c r="F1780" s="5"/>
      <c r="G1780" s="5"/>
      <c r="H1780" s="6"/>
      <c r="I1780" s="5"/>
      <c r="J1780" s="5"/>
      <c r="K1780" s="5"/>
    </row>
    <row r="1781" spans="1:11" x14ac:dyDescent="0.25">
      <c r="A1781" s="4"/>
      <c r="B1781" s="4"/>
      <c r="C1781" s="4"/>
      <c r="D1781" s="4"/>
      <c r="E1781" s="5"/>
      <c r="F1781" s="5"/>
      <c r="G1781" s="5"/>
      <c r="H1781" s="6"/>
      <c r="I1781" s="5"/>
      <c r="J1781" s="5"/>
      <c r="K1781" s="5"/>
    </row>
    <row r="1782" spans="1:11" x14ac:dyDescent="0.25">
      <c r="A1782" s="4"/>
      <c r="B1782" s="4"/>
      <c r="C1782" s="4"/>
      <c r="D1782" s="4"/>
      <c r="E1782" s="5"/>
      <c r="F1782" s="5"/>
      <c r="G1782" s="5"/>
      <c r="H1782" s="6"/>
      <c r="I1782" s="5"/>
      <c r="J1782" s="5"/>
      <c r="K1782" s="5"/>
    </row>
    <row r="1783" spans="1:11" x14ac:dyDescent="0.25">
      <c r="A1783" s="4"/>
      <c r="B1783" s="4"/>
      <c r="C1783" s="4"/>
      <c r="D1783" s="4"/>
      <c r="E1783" s="5"/>
      <c r="F1783" s="5"/>
      <c r="G1783" s="5"/>
      <c r="H1783" s="6"/>
      <c r="I1783" s="5"/>
      <c r="J1783" s="5"/>
      <c r="K1783" s="5"/>
    </row>
    <row r="1784" spans="1:11" x14ac:dyDescent="0.25">
      <c r="A1784" s="4"/>
      <c r="B1784" s="4"/>
      <c r="C1784" s="4"/>
      <c r="D1784" s="4"/>
      <c r="E1784" s="5"/>
      <c r="F1784" s="5"/>
      <c r="G1784" s="5"/>
      <c r="H1784" s="6"/>
      <c r="I1784" s="5"/>
      <c r="J1784" s="5"/>
      <c r="K1784" s="5"/>
    </row>
    <row r="1785" spans="1:11" x14ac:dyDescent="0.25">
      <c r="A1785" s="4"/>
      <c r="B1785" s="4"/>
      <c r="C1785" s="4"/>
      <c r="D1785" s="4"/>
      <c r="E1785" s="5"/>
      <c r="F1785" s="5"/>
      <c r="G1785" s="5"/>
      <c r="H1785" s="6"/>
      <c r="I1785" s="5"/>
      <c r="J1785" s="5"/>
      <c r="K1785" s="5"/>
    </row>
    <row r="1786" spans="1:11" x14ac:dyDescent="0.25">
      <c r="A1786" s="4"/>
      <c r="B1786" s="4"/>
      <c r="C1786" s="4"/>
      <c r="D1786" s="4"/>
      <c r="E1786" s="5"/>
      <c r="F1786" s="5"/>
      <c r="G1786" s="5"/>
      <c r="H1786" s="6"/>
      <c r="I1786" s="5"/>
      <c r="J1786" s="5"/>
      <c r="K1786" s="5"/>
    </row>
    <row r="1787" spans="1:11" x14ac:dyDescent="0.25">
      <c r="A1787" s="4"/>
      <c r="B1787" s="4"/>
      <c r="C1787" s="4"/>
      <c r="D1787" s="4"/>
      <c r="E1787" s="5"/>
      <c r="F1787" s="5"/>
      <c r="G1787" s="5"/>
      <c r="H1787" s="6"/>
      <c r="I1787" s="5"/>
      <c r="J1787" s="5"/>
      <c r="K1787" s="5"/>
    </row>
    <row r="1788" spans="1:11" x14ac:dyDescent="0.25">
      <c r="A1788" s="4"/>
      <c r="B1788" s="4"/>
      <c r="C1788" s="4"/>
      <c r="D1788" s="4"/>
      <c r="E1788" s="5"/>
      <c r="F1788" s="5"/>
      <c r="G1788" s="5"/>
      <c r="H1788" s="6"/>
      <c r="I1788" s="5"/>
      <c r="J1788" s="5"/>
      <c r="K1788" s="5"/>
    </row>
    <row r="1789" spans="1:11" x14ac:dyDescent="0.25">
      <c r="A1789" s="4"/>
      <c r="B1789" s="4"/>
      <c r="C1789" s="4"/>
      <c r="D1789" s="4"/>
      <c r="E1789" s="5"/>
      <c r="F1789" s="5"/>
      <c r="G1789" s="5"/>
      <c r="H1789" s="6"/>
      <c r="I1789" s="5"/>
      <c r="J1789" s="5"/>
      <c r="K1789" s="5"/>
    </row>
    <row r="1790" spans="1:11" x14ac:dyDescent="0.25">
      <c r="A1790" s="4"/>
      <c r="B1790" s="4"/>
      <c r="C1790" s="4"/>
      <c r="D1790" s="4"/>
      <c r="E1790" s="5"/>
      <c r="F1790" s="5"/>
      <c r="G1790" s="5"/>
      <c r="H1790" s="6"/>
      <c r="I1790" s="5"/>
      <c r="J1790" s="5"/>
      <c r="K1790" s="5"/>
    </row>
    <row r="1791" spans="1:11" x14ac:dyDescent="0.25">
      <c r="A1791" s="4"/>
      <c r="B1791" s="4"/>
      <c r="C1791" s="4"/>
      <c r="D1791" s="4"/>
      <c r="E1791" s="5"/>
      <c r="F1791" s="5"/>
      <c r="G1791" s="5"/>
      <c r="H1791" s="6"/>
      <c r="I1791" s="5"/>
      <c r="J1791" s="5"/>
      <c r="K1791" s="5"/>
    </row>
    <row r="1792" spans="1:11" x14ac:dyDescent="0.25">
      <c r="A1792" s="4"/>
      <c r="B1792" s="4"/>
      <c r="C1792" s="4"/>
      <c r="D1792" s="4"/>
      <c r="E1792" s="5"/>
      <c r="F1792" s="5"/>
      <c r="G1792" s="5"/>
      <c r="H1792" s="6"/>
      <c r="I1792" s="5"/>
      <c r="J1792" s="5"/>
      <c r="K1792" s="5"/>
    </row>
    <row r="1793" spans="1:11" x14ac:dyDescent="0.25">
      <c r="A1793" s="4"/>
      <c r="B1793" s="4"/>
      <c r="C1793" s="4"/>
      <c r="D1793" s="4"/>
      <c r="E1793" s="5"/>
      <c r="F1793" s="5"/>
      <c r="G1793" s="5"/>
      <c r="H1793" s="6"/>
      <c r="I1793" s="5"/>
      <c r="J1793" s="5"/>
      <c r="K1793" s="5"/>
    </row>
    <row r="1794" spans="1:11" x14ac:dyDescent="0.25">
      <c r="A1794" s="4"/>
      <c r="B1794" s="4"/>
      <c r="C1794" s="4"/>
      <c r="D1794" s="4"/>
      <c r="E1794" s="5"/>
      <c r="F1794" s="5"/>
      <c r="G1794" s="5"/>
      <c r="H1794" s="6"/>
      <c r="I1794" s="5"/>
      <c r="J1794" s="5"/>
      <c r="K1794" s="5"/>
    </row>
    <row r="1795" spans="1:11" x14ac:dyDescent="0.25">
      <c r="A1795" s="4"/>
      <c r="B1795" s="4"/>
      <c r="C1795" s="4"/>
      <c r="D1795" s="4"/>
      <c r="E1795" s="5"/>
      <c r="F1795" s="5"/>
      <c r="G1795" s="5"/>
      <c r="H1795" s="6"/>
      <c r="I1795" s="5"/>
      <c r="J1795" s="5"/>
      <c r="K1795" s="5"/>
    </row>
    <row r="1796" spans="1:11" x14ac:dyDescent="0.25">
      <c r="A1796" s="4"/>
      <c r="B1796" s="4"/>
      <c r="C1796" s="4"/>
      <c r="D1796" s="4"/>
      <c r="E1796" s="5"/>
      <c r="F1796" s="5"/>
      <c r="G1796" s="5"/>
      <c r="H1796" s="6"/>
      <c r="I1796" s="5"/>
      <c r="J1796" s="5"/>
      <c r="K1796" s="5"/>
    </row>
    <row r="1797" spans="1:11" x14ac:dyDescent="0.25">
      <c r="A1797" s="4"/>
      <c r="B1797" s="4"/>
      <c r="C1797" s="4"/>
      <c r="D1797" s="4"/>
      <c r="E1797" s="5"/>
      <c r="F1797" s="5"/>
      <c r="G1797" s="5"/>
      <c r="H1797" s="6"/>
      <c r="I1797" s="5"/>
      <c r="J1797" s="5"/>
      <c r="K1797" s="5"/>
    </row>
    <row r="1798" spans="1:11" x14ac:dyDescent="0.25">
      <c r="A1798" s="4"/>
      <c r="B1798" s="4"/>
      <c r="C1798" s="4"/>
      <c r="D1798" s="4"/>
      <c r="E1798" s="5"/>
      <c r="F1798" s="5"/>
      <c r="G1798" s="5"/>
      <c r="H1798" s="6"/>
      <c r="I1798" s="5"/>
      <c r="J1798" s="5"/>
      <c r="K1798" s="5"/>
    </row>
    <row r="1799" spans="1:11" x14ac:dyDescent="0.25">
      <c r="A1799" s="4"/>
      <c r="B1799" s="4"/>
      <c r="C1799" s="4"/>
      <c r="D1799" s="4"/>
      <c r="E1799" s="5"/>
      <c r="F1799" s="5"/>
      <c r="G1799" s="5"/>
      <c r="H1799" s="6"/>
      <c r="I1799" s="5"/>
      <c r="J1799" s="5"/>
      <c r="K1799" s="5"/>
    </row>
    <row r="1800" spans="1:11" x14ac:dyDescent="0.25">
      <c r="A1800" s="4"/>
      <c r="B1800" s="4"/>
      <c r="C1800" s="4"/>
      <c r="D1800" s="4"/>
      <c r="E1800" s="5"/>
      <c r="F1800" s="5"/>
      <c r="G1800" s="5"/>
      <c r="H1800" s="6"/>
      <c r="I1800" s="5"/>
      <c r="J1800" s="5"/>
      <c r="K1800" s="5"/>
    </row>
    <row r="1801" spans="1:11" x14ac:dyDescent="0.25">
      <c r="A1801" s="4"/>
      <c r="B1801" s="4"/>
      <c r="C1801" s="4"/>
      <c r="D1801" s="4"/>
      <c r="E1801" s="5"/>
      <c r="F1801" s="5"/>
      <c r="G1801" s="5"/>
      <c r="H1801" s="6"/>
      <c r="I1801" s="5"/>
      <c r="J1801" s="5"/>
      <c r="K1801" s="5"/>
    </row>
    <row r="1802" spans="1:11" x14ac:dyDescent="0.25">
      <c r="A1802" s="4"/>
      <c r="B1802" s="4"/>
      <c r="C1802" s="4"/>
      <c r="D1802" s="4"/>
      <c r="E1802" s="5"/>
      <c r="F1802" s="5"/>
      <c r="G1802" s="5"/>
      <c r="H1802" s="6"/>
      <c r="I1802" s="5"/>
      <c r="J1802" s="5"/>
      <c r="K1802" s="5"/>
    </row>
    <row r="1803" spans="1:11" x14ac:dyDescent="0.25">
      <c r="A1803" s="4"/>
      <c r="B1803" s="4"/>
      <c r="C1803" s="4"/>
      <c r="D1803" s="4"/>
      <c r="E1803" s="5"/>
      <c r="F1803" s="5"/>
      <c r="G1803" s="5"/>
      <c r="H1803" s="6"/>
      <c r="I1803" s="5"/>
      <c r="J1803" s="5"/>
      <c r="K1803" s="5"/>
    </row>
    <row r="1804" spans="1:11" x14ac:dyDescent="0.25">
      <c r="A1804" s="4"/>
      <c r="B1804" s="4"/>
      <c r="C1804" s="4"/>
      <c r="D1804" s="4"/>
      <c r="E1804" s="5"/>
      <c r="F1804" s="5"/>
      <c r="G1804" s="5"/>
      <c r="H1804" s="6"/>
      <c r="I1804" s="5"/>
      <c r="J1804" s="5"/>
      <c r="K1804" s="5"/>
    </row>
    <row r="1805" spans="1:11" x14ac:dyDescent="0.25">
      <c r="A1805" s="4"/>
      <c r="B1805" s="4"/>
      <c r="C1805" s="4"/>
      <c r="D1805" s="4"/>
      <c r="E1805" s="5"/>
      <c r="F1805" s="5"/>
      <c r="G1805" s="5"/>
      <c r="H1805" s="6"/>
      <c r="I1805" s="5"/>
      <c r="J1805" s="5"/>
      <c r="K1805" s="5"/>
    </row>
    <row r="1806" spans="1:11" x14ac:dyDescent="0.25">
      <c r="A1806" s="4"/>
      <c r="B1806" s="4"/>
      <c r="C1806" s="4"/>
      <c r="D1806" s="4"/>
      <c r="E1806" s="5"/>
      <c r="F1806" s="5"/>
      <c r="G1806" s="5"/>
      <c r="H1806" s="6"/>
      <c r="I1806" s="5"/>
      <c r="J1806" s="5"/>
      <c r="K1806" s="5"/>
    </row>
    <row r="1807" spans="1:11" x14ac:dyDescent="0.25">
      <c r="A1807" s="4"/>
      <c r="B1807" s="4"/>
      <c r="C1807" s="4"/>
      <c r="D1807" s="4"/>
      <c r="E1807" s="5"/>
      <c r="F1807" s="5"/>
      <c r="G1807" s="5"/>
      <c r="H1807" s="6"/>
      <c r="I1807" s="5"/>
      <c r="J1807" s="5"/>
      <c r="K1807" s="5"/>
    </row>
    <row r="1808" spans="1:11" x14ac:dyDescent="0.25">
      <c r="A1808" s="4"/>
      <c r="B1808" s="4"/>
      <c r="C1808" s="4"/>
      <c r="D1808" s="4"/>
      <c r="E1808" s="5"/>
      <c r="F1808" s="5"/>
      <c r="G1808" s="5"/>
      <c r="H1808" s="6"/>
      <c r="I1808" s="5"/>
      <c r="J1808" s="5"/>
      <c r="K1808" s="5"/>
    </row>
    <row r="1809" spans="1:11" x14ac:dyDescent="0.25">
      <c r="A1809" s="4"/>
      <c r="B1809" s="4"/>
      <c r="C1809" s="4"/>
      <c r="D1809" s="4"/>
      <c r="E1809" s="5"/>
      <c r="F1809" s="5"/>
      <c r="G1809" s="5"/>
      <c r="H1809" s="6"/>
      <c r="I1809" s="5"/>
      <c r="J1809" s="5"/>
      <c r="K1809" s="5"/>
    </row>
    <row r="1810" spans="1:11" x14ac:dyDescent="0.25">
      <c r="A1810" s="4"/>
      <c r="B1810" s="4"/>
      <c r="C1810" s="4"/>
      <c r="D1810" s="4"/>
      <c r="E1810" s="5"/>
      <c r="F1810" s="5"/>
      <c r="G1810" s="5"/>
      <c r="H1810" s="6"/>
      <c r="I1810" s="5"/>
      <c r="J1810" s="5"/>
      <c r="K1810" s="5"/>
    </row>
    <row r="1811" spans="1:11" x14ac:dyDescent="0.25">
      <c r="A1811" s="4"/>
      <c r="B1811" s="4"/>
      <c r="C1811" s="4"/>
      <c r="D1811" s="4"/>
      <c r="E1811" s="5"/>
      <c r="F1811" s="5"/>
      <c r="G1811" s="5"/>
      <c r="H1811" s="6"/>
      <c r="I1811" s="5"/>
      <c r="J1811" s="5"/>
      <c r="K1811" s="5"/>
    </row>
    <row r="1812" spans="1:11" x14ac:dyDescent="0.25">
      <c r="A1812" s="4"/>
      <c r="B1812" s="4"/>
      <c r="C1812" s="4"/>
      <c r="D1812" s="4"/>
      <c r="E1812" s="5"/>
      <c r="F1812" s="5"/>
      <c r="G1812" s="5"/>
      <c r="H1812" s="6"/>
      <c r="I1812" s="5"/>
      <c r="J1812" s="5"/>
      <c r="K1812" s="5"/>
    </row>
    <row r="1813" spans="1:11" x14ac:dyDescent="0.25">
      <c r="A1813" s="4"/>
      <c r="B1813" s="4"/>
      <c r="C1813" s="4"/>
      <c r="D1813" s="4"/>
      <c r="E1813" s="5"/>
      <c r="F1813" s="5"/>
      <c r="G1813" s="5"/>
      <c r="H1813" s="6"/>
      <c r="I1813" s="5"/>
      <c r="J1813" s="5"/>
      <c r="K1813" s="5"/>
    </row>
    <row r="1814" spans="1:11" x14ac:dyDescent="0.25">
      <c r="A1814" s="4"/>
      <c r="B1814" s="4"/>
      <c r="C1814" s="4"/>
      <c r="D1814" s="4"/>
      <c r="E1814" s="5"/>
      <c r="F1814" s="5"/>
      <c r="G1814" s="5"/>
      <c r="H1814" s="6"/>
      <c r="I1814" s="5"/>
      <c r="J1814" s="5"/>
      <c r="K1814" s="5"/>
    </row>
    <row r="1815" spans="1:11" x14ac:dyDescent="0.25">
      <c r="A1815" s="4"/>
      <c r="B1815" s="4"/>
      <c r="C1815" s="4"/>
      <c r="D1815" s="4"/>
      <c r="E1815" s="5"/>
      <c r="F1815" s="5"/>
      <c r="G1815" s="5"/>
      <c r="H1815" s="6"/>
      <c r="I1815" s="5"/>
      <c r="J1815" s="5"/>
      <c r="K1815" s="5"/>
    </row>
    <row r="1816" spans="1:11" x14ac:dyDescent="0.25">
      <c r="A1816" s="4"/>
      <c r="B1816" s="4"/>
      <c r="C1816" s="4"/>
      <c r="D1816" s="4"/>
      <c r="E1816" s="5"/>
      <c r="F1816" s="5"/>
      <c r="G1816" s="5"/>
      <c r="H1816" s="6"/>
      <c r="I1816" s="5"/>
      <c r="J1816" s="5"/>
      <c r="K1816" s="5"/>
    </row>
    <row r="1817" spans="1:11" x14ac:dyDescent="0.25">
      <c r="A1817" s="4"/>
      <c r="B1817" s="4"/>
      <c r="C1817" s="4"/>
      <c r="D1817" s="4"/>
      <c r="E1817" s="5"/>
      <c r="F1817" s="5"/>
      <c r="G1817" s="5"/>
      <c r="H1817" s="6"/>
      <c r="I1817" s="5"/>
      <c r="J1817" s="5"/>
      <c r="K1817" s="5"/>
    </row>
    <row r="1818" spans="1:11" x14ac:dyDescent="0.25">
      <c r="A1818" s="4"/>
      <c r="B1818" s="4"/>
      <c r="C1818" s="4"/>
      <c r="D1818" s="4"/>
      <c r="E1818" s="5"/>
      <c r="F1818" s="5"/>
      <c r="G1818" s="5"/>
      <c r="H1818" s="6"/>
      <c r="I1818" s="5"/>
      <c r="J1818" s="5"/>
      <c r="K1818" s="5"/>
    </row>
    <row r="1819" spans="1:11" x14ac:dyDescent="0.25">
      <c r="A1819" s="4"/>
      <c r="B1819" s="4"/>
      <c r="C1819" s="4"/>
      <c r="D1819" s="4"/>
      <c r="E1819" s="5"/>
      <c r="F1819" s="5"/>
      <c r="G1819" s="5"/>
      <c r="H1819" s="6"/>
      <c r="I1819" s="5"/>
      <c r="J1819" s="5"/>
      <c r="K1819" s="5"/>
    </row>
    <row r="1820" spans="1:11" x14ac:dyDescent="0.25">
      <c r="A1820" s="4"/>
      <c r="B1820" s="4"/>
      <c r="C1820" s="4"/>
      <c r="D1820" s="4"/>
      <c r="E1820" s="5"/>
      <c r="F1820" s="5"/>
      <c r="G1820" s="5"/>
      <c r="H1820" s="6"/>
      <c r="I1820" s="5"/>
      <c r="J1820" s="5"/>
      <c r="K1820" s="5"/>
    </row>
    <row r="1821" spans="1:11" x14ac:dyDescent="0.25">
      <c r="A1821" s="4"/>
      <c r="B1821" s="4"/>
      <c r="C1821" s="4"/>
      <c r="D1821" s="4"/>
      <c r="E1821" s="5"/>
      <c r="F1821" s="5"/>
      <c r="G1821" s="5"/>
      <c r="H1821" s="6"/>
      <c r="I1821" s="5"/>
      <c r="J1821" s="5"/>
      <c r="K1821" s="5"/>
    </row>
    <row r="1822" spans="1:11" x14ac:dyDescent="0.25">
      <c r="A1822" s="4"/>
      <c r="B1822" s="4"/>
      <c r="C1822" s="4"/>
      <c r="D1822" s="4"/>
      <c r="E1822" s="5"/>
      <c r="F1822" s="5"/>
      <c r="G1822" s="5"/>
      <c r="H1822" s="6"/>
      <c r="I1822" s="5"/>
      <c r="J1822" s="5"/>
      <c r="K1822" s="5"/>
    </row>
    <row r="1823" spans="1:11" x14ac:dyDescent="0.25">
      <c r="A1823" s="4"/>
      <c r="B1823" s="4"/>
      <c r="C1823" s="4"/>
      <c r="D1823" s="4"/>
      <c r="E1823" s="5"/>
      <c r="F1823" s="5"/>
      <c r="G1823" s="5"/>
      <c r="H1823" s="6"/>
      <c r="I1823" s="5"/>
      <c r="J1823" s="5"/>
      <c r="K1823" s="5"/>
    </row>
    <row r="1824" spans="1:11" x14ac:dyDescent="0.25">
      <c r="A1824" s="4"/>
      <c r="B1824" s="4"/>
      <c r="C1824" s="4"/>
      <c r="D1824" s="4"/>
      <c r="E1824" s="5"/>
      <c r="F1824" s="5"/>
      <c r="G1824" s="5"/>
      <c r="H1824" s="6"/>
      <c r="I1824" s="5"/>
      <c r="J1824" s="5"/>
      <c r="K1824" s="5"/>
    </row>
    <row r="1825" spans="1:11" x14ac:dyDescent="0.25">
      <c r="A1825" s="4"/>
      <c r="B1825" s="4"/>
      <c r="C1825" s="4"/>
      <c r="D1825" s="4"/>
      <c r="E1825" s="5"/>
      <c r="F1825" s="5"/>
      <c r="G1825" s="5"/>
      <c r="H1825" s="6"/>
      <c r="I1825" s="5"/>
      <c r="J1825" s="5"/>
      <c r="K1825" s="5"/>
    </row>
    <row r="1826" spans="1:11" x14ac:dyDescent="0.25">
      <c r="A1826" s="4"/>
      <c r="B1826" s="4"/>
      <c r="C1826" s="4"/>
      <c r="D1826" s="4"/>
      <c r="E1826" s="5"/>
      <c r="F1826" s="5"/>
      <c r="G1826" s="5"/>
      <c r="H1826" s="6"/>
      <c r="I1826" s="5"/>
      <c r="J1826" s="5"/>
      <c r="K1826" s="5"/>
    </row>
    <row r="1827" spans="1:11" x14ac:dyDescent="0.25">
      <c r="A1827" s="4"/>
      <c r="B1827" s="4"/>
      <c r="C1827" s="4"/>
      <c r="D1827" s="4"/>
      <c r="E1827" s="5"/>
      <c r="F1827" s="5"/>
      <c r="G1827" s="5"/>
      <c r="H1827" s="6"/>
      <c r="I1827" s="5"/>
      <c r="J1827" s="5"/>
      <c r="K1827" s="5"/>
    </row>
    <row r="1828" spans="1:11" x14ac:dyDescent="0.25">
      <c r="A1828" s="4"/>
      <c r="B1828" s="4"/>
      <c r="C1828" s="4"/>
      <c r="D1828" s="4"/>
      <c r="E1828" s="5"/>
      <c r="F1828" s="5"/>
      <c r="G1828" s="5"/>
      <c r="H1828" s="6"/>
      <c r="I1828" s="5"/>
      <c r="J1828" s="5"/>
      <c r="K1828" s="5"/>
    </row>
    <row r="1829" spans="1:11" x14ac:dyDescent="0.25">
      <c r="A1829" s="4"/>
      <c r="B1829" s="4"/>
      <c r="C1829" s="4"/>
      <c r="D1829" s="4"/>
      <c r="E1829" s="5"/>
      <c r="F1829" s="5"/>
      <c r="G1829" s="5"/>
      <c r="H1829" s="6"/>
      <c r="I1829" s="5"/>
      <c r="J1829" s="5"/>
      <c r="K1829" s="5"/>
    </row>
    <row r="1830" spans="1:11" x14ac:dyDescent="0.25">
      <c r="A1830" s="4"/>
      <c r="B1830" s="4"/>
      <c r="C1830" s="4"/>
      <c r="D1830" s="4"/>
      <c r="E1830" s="5"/>
      <c r="F1830" s="5"/>
      <c r="G1830" s="5"/>
      <c r="H1830" s="6"/>
      <c r="I1830" s="5"/>
      <c r="J1830" s="5"/>
      <c r="K1830" s="5"/>
    </row>
    <row r="1831" spans="1:11" x14ac:dyDescent="0.25">
      <c r="A1831" s="4"/>
      <c r="B1831" s="4"/>
      <c r="C1831" s="4"/>
      <c r="D1831" s="4"/>
      <c r="E1831" s="5"/>
      <c r="F1831" s="5"/>
      <c r="G1831" s="5"/>
      <c r="H1831" s="6"/>
      <c r="I1831" s="5"/>
      <c r="J1831" s="5"/>
      <c r="K1831" s="5"/>
    </row>
    <row r="1832" spans="1:11" x14ac:dyDescent="0.25">
      <c r="A1832" s="4"/>
      <c r="B1832" s="4"/>
      <c r="C1832" s="4"/>
      <c r="D1832" s="4"/>
      <c r="E1832" s="5"/>
      <c r="F1832" s="5"/>
      <c r="G1832" s="5"/>
      <c r="H1832" s="6"/>
      <c r="I1832" s="5"/>
      <c r="J1832" s="5"/>
      <c r="K1832" s="5"/>
    </row>
    <row r="1833" spans="1:11" x14ac:dyDescent="0.25">
      <c r="A1833" s="4"/>
      <c r="B1833" s="4"/>
      <c r="C1833" s="4"/>
      <c r="D1833" s="4"/>
      <c r="E1833" s="5"/>
      <c r="F1833" s="5"/>
      <c r="G1833" s="5"/>
      <c r="H1833" s="6"/>
      <c r="I1833" s="5"/>
      <c r="J1833" s="5"/>
      <c r="K1833" s="5"/>
    </row>
    <row r="1834" spans="1:11" x14ac:dyDescent="0.25">
      <c r="A1834" s="4"/>
      <c r="B1834" s="4"/>
      <c r="C1834" s="4"/>
      <c r="D1834" s="4"/>
      <c r="E1834" s="5"/>
      <c r="F1834" s="5"/>
      <c r="G1834" s="5"/>
      <c r="H1834" s="6"/>
      <c r="I1834" s="5"/>
      <c r="J1834" s="5"/>
      <c r="K1834" s="5"/>
    </row>
    <row r="1835" spans="1:11" x14ac:dyDescent="0.25">
      <c r="A1835" s="4"/>
      <c r="B1835" s="4"/>
      <c r="C1835" s="4"/>
      <c r="D1835" s="4"/>
      <c r="E1835" s="5"/>
      <c r="F1835" s="5"/>
      <c r="G1835" s="5"/>
      <c r="H1835" s="6"/>
      <c r="I1835" s="5"/>
      <c r="J1835" s="5"/>
      <c r="K1835" s="5"/>
    </row>
    <row r="1836" spans="1:11" x14ac:dyDescent="0.25">
      <c r="A1836" s="4"/>
      <c r="B1836" s="4"/>
      <c r="C1836" s="4"/>
      <c r="D1836" s="4"/>
      <c r="E1836" s="5"/>
      <c r="F1836" s="5"/>
      <c r="G1836" s="5"/>
      <c r="H1836" s="6"/>
      <c r="I1836" s="5"/>
      <c r="J1836" s="5"/>
      <c r="K1836" s="5"/>
    </row>
    <row r="1837" spans="1:11" x14ac:dyDescent="0.25">
      <c r="A1837" s="4"/>
      <c r="B1837" s="4"/>
      <c r="C1837" s="4"/>
      <c r="D1837" s="4"/>
      <c r="E1837" s="5"/>
      <c r="F1837" s="5"/>
      <c r="G1837" s="5"/>
      <c r="H1837" s="6"/>
      <c r="I1837" s="5"/>
      <c r="J1837" s="5"/>
      <c r="K1837" s="5"/>
    </row>
    <row r="1838" spans="1:11" x14ac:dyDescent="0.25">
      <c r="A1838" s="4"/>
      <c r="B1838" s="4"/>
      <c r="C1838" s="4"/>
      <c r="D1838" s="4"/>
      <c r="E1838" s="5"/>
      <c r="F1838" s="5"/>
      <c r="G1838" s="5"/>
      <c r="H1838" s="6"/>
      <c r="I1838" s="5"/>
      <c r="J1838" s="5"/>
      <c r="K1838" s="5"/>
    </row>
    <row r="1839" spans="1:11" x14ac:dyDescent="0.25">
      <c r="A1839" s="4"/>
      <c r="B1839" s="4"/>
      <c r="C1839" s="4"/>
      <c r="D1839" s="4"/>
      <c r="E1839" s="5"/>
      <c r="F1839" s="5"/>
      <c r="G1839" s="5"/>
      <c r="H1839" s="6"/>
      <c r="I1839" s="5"/>
      <c r="J1839" s="5"/>
      <c r="K1839" s="5"/>
    </row>
    <row r="1840" spans="1:11" x14ac:dyDescent="0.25">
      <c r="A1840" s="4"/>
      <c r="B1840" s="4"/>
      <c r="C1840" s="4"/>
      <c r="D1840" s="4"/>
      <c r="E1840" s="5"/>
      <c r="F1840" s="5"/>
      <c r="G1840" s="5"/>
      <c r="H1840" s="6"/>
      <c r="I1840" s="5"/>
      <c r="J1840" s="5"/>
      <c r="K1840" s="5"/>
    </row>
    <row r="1841" spans="1:11" x14ac:dyDescent="0.25">
      <c r="A1841" s="4"/>
      <c r="B1841" s="4"/>
      <c r="C1841" s="4"/>
      <c r="D1841" s="4"/>
      <c r="E1841" s="5"/>
      <c r="F1841" s="5"/>
      <c r="G1841" s="5"/>
      <c r="H1841" s="6"/>
      <c r="I1841" s="5"/>
      <c r="J1841" s="5"/>
      <c r="K1841" s="5"/>
    </row>
    <row r="1842" spans="1:11" x14ac:dyDescent="0.25">
      <c r="A1842" s="4"/>
      <c r="B1842" s="4"/>
      <c r="C1842" s="4"/>
      <c r="D1842" s="4"/>
      <c r="E1842" s="5"/>
      <c r="F1842" s="5"/>
      <c r="G1842" s="5"/>
      <c r="H1842" s="6"/>
      <c r="I1842" s="5"/>
      <c r="J1842" s="5"/>
      <c r="K1842" s="5"/>
    </row>
    <row r="1843" spans="1:11" x14ac:dyDescent="0.25">
      <c r="A1843" s="4"/>
      <c r="B1843" s="4"/>
      <c r="C1843" s="4"/>
      <c r="D1843" s="4"/>
      <c r="E1843" s="5"/>
      <c r="F1843" s="5"/>
      <c r="G1843" s="5"/>
      <c r="H1843" s="6"/>
      <c r="I1843" s="5"/>
      <c r="J1843" s="5"/>
      <c r="K1843" s="5"/>
    </row>
    <row r="1844" spans="1:11" x14ac:dyDescent="0.25">
      <c r="A1844" s="4"/>
      <c r="B1844" s="4"/>
      <c r="C1844" s="4"/>
      <c r="D1844" s="4"/>
      <c r="E1844" s="5"/>
      <c r="F1844" s="5"/>
      <c r="G1844" s="5"/>
      <c r="H1844" s="6"/>
      <c r="I1844" s="5"/>
      <c r="J1844" s="5"/>
      <c r="K1844" s="5"/>
    </row>
    <row r="1845" spans="1:11" x14ac:dyDescent="0.25">
      <c r="A1845" s="4"/>
      <c r="B1845" s="4"/>
      <c r="C1845" s="4"/>
      <c r="D1845" s="4"/>
      <c r="E1845" s="5"/>
      <c r="F1845" s="5"/>
      <c r="G1845" s="5"/>
      <c r="H1845" s="6"/>
      <c r="I1845" s="5"/>
      <c r="J1845" s="5"/>
      <c r="K1845" s="5"/>
    </row>
    <row r="1846" spans="1:11" x14ac:dyDescent="0.25">
      <c r="A1846" s="4"/>
      <c r="B1846" s="4"/>
      <c r="C1846" s="4"/>
      <c r="D1846" s="4"/>
      <c r="E1846" s="5"/>
      <c r="F1846" s="5"/>
      <c r="G1846" s="5"/>
      <c r="H1846" s="6"/>
      <c r="I1846" s="5"/>
      <c r="J1846" s="5"/>
      <c r="K1846" s="5"/>
    </row>
    <row r="1847" spans="1:11" x14ac:dyDescent="0.25">
      <c r="A1847" s="4"/>
      <c r="B1847" s="4"/>
      <c r="C1847" s="4"/>
      <c r="D1847" s="4"/>
      <c r="E1847" s="5"/>
      <c r="F1847" s="5"/>
      <c r="G1847" s="5"/>
      <c r="H1847" s="6"/>
      <c r="I1847" s="5"/>
      <c r="J1847" s="5"/>
      <c r="K1847" s="5"/>
    </row>
    <row r="1848" spans="1:11" x14ac:dyDescent="0.25">
      <c r="A1848" s="4"/>
      <c r="B1848" s="4"/>
      <c r="C1848" s="4"/>
      <c r="D1848" s="4"/>
      <c r="E1848" s="5"/>
      <c r="F1848" s="5"/>
      <c r="G1848" s="5"/>
      <c r="H1848" s="6"/>
      <c r="I1848" s="5"/>
      <c r="J1848" s="5"/>
      <c r="K1848" s="5"/>
    </row>
    <row r="1849" spans="1:11" x14ac:dyDescent="0.25">
      <c r="A1849" s="4"/>
      <c r="B1849" s="4"/>
      <c r="C1849" s="4"/>
      <c r="D1849" s="4"/>
      <c r="E1849" s="5"/>
      <c r="F1849" s="5"/>
      <c r="G1849" s="5"/>
      <c r="H1849" s="6"/>
      <c r="I1849" s="5"/>
      <c r="J1849" s="5"/>
      <c r="K1849" s="5"/>
    </row>
    <row r="1850" spans="1:11" x14ac:dyDescent="0.25">
      <c r="A1850" s="4"/>
      <c r="B1850" s="4"/>
      <c r="C1850" s="4"/>
      <c r="D1850" s="4"/>
      <c r="E1850" s="5"/>
      <c r="F1850" s="5"/>
      <c r="G1850" s="5"/>
      <c r="H1850" s="6"/>
      <c r="I1850" s="5"/>
      <c r="J1850" s="5"/>
      <c r="K1850" s="5"/>
    </row>
    <row r="1851" spans="1:11" x14ac:dyDescent="0.25">
      <c r="A1851" s="4"/>
      <c r="B1851" s="4"/>
      <c r="C1851" s="4"/>
      <c r="D1851" s="4"/>
      <c r="E1851" s="5"/>
      <c r="F1851" s="5"/>
      <c r="G1851" s="5"/>
      <c r="H1851" s="6"/>
      <c r="I1851" s="5"/>
      <c r="J1851" s="5"/>
      <c r="K1851" s="5"/>
    </row>
    <row r="1852" spans="1:11" x14ac:dyDescent="0.25">
      <c r="A1852" s="4"/>
      <c r="B1852" s="4"/>
      <c r="C1852" s="4"/>
      <c r="D1852" s="4"/>
      <c r="E1852" s="5"/>
      <c r="F1852" s="5"/>
      <c r="G1852" s="5"/>
      <c r="H1852" s="6"/>
      <c r="I1852" s="5"/>
      <c r="J1852" s="5"/>
      <c r="K1852" s="5"/>
    </row>
    <row r="1853" spans="1:11" x14ac:dyDescent="0.25">
      <c r="A1853" s="4"/>
      <c r="B1853" s="4"/>
      <c r="C1853" s="4"/>
      <c r="D1853" s="4"/>
      <c r="E1853" s="5"/>
      <c r="F1853" s="5"/>
      <c r="G1853" s="5"/>
      <c r="H1853" s="6"/>
      <c r="I1853" s="5"/>
      <c r="J1853" s="5"/>
      <c r="K1853" s="5"/>
    </row>
    <row r="1854" spans="1:11" x14ac:dyDescent="0.25">
      <c r="A1854" s="4"/>
      <c r="B1854" s="4"/>
      <c r="C1854" s="4"/>
      <c r="D1854" s="4"/>
      <c r="E1854" s="5"/>
      <c r="F1854" s="5"/>
      <c r="G1854" s="5"/>
      <c r="H1854" s="6"/>
      <c r="I1854" s="5"/>
      <c r="J1854" s="5"/>
      <c r="K1854" s="5"/>
    </row>
    <row r="1855" spans="1:11" x14ac:dyDescent="0.25">
      <c r="A1855" s="4"/>
      <c r="B1855" s="4"/>
      <c r="C1855" s="4"/>
      <c r="D1855" s="4"/>
      <c r="E1855" s="5"/>
      <c r="F1855" s="5"/>
      <c r="G1855" s="5"/>
      <c r="H1855" s="6"/>
      <c r="I1855" s="5"/>
      <c r="J1855" s="5"/>
      <c r="K1855" s="5"/>
    </row>
    <row r="1856" spans="1:11" x14ac:dyDescent="0.25">
      <c r="A1856" s="4"/>
      <c r="B1856" s="4"/>
      <c r="C1856" s="4"/>
      <c r="D1856" s="4"/>
      <c r="E1856" s="5"/>
      <c r="F1856" s="5"/>
      <c r="G1856" s="5"/>
      <c r="H1856" s="6"/>
      <c r="I1856" s="5"/>
      <c r="J1856" s="5"/>
      <c r="K1856" s="5"/>
    </row>
    <row r="1857" spans="1:11" x14ac:dyDescent="0.25">
      <c r="A1857" s="4"/>
      <c r="B1857" s="4"/>
      <c r="C1857" s="4"/>
      <c r="D1857" s="4"/>
      <c r="E1857" s="5"/>
      <c r="F1857" s="5"/>
      <c r="G1857" s="5"/>
      <c r="H1857" s="6"/>
      <c r="I1857" s="5"/>
      <c r="J1857" s="5"/>
      <c r="K1857" s="5"/>
    </row>
    <row r="1858" spans="1:11" x14ac:dyDescent="0.25">
      <c r="A1858" s="4"/>
      <c r="B1858" s="4"/>
      <c r="C1858" s="4"/>
      <c r="D1858" s="4"/>
      <c r="E1858" s="5"/>
      <c r="F1858" s="5"/>
      <c r="G1858" s="5"/>
      <c r="H1858" s="6"/>
      <c r="I1858" s="5"/>
      <c r="J1858" s="5"/>
      <c r="K1858" s="5"/>
    </row>
    <row r="1859" spans="1:11" x14ac:dyDescent="0.25">
      <c r="A1859" s="4"/>
      <c r="B1859" s="4"/>
      <c r="C1859" s="4"/>
      <c r="D1859" s="4"/>
      <c r="E1859" s="5"/>
      <c r="F1859" s="5"/>
      <c r="G1859" s="5"/>
      <c r="H1859" s="6"/>
      <c r="I1859" s="5"/>
      <c r="J1859" s="5"/>
      <c r="K1859" s="5"/>
    </row>
    <row r="1860" spans="1:11" x14ac:dyDescent="0.25">
      <c r="A1860" s="4"/>
      <c r="B1860" s="4"/>
      <c r="C1860" s="4"/>
      <c r="D1860" s="4"/>
      <c r="E1860" s="5"/>
      <c r="F1860" s="5"/>
      <c r="G1860" s="5"/>
      <c r="H1860" s="6"/>
      <c r="I1860" s="5"/>
      <c r="J1860" s="5"/>
      <c r="K1860" s="5"/>
    </row>
    <row r="1861" spans="1:11" x14ac:dyDescent="0.25">
      <c r="A1861" s="4"/>
      <c r="B1861" s="4"/>
      <c r="C1861" s="4"/>
      <c r="D1861" s="4"/>
      <c r="E1861" s="5"/>
      <c r="F1861" s="5"/>
      <c r="G1861" s="5"/>
      <c r="H1861" s="6"/>
      <c r="I1861" s="5"/>
      <c r="J1861" s="5"/>
      <c r="K1861" s="5"/>
    </row>
    <row r="1862" spans="1:11" x14ac:dyDescent="0.25">
      <c r="A1862" s="4"/>
      <c r="B1862" s="4"/>
      <c r="C1862" s="4"/>
      <c r="D1862" s="4"/>
      <c r="E1862" s="5"/>
      <c r="F1862" s="5"/>
      <c r="G1862" s="5"/>
      <c r="H1862" s="6"/>
      <c r="I1862" s="5"/>
      <c r="J1862" s="5"/>
      <c r="K1862" s="5"/>
    </row>
    <row r="1863" spans="1:11" x14ac:dyDescent="0.25">
      <c r="A1863" s="4"/>
      <c r="B1863" s="4"/>
      <c r="C1863" s="4"/>
      <c r="D1863" s="4"/>
      <c r="E1863" s="5"/>
      <c r="F1863" s="5"/>
      <c r="G1863" s="5"/>
      <c r="H1863" s="6"/>
      <c r="I1863" s="5"/>
      <c r="J1863" s="5"/>
      <c r="K1863" s="5"/>
    </row>
    <row r="1864" spans="1:11" x14ac:dyDescent="0.25">
      <c r="A1864" s="4"/>
      <c r="B1864" s="4"/>
      <c r="C1864" s="4"/>
      <c r="D1864" s="4"/>
      <c r="E1864" s="5"/>
      <c r="F1864" s="5"/>
      <c r="G1864" s="5"/>
      <c r="H1864" s="6"/>
      <c r="I1864" s="5"/>
      <c r="J1864" s="5"/>
      <c r="K1864" s="5"/>
    </row>
    <row r="1865" spans="1:11" x14ac:dyDescent="0.25">
      <c r="A1865" s="4"/>
      <c r="B1865" s="4"/>
      <c r="C1865" s="4"/>
      <c r="D1865" s="4"/>
      <c r="E1865" s="5"/>
      <c r="F1865" s="5"/>
      <c r="G1865" s="5"/>
      <c r="H1865" s="6"/>
      <c r="I1865" s="5"/>
      <c r="J1865" s="5"/>
      <c r="K1865" s="5"/>
    </row>
    <row r="1866" spans="1:11" x14ac:dyDescent="0.25">
      <c r="A1866" s="4"/>
      <c r="B1866" s="4"/>
      <c r="C1866" s="4"/>
      <c r="D1866" s="4"/>
      <c r="E1866" s="5"/>
      <c r="F1866" s="5"/>
      <c r="G1866" s="5"/>
      <c r="H1866" s="6"/>
      <c r="I1866" s="5"/>
      <c r="J1866" s="5"/>
      <c r="K1866" s="5"/>
    </row>
    <row r="1867" spans="1:11" x14ac:dyDescent="0.25">
      <c r="A1867" s="4"/>
      <c r="B1867" s="4"/>
      <c r="C1867" s="4"/>
      <c r="D1867" s="4"/>
      <c r="E1867" s="5"/>
      <c r="F1867" s="5"/>
      <c r="G1867" s="5"/>
      <c r="H1867" s="6"/>
      <c r="I1867" s="5"/>
      <c r="J1867" s="5"/>
      <c r="K1867" s="5"/>
    </row>
    <row r="1868" spans="1:11" x14ac:dyDescent="0.25">
      <c r="A1868" s="4"/>
      <c r="B1868" s="4"/>
      <c r="C1868" s="4"/>
      <c r="D1868" s="4"/>
      <c r="E1868" s="5"/>
      <c r="F1868" s="5"/>
      <c r="G1868" s="5"/>
      <c r="H1868" s="6"/>
      <c r="I1868" s="5"/>
      <c r="J1868" s="5"/>
      <c r="K1868" s="5"/>
    </row>
    <row r="1869" spans="1:11" x14ac:dyDescent="0.25">
      <c r="A1869" s="4"/>
      <c r="B1869" s="4"/>
      <c r="C1869" s="4"/>
      <c r="D1869" s="4"/>
      <c r="E1869" s="5"/>
      <c r="F1869" s="5"/>
      <c r="G1869" s="5"/>
      <c r="H1869" s="6"/>
      <c r="I1869" s="5"/>
      <c r="J1869" s="5"/>
      <c r="K1869" s="5"/>
    </row>
    <row r="1870" spans="1:11" x14ac:dyDescent="0.25">
      <c r="A1870" s="4"/>
      <c r="B1870" s="4"/>
      <c r="C1870" s="4"/>
      <c r="D1870" s="4"/>
      <c r="E1870" s="5"/>
      <c r="F1870" s="5"/>
      <c r="G1870" s="5"/>
      <c r="H1870" s="6"/>
      <c r="I1870" s="5"/>
      <c r="J1870" s="5"/>
      <c r="K1870" s="5"/>
    </row>
    <row r="1871" spans="1:11" x14ac:dyDescent="0.25">
      <c r="A1871" s="4"/>
      <c r="B1871" s="4"/>
      <c r="C1871" s="4"/>
      <c r="D1871" s="4"/>
      <c r="E1871" s="5"/>
      <c r="F1871" s="5"/>
      <c r="G1871" s="5"/>
      <c r="H1871" s="6"/>
      <c r="I1871" s="5"/>
      <c r="J1871" s="5"/>
      <c r="K1871" s="5"/>
    </row>
    <row r="1872" spans="1:11" x14ac:dyDescent="0.25">
      <c r="A1872" s="4"/>
      <c r="B1872" s="4"/>
      <c r="C1872" s="4"/>
      <c r="D1872" s="4"/>
      <c r="E1872" s="5"/>
      <c r="F1872" s="5"/>
      <c r="G1872" s="5"/>
      <c r="H1872" s="6"/>
      <c r="I1872" s="5"/>
      <c r="J1872" s="5"/>
      <c r="K1872" s="5"/>
    </row>
    <row r="1873" spans="1:11" x14ac:dyDescent="0.25">
      <c r="A1873" s="4"/>
      <c r="B1873" s="4"/>
      <c r="C1873" s="4"/>
      <c r="D1873" s="4"/>
      <c r="E1873" s="5"/>
      <c r="F1873" s="5"/>
      <c r="G1873" s="5"/>
      <c r="H1873" s="6"/>
      <c r="I1873" s="5"/>
      <c r="J1873" s="5"/>
      <c r="K1873" s="5"/>
    </row>
    <row r="1874" spans="1:11" x14ac:dyDescent="0.25">
      <c r="A1874" s="4"/>
      <c r="B1874" s="4"/>
      <c r="C1874" s="4"/>
      <c r="D1874" s="4"/>
      <c r="E1874" s="5"/>
      <c r="F1874" s="5"/>
      <c r="G1874" s="5"/>
      <c r="H1874" s="6"/>
      <c r="I1874" s="5"/>
      <c r="J1874" s="5"/>
      <c r="K1874" s="5"/>
    </row>
    <row r="1875" spans="1:11" x14ac:dyDescent="0.25">
      <c r="A1875" s="4"/>
      <c r="B1875" s="4"/>
      <c r="C1875" s="4"/>
      <c r="D1875" s="4"/>
      <c r="E1875" s="5"/>
      <c r="F1875" s="5"/>
      <c r="G1875" s="5"/>
      <c r="H1875" s="6"/>
      <c r="I1875" s="5"/>
      <c r="J1875" s="5"/>
      <c r="K1875" s="5"/>
    </row>
    <row r="1876" spans="1:11" x14ac:dyDescent="0.25">
      <c r="A1876" s="4"/>
      <c r="B1876" s="4"/>
      <c r="C1876" s="4"/>
      <c r="D1876" s="4"/>
      <c r="E1876" s="5"/>
      <c r="F1876" s="5"/>
      <c r="G1876" s="5"/>
      <c r="H1876" s="6"/>
      <c r="I1876" s="5"/>
      <c r="J1876" s="5"/>
      <c r="K1876" s="5"/>
    </row>
    <row r="1877" spans="1:11" x14ac:dyDescent="0.25">
      <c r="A1877" s="4"/>
      <c r="B1877" s="4"/>
      <c r="C1877" s="4"/>
      <c r="D1877" s="4"/>
      <c r="E1877" s="5"/>
      <c r="F1877" s="5"/>
      <c r="G1877" s="5"/>
      <c r="H1877" s="6"/>
      <c r="I1877" s="5"/>
      <c r="J1877" s="5"/>
      <c r="K1877" s="5"/>
    </row>
    <row r="1878" spans="1:11" x14ac:dyDescent="0.25">
      <c r="A1878" s="4"/>
      <c r="B1878" s="4"/>
      <c r="C1878" s="4"/>
      <c r="D1878" s="4"/>
      <c r="E1878" s="5"/>
      <c r="F1878" s="5"/>
      <c r="G1878" s="5"/>
      <c r="H1878" s="6"/>
      <c r="I1878" s="5"/>
      <c r="J1878" s="5"/>
      <c r="K1878" s="5"/>
    </row>
    <row r="1879" spans="1:11" x14ac:dyDescent="0.25">
      <c r="A1879" s="4"/>
      <c r="B1879" s="4"/>
      <c r="C1879" s="4"/>
      <c r="D1879" s="4"/>
      <c r="E1879" s="5"/>
      <c r="F1879" s="5"/>
      <c r="G1879" s="5"/>
      <c r="H1879" s="6"/>
      <c r="I1879" s="5"/>
      <c r="J1879" s="5"/>
      <c r="K1879" s="5"/>
    </row>
    <row r="1880" spans="1:11" x14ac:dyDescent="0.25">
      <c r="A1880" s="4"/>
      <c r="B1880" s="4"/>
      <c r="C1880" s="4"/>
      <c r="D1880" s="4"/>
      <c r="E1880" s="5"/>
      <c r="F1880" s="5"/>
      <c r="G1880" s="5"/>
      <c r="H1880" s="6"/>
      <c r="I1880" s="5"/>
      <c r="J1880" s="5"/>
      <c r="K1880" s="5"/>
    </row>
    <row r="1881" spans="1:11" x14ac:dyDescent="0.25">
      <c r="A1881" s="4"/>
      <c r="B1881" s="4"/>
      <c r="C1881" s="4"/>
      <c r="D1881" s="4"/>
      <c r="E1881" s="5"/>
      <c r="F1881" s="5"/>
      <c r="G1881" s="5"/>
      <c r="H1881" s="6"/>
      <c r="I1881" s="5"/>
      <c r="J1881" s="5"/>
      <c r="K1881" s="5"/>
    </row>
    <row r="1882" spans="1:11" x14ac:dyDescent="0.25">
      <c r="A1882" s="4"/>
      <c r="B1882" s="4"/>
      <c r="C1882" s="4"/>
      <c r="D1882" s="4"/>
      <c r="E1882" s="5"/>
      <c r="F1882" s="5"/>
      <c r="G1882" s="5"/>
      <c r="H1882" s="6"/>
      <c r="I1882" s="5"/>
      <c r="J1882" s="5"/>
      <c r="K1882" s="5"/>
    </row>
    <row r="1883" spans="1:11" x14ac:dyDescent="0.25">
      <c r="A1883" s="4"/>
      <c r="B1883" s="4"/>
      <c r="C1883" s="4"/>
      <c r="D1883" s="4"/>
      <c r="E1883" s="5"/>
      <c r="F1883" s="5"/>
      <c r="G1883" s="5"/>
      <c r="H1883" s="6"/>
      <c r="I1883" s="5"/>
      <c r="J1883" s="5"/>
      <c r="K1883" s="5"/>
    </row>
    <row r="1884" spans="1:11" x14ac:dyDescent="0.25">
      <c r="A1884" s="4"/>
      <c r="B1884" s="4"/>
      <c r="C1884" s="4"/>
      <c r="D1884" s="4"/>
      <c r="E1884" s="5"/>
      <c r="F1884" s="5"/>
      <c r="G1884" s="5"/>
      <c r="H1884" s="6"/>
      <c r="I1884" s="5"/>
      <c r="J1884" s="5"/>
      <c r="K1884" s="5"/>
    </row>
    <row r="1885" spans="1:11" x14ac:dyDescent="0.25">
      <c r="A1885" s="4"/>
      <c r="B1885" s="4"/>
      <c r="C1885" s="4"/>
      <c r="D1885" s="4"/>
      <c r="E1885" s="5"/>
      <c r="F1885" s="5"/>
      <c r="G1885" s="5"/>
      <c r="H1885" s="6"/>
      <c r="I1885" s="5"/>
      <c r="J1885" s="5"/>
      <c r="K1885" s="5"/>
    </row>
    <row r="1886" spans="1:11" x14ac:dyDescent="0.25">
      <c r="A1886" s="4"/>
      <c r="B1886" s="4"/>
      <c r="C1886" s="4"/>
      <c r="D1886" s="4"/>
      <c r="E1886" s="5"/>
      <c r="F1886" s="5"/>
      <c r="G1886" s="5"/>
      <c r="H1886" s="6"/>
      <c r="I1886" s="5"/>
      <c r="J1886" s="5"/>
      <c r="K1886" s="5"/>
    </row>
    <row r="1887" spans="1:11" x14ac:dyDescent="0.25">
      <c r="A1887" s="4"/>
      <c r="B1887" s="4"/>
      <c r="C1887" s="4"/>
      <c r="D1887" s="4"/>
      <c r="E1887" s="5"/>
      <c r="F1887" s="5"/>
      <c r="G1887" s="5"/>
      <c r="H1887" s="6"/>
      <c r="I1887" s="5"/>
      <c r="J1887" s="5"/>
      <c r="K1887" s="5"/>
    </row>
    <row r="1888" spans="1:11" x14ac:dyDescent="0.25">
      <c r="A1888" s="4"/>
      <c r="B1888" s="4"/>
      <c r="C1888" s="4"/>
      <c r="D1888" s="4"/>
      <c r="E1888" s="5"/>
      <c r="F1888" s="5"/>
      <c r="G1888" s="5"/>
      <c r="H1888" s="6"/>
      <c r="I1888" s="5"/>
      <c r="J1888" s="5"/>
      <c r="K1888" s="5"/>
    </row>
    <row r="1889" spans="1:11" x14ac:dyDescent="0.25">
      <c r="A1889" s="4"/>
      <c r="B1889" s="4"/>
      <c r="C1889" s="4"/>
      <c r="D1889" s="4"/>
      <c r="E1889" s="5"/>
      <c r="F1889" s="5"/>
      <c r="G1889" s="5"/>
      <c r="H1889" s="6"/>
      <c r="I1889" s="5"/>
      <c r="J1889" s="5"/>
      <c r="K1889" s="5"/>
    </row>
    <row r="1890" spans="1:11" x14ac:dyDescent="0.25">
      <c r="A1890" s="4"/>
      <c r="B1890" s="4"/>
      <c r="C1890" s="4"/>
      <c r="D1890" s="4"/>
      <c r="E1890" s="5"/>
      <c r="F1890" s="5"/>
      <c r="G1890" s="5"/>
      <c r="H1890" s="6"/>
      <c r="I1890" s="5"/>
      <c r="J1890" s="5"/>
      <c r="K1890" s="5"/>
    </row>
    <row r="1891" spans="1:11" x14ac:dyDescent="0.25">
      <c r="A1891" s="4"/>
      <c r="B1891" s="4"/>
      <c r="C1891" s="4"/>
      <c r="D1891" s="4"/>
      <c r="E1891" s="5"/>
      <c r="F1891" s="5"/>
      <c r="G1891" s="5"/>
      <c r="H1891" s="6"/>
      <c r="I1891" s="5"/>
      <c r="J1891" s="5"/>
      <c r="K1891" s="5"/>
    </row>
    <row r="1892" spans="1:11" x14ac:dyDescent="0.25">
      <c r="A1892" s="4"/>
      <c r="B1892" s="4"/>
      <c r="C1892" s="4"/>
      <c r="D1892" s="4"/>
      <c r="E1892" s="5"/>
      <c r="F1892" s="5"/>
      <c r="G1892" s="5"/>
      <c r="H1892" s="6"/>
      <c r="I1892" s="5"/>
      <c r="J1892" s="5"/>
      <c r="K1892" s="5"/>
    </row>
    <row r="1893" spans="1:11" x14ac:dyDescent="0.25">
      <c r="A1893" s="4"/>
      <c r="B1893" s="4"/>
      <c r="C1893" s="4"/>
      <c r="D1893" s="4"/>
      <c r="E1893" s="5"/>
      <c r="F1893" s="5"/>
      <c r="G1893" s="5"/>
      <c r="H1893" s="6"/>
      <c r="I1893" s="5"/>
      <c r="J1893" s="5"/>
      <c r="K1893" s="5"/>
    </row>
    <row r="1894" spans="1:11" x14ac:dyDescent="0.25">
      <c r="A1894" s="4"/>
      <c r="B1894" s="4"/>
      <c r="C1894" s="4"/>
      <c r="D1894" s="4"/>
      <c r="E1894" s="5"/>
      <c r="F1894" s="5"/>
      <c r="G1894" s="5"/>
      <c r="H1894" s="6"/>
      <c r="I1894" s="5"/>
      <c r="J1894" s="5"/>
      <c r="K1894" s="5"/>
    </row>
    <row r="1895" spans="1:11" x14ac:dyDescent="0.25">
      <c r="A1895" s="4"/>
      <c r="B1895" s="4"/>
      <c r="C1895" s="4"/>
      <c r="D1895" s="4"/>
      <c r="E1895" s="5"/>
      <c r="F1895" s="5"/>
      <c r="G1895" s="5"/>
      <c r="H1895" s="6"/>
      <c r="I1895" s="5"/>
      <c r="J1895" s="5"/>
      <c r="K1895" s="5"/>
    </row>
    <row r="1896" spans="1:11" x14ac:dyDescent="0.25">
      <c r="A1896" s="4"/>
      <c r="B1896" s="4"/>
      <c r="C1896" s="4"/>
      <c r="D1896" s="4"/>
      <c r="E1896" s="5"/>
      <c r="F1896" s="5"/>
      <c r="G1896" s="5"/>
      <c r="H1896" s="6"/>
      <c r="I1896" s="5"/>
      <c r="J1896" s="5"/>
      <c r="K1896" s="5"/>
    </row>
    <row r="1897" spans="1:11" x14ac:dyDescent="0.25">
      <c r="A1897" s="4"/>
      <c r="B1897" s="4"/>
      <c r="C1897" s="4"/>
      <c r="D1897" s="4"/>
      <c r="E1897" s="5"/>
      <c r="F1897" s="5"/>
      <c r="G1897" s="5"/>
      <c r="H1897" s="6"/>
      <c r="I1897" s="5"/>
      <c r="J1897" s="5"/>
      <c r="K1897" s="5"/>
    </row>
    <row r="1898" spans="1:11" x14ac:dyDescent="0.25">
      <c r="A1898" s="4"/>
      <c r="B1898" s="4"/>
      <c r="C1898" s="4"/>
      <c r="D1898" s="4"/>
      <c r="E1898" s="5"/>
      <c r="F1898" s="5"/>
      <c r="G1898" s="5"/>
      <c r="H1898" s="6"/>
      <c r="I1898" s="5"/>
      <c r="J1898" s="5"/>
      <c r="K1898" s="5"/>
    </row>
    <row r="1899" spans="1:11" x14ac:dyDescent="0.25">
      <c r="A1899" s="4"/>
      <c r="B1899" s="4"/>
      <c r="C1899" s="4"/>
      <c r="D1899" s="4"/>
      <c r="E1899" s="5"/>
      <c r="F1899" s="5"/>
      <c r="G1899" s="5"/>
      <c r="H1899" s="6"/>
      <c r="I1899" s="5"/>
      <c r="J1899" s="5"/>
      <c r="K1899" s="5"/>
    </row>
    <row r="1900" spans="1:11" x14ac:dyDescent="0.25">
      <c r="A1900" s="4"/>
      <c r="B1900" s="4"/>
      <c r="C1900" s="4"/>
      <c r="D1900" s="4"/>
      <c r="E1900" s="5"/>
      <c r="F1900" s="5"/>
      <c r="G1900" s="5"/>
      <c r="H1900" s="6"/>
      <c r="I1900" s="5"/>
      <c r="J1900" s="5"/>
      <c r="K1900" s="5"/>
    </row>
    <row r="1901" spans="1:11" x14ac:dyDescent="0.25">
      <c r="A1901" s="4"/>
      <c r="B1901" s="4"/>
      <c r="C1901" s="4"/>
      <c r="D1901" s="4"/>
      <c r="E1901" s="5"/>
      <c r="F1901" s="5"/>
      <c r="G1901" s="5"/>
      <c r="H1901" s="6"/>
      <c r="I1901" s="5"/>
      <c r="J1901" s="5"/>
      <c r="K1901" s="5"/>
    </row>
    <row r="1902" spans="1:11" x14ac:dyDescent="0.25">
      <c r="A1902" s="4"/>
      <c r="B1902" s="4"/>
      <c r="C1902" s="4"/>
      <c r="D1902" s="4"/>
      <c r="E1902" s="5"/>
      <c r="F1902" s="5"/>
      <c r="G1902" s="5"/>
      <c r="H1902" s="6"/>
      <c r="I1902" s="5"/>
      <c r="J1902" s="5"/>
      <c r="K1902" s="5"/>
    </row>
    <row r="1903" spans="1:11" x14ac:dyDescent="0.25">
      <c r="A1903" s="4"/>
      <c r="B1903" s="4"/>
      <c r="C1903" s="4"/>
      <c r="D1903" s="4"/>
      <c r="E1903" s="5"/>
      <c r="F1903" s="5"/>
      <c r="G1903" s="5"/>
      <c r="H1903" s="6"/>
      <c r="I1903" s="5"/>
      <c r="J1903" s="5"/>
      <c r="K1903" s="5"/>
    </row>
    <row r="1904" spans="1:11" x14ac:dyDescent="0.25">
      <c r="A1904" s="4"/>
      <c r="B1904" s="4"/>
      <c r="C1904" s="4"/>
      <c r="D1904" s="4"/>
      <c r="E1904" s="5"/>
      <c r="F1904" s="5"/>
      <c r="G1904" s="5"/>
      <c r="H1904" s="6"/>
      <c r="I1904" s="5"/>
      <c r="J1904" s="5"/>
      <c r="K1904" s="5"/>
    </row>
    <row r="1905" spans="1:11" x14ac:dyDescent="0.25">
      <c r="A1905" s="4"/>
      <c r="B1905" s="4"/>
      <c r="C1905" s="4"/>
      <c r="D1905" s="4"/>
      <c r="E1905" s="5"/>
      <c r="F1905" s="5"/>
      <c r="G1905" s="5"/>
      <c r="H1905" s="6"/>
      <c r="I1905" s="5"/>
      <c r="J1905" s="5"/>
      <c r="K1905" s="5"/>
    </row>
    <row r="1906" spans="1:11" x14ac:dyDescent="0.25">
      <c r="A1906" s="4"/>
      <c r="B1906" s="4"/>
      <c r="C1906" s="4"/>
      <c r="D1906" s="4"/>
      <c r="E1906" s="5"/>
      <c r="F1906" s="5"/>
      <c r="G1906" s="5"/>
      <c r="H1906" s="6"/>
      <c r="I1906" s="5"/>
      <c r="J1906" s="5"/>
      <c r="K1906" s="5"/>
    </row>
    <row r="1907" spans="1:11" x14ac:dyDescent="0.25">
      <c r="A1907" s="4"/>
      <c r="B1907" s="4"/>
      <c r="C1907" s="4"/>
      <c r="D1907" s="4"/>
      <c r="E1907" s="5"/>
      <c r="F1907" s="5"/>
      <c r="G1907" s="5"/>
      <c r="H1907" s="6"/>
      <c r="I1907" s="5"/>
      <c r="J1907" s="5"/>
      <c r="K1907" s="5"/>
    </row>
    <row r="1908" spans="1:11" x14ac:dyDescent="0.25">
      <c r="A1908" s="4"/>
      <c r="B1908" s="4"/>
      <c r="C1908" s="4"/>
      <c r="D1908" s="4"/>
      <c r="E1908" s="5"/>
      <c r="F1908" s="5"/>
      <c r="G1908" s="5"/>
      <c r="H1908" s="6"/>
      <c r="I1908" s="5"/>
      <c r="J1908" s="5"/>
      <c r="K1908" s="5"/>
    </row>
    <row r="1909" spans="1:11" x14ac:dyDescent="0.25">
      <c r="A1909" s="4"/>
      <c r="B1909" s="4"/>
      <c r="C1909" s="4"/>
      <c r="D1909" s="4"/>
      <c r="E1909" s="5"/>
      <c r="F1909" s="5"/>
      <c r="G1909" s="5"/>
      <c r="H1909" s="6"/>
      <c r="I1909" s="5"/>
      <c r="J1909" s="5"/>
      <c r="K1909" s="5"/>
    </row>
    <row r="1910" spans="1:11" x14ac:dyDescent="0.25">
      <c r="A1910" s="4"/>
      <c r="B1910" s="4"/>
      <c r="C1910" s="4"/>
      <c r="D1910" s="4"/>
      <c r="E1910" s="5"/>
      <c r="F1910" s="5"/>
      <c r="G1910" s="5"/>
      <c r="H1910" s="6"/>
      <c r="I1910" s="5"/>
      <c r="J1910" s="5"/>
      <c r="K1910" s="5"/>
    </row>
    <row r="1911" spans="1:11" x14ac:dyDescent="0.25">
      <c r="A1911" s="4"/>
      <c r="B1911" s="4"/>
      <c r="C1911" s="4"/>
      <c r="D1911" s="4"/>
      <c r="E1911" s="5"/>
      <c r="F1911" s="5"/>
      <c r="G1911" s="5"/>
      <c r="H1911" s="6"/>
      <c r="I1911" s="5"/>
      <c r="J1911" s="5"/>
      <c r="K1911" s="5"/>
    </row>
    <row r="1912" spans="1:11" x14ac:dyDescent="0.25">
      <c r="A1912" s="4"/>
      <c r="B1912" s="4"/>
      <c r="C1912" s="4"/>
      <c r="D1912" s="4"/>
      <c r="E1912" s="5"/>
      <c r="F1912" s="5"/>
      <c r="G1912" s="5"/>
      <c r="H1912" s="6"/>
      <c r="I1912" s="5"/>
      <c r="J1912" s="5"/>
      <c r="K1912" s="5"/>
    </row>
    <row r="1913" spans="1:11" x14ac:dyDescent="0.25">
      <c r="A1913" s="4"/>
      <c r="B1913" s="4"/>
      <c r="C1913" s="4"/>
      <c r="D1913" s="4"/>
      <c r="E1913" s="5"/>
      <c r="F1913" s="5"/>
      <c r="G1913" s="5"/>
      <c r="H1913" s="6"/>
      <c r="I1913" s="5"/>
      <c r="J1913" s="5"/>
      <c r="K1913" s="5"/>
    </row>
    <row r="1914" spans="1:11" x14ac:dyDescent="0.25">
      <c r="A1914" s="4"/>
      <c r="B1914" s="4"/>
      <c r="C1914" s="4"/>
      <c r="D1914" s="4"/>
      <c r="E1914" s="5"/>
      <c r="F1914" s="5"/>
      <c r="G1914" s="5"/>
      <c r="H1914" s="6"/>
      <c r="I1914" s="5"/>
      <c r="J1914" s="5"/>
      <c r="K1914" s="5"/>
    </row>
    <row r="1915" spans="1:11" x14ac:dyDescent="0.25">
      <c r="A1915" s="4"/>
      <c r="B1915" s="4"/>
      <c r="C1915" s="4"/>
      <c r="D1915" s="4"/>
      <c r="E1915" s="5"/>
      <c r="F1915" s="5"/>
      <c r="G1915" s="5"/>
      <c r="H1915" s="6"/>
      <c r="I1915" s="5"/>
      <c r="J1915" s="5"/>
      <c r="K1915" s="5"/>
    </row>
    <row r="1916" spans="1:11" x14ac:dyDescent="0.25">
      <c r="A1916" s="4"/>
      <c r="B1916" s="4"/>
      <c r="C1916" s="4"/>
      <c r="D1916" s="4"/>
      <c r="E1916" s="5"/>
      <c r="F1916" s="5"/>
      <c r="G1916" s="5"/>
      <c r="H1916" s="6"/>
      <c r="I1916" s="5"/>
      <c r="J1916" s="5"/>
      <c r="K1916" s="5"/>
    </row>
    <row r="1917" spans="1:11" x14ac:dyDescent="0.25">
      <c r="A1917" s="4"/>
      <c r="B1917" s="4"/>
      <c r="C1917" s="4"/>
      <c r="D1917" s="4"/>
      <c r="E1917" s="5"/>
      <c r="F1917" s="5"/>
      <c r="G1917" s="5"/>
      <c r="H1917" s="6"/>
      <c r="I1917" s="5"/>
      <c r="J1917" s="5"/>
      <c r="K1917" s="5"/>
    </row>
    <row r="1918" spans="1:11" x14ac:dyDescent="0.25">
      <c r="A1918" s="4"/>
      <c r="B1918" s="4"/>
      <c r="C1918" s="4"/>
      <c r="D1918" s="4"/>
      <c r="E1918" s="5"/>
      <c r="F1918" s="5"/>
      <c r="G1918" s="5"/>
      <c r="H1918" s="6"/>
      <c r="I1918" s="5"/>
      <c r="J1918" s="5"/>
      <c r="K1918" s="5"/>
    </row>
    <row r="1919" spans="1:11" x14ac:dyDescent="0.25">
      <c r="A1919" s="4"/>
      <c r="B1919" s="4"/>
      <c r="C1919" s="4"/>
      <c r="D1919" s="4"/>
      <c r="E1919" s="5"/>
      <c r="F1919" s="5"/>
      <c r="G1919" s="5"/>
      <c r="H1919" s="6"/>
      <c r="I1919" s="5"/>
      <c r="J1919" s="5"/>
      <c r="K1919" s="5"/>
    </row>
    <row r="1920" spans="1:11" x14ac:dyDescent="0.25">
      <c r="A1920" s="4"/>
      <c r="B1920" s="4"/>
      <c r="C1920" s="4"/>
      <c r="D1920" s="4"/>
      <c r="E1920" s="5"/>
      <c r="F1920" s="5"/>
      <c r="G1920" s="5"/>
      <c r="H1920" s="6"/>
      <c r="I1920" s="5"/>
      <c r="J1920" s="5"/>
      <c r="K1920" s="5"/>
    </row>
    <row r="1921" spans="1:11" x14ac:dyDescent="0.25">
      <c r="A1921" s="4"/>
      <c r="B1921" s="4"/>
      <c r="C1921" s="4"/>
      <c r="D1921" s="4"/>
      <c r="E1921" s="5"/>
      <c r="F1921" s="5"/>
      <c r="G1921" s="5"/>
      <c r="H1921" s="6"/>
      <c r="I1921" s="5"/>
      <c r="J1921" s="5"/>
      <c r="K1921" s="5"/>
    </row>
    <row r="1922" spans="1:11" x14ac:dyDescent="0.25">
      <c r="A1922" s="4"/>
      <c r="B1922" s="4"/>
      <c r="C1922" s="4"/>
      <c r="D1922" s="4"/>
      <c r="E1922" s="5"/>
      <c r="F1922" s="5"/>
      <c r="G1922" s="5"/>
      <c r="H1922" s="6"/>
      <c r="I1922" s="5"/>
      <c r="J1922" s="5"/>
      <c r="K1922" s="5"/>
    </row>
    <row r="1923" spans="1:11" x14ac:dyDescent="0.25">
      <c r="A1923" s="4"/>
      <c r="B1923" s="4"/>
      <c r="C1923" s="4"/>
      <c r="D1923" s="4"/>
      <c r="E1923" s="5"/>
      <c r="F1923" s="5"/>
      <c r="G1923" s="5"/>
      <c r="H1923" s="6"/>
      <c r="I1923" s="5"/>
      <c r="J1923" s="5"/>
      <c r="K1923" s="5"/>
    </row>
    <row r="1924" spans="1:11" x14ac:dyDescent="0.25">
      <c r="A1924" s="4"/>
      <c r="B1924" s="4"/>
      <c r="C1924" s="4"/>
      <c r="D1924" s="4"/>
      <c r="E1924" s="5"/>
      <c r="F1924" s="5"/>
      <c r="G1924" s="5"/>
      <c r="H1924" s="6"/>
      <c r="I1924" s="5"/>
      <c r="J1924" s="5"/>
      <c r="K1924" s="5"/>
    </row>
    <row r="1925" spans="1:11" x14ac:dyDescent="0.25">
      <c r="A1925" s="4"/>
      <c r="B1925" s="4"/>
      <c r="C1925" s="4"/>
      <c r="D1925" s="4"/>
      <c r="E1925" s="5"/>
      <c r="F1925" s="5"/>
      <c r="G1925" s="5"/>
      <c r="H1925" s="6"/>
      <c r="I1925" s="5"/>
      <c r="J1925" s="5"/>
      <c r="K1925" s="5"/>
    </row>
    <row r="1926" spans="1:11" x14ac:dyDescent="0.25">
      <c r="A1926" s="4"/>
      <c r="B1926" s="4"/>
      <c r="C1926" s="4"/>
      <c r="D1926" s="4"/>
      <c r="E1926" s="5"/>
      <c r="F1926" s="5"/>
      <c r="G1926" s="5"/>
      <c r="H1926" s="6"/>
      <c r="I1926" s="5"/>
      <c r="J1926" s="5"/>
      <c r="K1926" s="5"/>
    </row>
    <row r="1927" spans="1:11" x14ac:dyDescent="0.25">
      <c r="A1927" s="4"/>
      <c r="B1927" s="4"/>
      <c r="C1927" s="4"/>
      <c r="D1927" s="4"/>
      <c r="E1927" s="5"/>
      <c r="F1927" s="5"/>
      <c r="G1927" s="5"/>
      <c r="H1927" s="6"/>
      <c r="I1927" s="5"/>
      <c r="J1927" s="5"/>
      <c r="K1927" s="5"/>
    </row>
    <row r="1928" spans="1:11" x14ac:dyDescent="0.25">
      <c r="A1928" s="4"/>
      <c r="B1928" s="4"/>
      <c r="C1928" s="4"/>
      <c r="D1928" s="4"/>
      <c r="E1928" s="5"/>
      <c r="F1928" s="5"/>
      <c r="G1928" s="5"/>
      <c r="H1928" s="6"/>
      <c r="I1928" s="5"/>
      <c r="J1928" s="5"/>
      <c r="K1928" s="5"/>
    </row>
    <row r="1929" spans="1:11" x14ac:dyDescent="0.25">
      <c r="A1929" s="4"/>
      <c r="B1929" s="4"/>
      <c r="C1929" s="4"/>
      <c r="D1929" s="4"/>
      <c r="E1929" s="5"/>
      <c r="F1929" s="5"/>
      <c r="G1929" s="5"/>
      <c r="H1929" s="6"/>
      <c r="I1929" s="5"/>
      <c r="J1929" s="5"/>
      <c r="K1929" s="5"/>
    </row>
    <row r="1930" spans="1:11" x14ac:dyDescent="0.25">
      <c r="A1930" s="4"/>
      <c r="B1930" s="4"/>
      <c r="C1930" s="4"/>
      <c r="D1930" s="4"/>
      <c r="E1930" s="5"/>
      <c r="F1930" s="5"/>
      <c r="G1930" s="5"/>
      <c r="H1930" s="6"/>
      <c r="I1930" s="5"/>
      <c r="J1930" s="5"/>
      <c r="K1930" s="5"/>
    </row>
    <row r="1931" spans="1:11" x14ac:dyDescent="0.25">
      <c r="A1931" s="4"/>
      <c r="B1931" s="4"/>
      <c r="C1931" s="4"/>
      <c r="D1931" s="4"/>
      <c r="E1931" s="5"/>
      <c r="F1931" s="5"/>
      <c r="G1931" s="5"/>
      <c r="H1931" s="6"/>
      <c r="I1931" s="5"/>
      <c r="J1931" s="5"/>
      <c r="K1931" s="5"/>
    </row>
    <row r="1932" spans="1:11" x14ac:dyDescent="0.25">
      <c r="A1932" s="4"/>
      <c r="B1932" s="4"/>
      <c r="C1932" s="4"/>
      <c r="D1932" s="4"/>
      <c r="E1932" s="5"/>
      <c r="F1932" s="5"/>
      <c r="G1932" s="5"/>
      <c r="H1932" s="6"/>
      <c r="I1932" s="5"/>
      <c r="J1932" s="5"/>
      <c r="K1932" s="5"/>
    </row>
    <row r="1933" spans="1:11" x14ac:dyDescent="0.25">
      <c r="A1933" s="4"/>
      <c r="B1933" s="4"/>
      <c r="C1933" s="4"/>
      <c r="D1933" s="4"/>
      <c r="E1933" s="5"/>
      <c r="F1933" s="5"/>
      <c r="G1933" s="5"/>
      <c r="H1933" s="6"/>
      <c r="I1933" s="5"/>
      <c r="J1933" s="5"/>
      <c r="K1933" s="5"/>
    </row>
    <row r="1934" spans="1:11" x14ac:dyDescent="0.25">
      <c r="A1934" s="4"/>
      <c r="B1934" s="4"/>
      <c r="C1934" s="4"/>
      <c r="D1934" s="4"/>
      <c r="E1934" s="5"/>
      <c r="F1934" s="5"/>
      <c r="G1934" s="5"/>
      <c r="H1934" s="6"/>
      <c r="I1934" s="5"/>
      <c r="J1934" s="5"/>
      <c r="K1934" s="5"/>
    </row>
    <row r="1935" spans="1:11" x14ac:dyDescent="0.25">
      <c r="A1935" s="4"/>
      <c r="B1935" s="4"/>
      <c r="C1935" s="4"/>
      <c r="D1935" s="4"/>
      <c r="E1935" s="5"/>
      <c r="F1935" s="5"/>
      <c r="G1935" s="5"/>
      <c r="H1935" s="6"/>
      <c r="I1935" s="5"/>
      <c r="J1935" s="5"/>
      <c r="K1935" s="5"/>
    </row>
    <row r="1936" spans="1:11" x14ac:dyDescent="0.25">
      <c r="A1936" s="4"/>
      <c r="B1936" s="4"/>
      <c r="C1936" s="4"/>
      <c r="D1936" s="4"/>
      <c r="E1936" s="5"/>
      <c r="F1936" s="5"/>
      <c r="G1936" s="5"/>
      <c r="H1936" s="6"/>
      <c r="I1936" s="5"/>
      <c r="J1936" s="5"/>
      <c r="K1936" s="5"/>
    </row>
    <row r="1937" spans="1:11" x14ac:dyDescent="0.25">
      <c r="A1937" s="4"/>
      <c r="B1937" s="4"/>
      <c r="C1937" s="4"/>
      <c r="D1937" s="4"/>
      <c r="E1937" s="5"/>
      <c r="F1937" s="5"/>
      <c r="G1937" s="5"/>
      <c r="H1937" s="6"/>
      <c r="I1937" s="5"/>
      <c r="J1937" s="5"/>
      <c r="K1937" s="5"/>
    </row>
    <row r="1938" spans="1:11" x14ac:dyDescent="0.25">
      <c r="A1938" s="4"/>
      <c r="B1938" s="4"/>
      <c r="C1938" s="4"/>
      <c r="D1938" s="4"/>
      <c r="E1938" s="5"/>
      <c r="F1938" s="5"/>
      <c r="G1938" s="5"/>
      <c r="H1938" s="6"/>
      <c r="I1938" s="5"/>
      <c r="J1938" s="5"/>
      <c r="K1938" s="5"/>
    </row>
    <row r="1939" spans="1:11" x14ac:dyDescent="0.25">
      <c r="A1939" s="4"/>
      <c r="B1939" s="4"/>
      <c r="C1939" s="4"/>
      <c r="D1939" s="4"/>
      <c r="E1939" s="5"/>
      <c r="F1939" s="5"/>
      <c r="G1939" s="5"/>
      <c r="H1939" s="6"/>
      <c r="I1939" s="5"/>
      <c r="J1939" s="5"/>
      <c r="K1939" s="5"/>
    </row>
    <row r="1940" spans="1:11" x14ac:dyDescent="0.25">
      <c r="A1940" s="4"/>
      <c r="B1940" s="4"/>
      <c r="C1940" s="4"/>
      <c r="D1940" s="4"/>
      <c r="E1940" s="5"/>
      <c r="F1940" s="5"/>
      <c r="G1940" s="5"/>
      <c r="H1940" s="6"/>
      <c r="I1940" s="5"/>
      <c r="J1940" s="5"/>
      <c r="K1940" s="5"/>
    </row>
    <row r="1941" spans="1:11" x14ac:dyDescent="0.25">
      <c r="A1941" s="4"/>
      <c r="B1941" s="4"/>
      <c r="C1941" s="4"/>
      <c r="D1941" s="4"/>
      <c r="E1941" s="5"/>
      <c r="F1941" s="5"/>
      <c r="G1941" s="5"/>
      <c r="H1941" s="6"/>
      <c r="I1941" s="5"/>
      <c r="J1941" s="5"/>
      <c r="K1941" s="5"/>
    </row>
    <row r="1942" spans="1:11" x14ac:dyDescent="0.25">
      <c r="A1942" s="4"/>
      <c r="B1942" s="4"/>
      <c r="C1942" s="4"/>
      <c r="D1942" s="4"/>
      <c r="E1942" s="5"/>
      <c r="F1942" s="5"/>
      <c r="G1942" s="5"/>
      <c r="H1942" s="6"/>
      <c r="I1942" s="5"/>
      <c r="J1942" s="5"/>
      <c r="K1942" s="5"/>
    </row>
    <row r="1943" spans="1:11" x14ac:dyDescent="0.25">
      <c r="A1943" s="4"/>
      <c r="B1943" s="4"/>
      <c r="C1943" s="4"/>
      <c r="D1943" s="4"/>
      <c r="E1943" s="5"/>
      <c r="F1943" s="5"/>
      <c r="G1943" s="5"/>
      <c r="H1943" s="6"/>
      <c r="I1943" s="5"/>
      <c r="J1943" s="5"/>
      <c r="K1943" s="5"/>
    </row>
    <row r="1944" spans="1:11" x14ac:dyDescent="0.25">
      <c r="A1944" s="4"/>
      <c r="B1944" s="4"/>
      <c r="C1944" s="4"/>
      <c r="D1944" s="4"/>
      <c r="E1944" s="5"/>
      <c r="F1944" s="5"/>
      <c r="G1944" s="5"/>
      <c r="H1944" s="6"/>
      <c r="I1944" s="5"/>
      <c r="J1944" s="5"/>
      <c r="K1944" s="5"/>
    </row>
    <row r="1945" spans="1:11" x14ac:dyDescent="0.25">
      <c r="A1945" s="4"/>
      <c r="B1945" s="4"/>
      <c r="C1945" s="4"/>
      <c r="D1945" s="4"/>
      <c r="E1945" s="5"/>
      <c r="F1945" s="5"/>
      <c r="G1945" s="5"/>
      <c r="H1945" s="6"/>
      <c r="I1945" s="5"/>
      <c r="J1945" s="5"/>
      <c r="K1945" s="5"/>
    </row>
    <row r="1946" spans="1:11" x14ac:dyDescent="0.25">
      <c r="A1946" s="4"/>
      <c r="B1946" s="4"/>
      <c r="C1946" s="4"/>
      <c r="D1946" s="4"/>
      <c r="E1946" s="5"/>
      <c r="F1946" s="5"/>
      <c r="G1946" s="5"/>
      <c r="H1946" s="6"/>
      <c r="I1946" s="5"/>
      <c r="J1946" s="5"/>
      <c r="K1946" s="5"/>
    </row>
    <row r="1947" spans="1:11" x14ac:dyDescent="0.25">
      <c r="A1947" s="4"/>
      <c r="B1947" s="4"/>
      <c r="C1947" s="4"/>
      <c r="D1947" s="4"/>
      <c r="E1947" s="5"/>
      <c r="F1947" s="5"/>
      <c r="G1947" s="5"/>
      <c r="H1947" s="6"/>
      <c r="I1947" s="5"/>
      <c r="J1947" s="5"/>
      <c r="K1947" s="5"/>
    </row>
    <row r="1948" spans="1:11" x14ac:dyDescent="0.25">
      <c r="A1948" s="4"/>
      <c r="B1948" s="4"/>
      <c r="C1948" s="4"/>
      <c r="D1948" s="4"/>
      <c r="E1948" s="5"/>
      <c r="F1948" s="5"/>
      <c r="G1948" s="5"/>
      <c r="H1948" s="6"/>
      <c r="I1948" s="5"/>
      <c r="J1948" s="5"/>
      <c r="K1948" s="5"/>
    </row>
    <row r="1949" spans="1:11" x14ac:dyDescent="0.25">
      <c r="A1949" s="4"/>
      <c r="B1949" s="4"/>
      <c r="C1949" s="4"/>
      <c r="D1949" s="4"/>
      <c r="E1949" s="5"/>
      <c r="F1949" s="5"/>
      <c r="G1949" s="5"/>
      <c r="H1949" s="6"/>
      <c r="I1949" s="5"/>
      <c r="J1949" s="5"/>
      <c r="K1949" s="5"/>
    </row>
    <row r="1950" spans="1:11" x14ac:dyDescent="0.25">
      <c r="A1950" s="4"/>
      <c r="B1950" s="4"/>
      <c r="C1950" s="4"/>
      <c r="D1950" s="4"/>
      <c r="E1950" s="5"/>
      <c r="F1950" s="5"/>
      <c r="G1950" s="5"/>
      <c r="H1950" s="6"/>
      <c r="I1950" s="5"/>
      <c r="J1950" s="5"/>
      <c r="K1950" s="5"/>
    </row>
    <row r="1951" spans="1:11" x14ac:dyDescent="0.25">
      <c r="A1951" s="4"/>
      <c r="B1951" s="4"/>
      <c r="C1951" s="4"/>
      <c r="D1951" s="4"/>
      <c r="E1951" s="5"/>
      <c r="F1951" s="5"/>
      <c r="G1951" s="5"/>
      <c r="H1951" s="6"/>
      <c r="I1951" s="5"/>
      <c r="J1951" s="5"/>
      <c r="K1951" s="5"/>
    </row>
    <row r="1952" spans="1:11" x14ac:dyDescent="0.25">
      <c r="A1952" s="4"/>
      <c r="B1952" s="4"/>
      <c r="C1952" s="4"/>
      <c r="D1952" s="4"/>
      <c r="E1952" s="5"/>
      <c r="F1952" s="5"/>
      <c r="G1952" s="5"/>
      <c r="H1952" s="6"/>
      <c r="I1952" s="5"/>
      <c r="J1952" s="5"/>
      <c r="K1952" s="5"/>
    </row>
    <row r="1953" spans="1:11" x14ac:dyDescent="0.25">
      <c r="A1953" s="4"/>
      <c r="B1953" s="4"/>
      <c r="C1953" s="4"/>
      <c r="D1953" s="4"/>
      <c r="E1953" s="5"/>
      <c r="F1953" s="5"/>
      <c r="G1953" s="5"/>
      <c r="H1953" s="6"/>
      <c r="I1953" s="5"/>
      <c r="J1953" s="5"/>
      <c r="K1953" s="5"/>
    </row>
    <row r="1954" spans="1:11" x14ac:dyDescent="0.25">
      <c r="A1954" s="4"/>
      <c r="B1954" s="4"/>
      <c r="C1954" s="4"/>
      <c r="D1954" s="4"/>
      <c r="E1954" s="5"/>
      <c r="F1954" s="5"/>
      <c r="G1954" s="5"/>
      <c r="H1954" s="6"/>
      <c r="I1954" s="5"/>
      <c r="J1954" s="5"/>
      <c r="K1954" s="5"/>
    </row>
    <row r="1955" spans="1:11" x14ac:dyDescent="0.25">
      <c r="A1955" s="4"/>
      <c r="B1955" s="4"/>
      <c r="C1955" s="4"/>
      <c r="D1955" s="4"/>
      <c r="E1955" s="5"/>
      <c r="F1955" s="5"/>
      <c r="G1955" s="5"/>
      <c r="H1955" s="6"/>
      <c r="I1955" s="5"/>
      <c r="J1955" s="5"/>
      <c r="K1955" s="5"/>
    </row>
    <row r="1956" spans="1:11" x14ac:dyDescent="0.25">
      <c r="A1956" s="4"/>
      <c r="B1956" s="4"/>
      <c r="C1956" s="4"/>
      <c r="D1956" s="4"/>
      <c r="E1956" s="5"/>
      <c r="F1956" s="5"/>
      <c r="G1956" s="5"/>
      <c r="H1956" s="6"/>
      <c r="I1956" s="5"/>
      <c r="J1956" s="5"/>
      <c r="K1956" s="5"/>
    </row>
    <row r="1957" spans="1:11" x14ac:dyDescent="0.25">
      <c r="A1957" s="4"/>
      <c r="B1957" s="4"/>
      <c r="C1957" s="4"/>
      <c r="D1957" s="4"/>
      <c r="E1957" s="5"/>
      <c r="F1957" s="5"/>
      <c r="G1957" s="5"/>
      <c r="H1957" s="6"/>
      <c r="I1957" s="5"/>
      <c r="J1957" s="5"/>
      <c r="K1957" s="5"/>
    </row>
    <row r="1958" spans="1:11" x14ac:dyDescent="0.25">
      <c r="A1958" s="4"/>
      <c r="B1958" s="4"/>
      <c r="C1958" s="4"/>
      <c r="D1958" s="4"/>
      <c r="E1958" s="5"/>
      <c r="F1958" s="5"/>
      <c r="G1958" s="5"/>
      <c r="H1958" s="6"/>
      <c r="I1958" s="5"/>
      <c r="J1958" s="5"/>
      <c r="K1958" s="5"/>
    </row>
    <row r="1959" spans="1:11" x14ac:dyDescent="0.25">
      <c r="A1959" s="4"/>
      <c r="B1959" s="4"/>
      <c r="C1959" s="4"/>
      <c r="D1959" s="4"/>
      <c r="E1959" s="5"/>
      <c r="F1959" s="5"/>
      <c r="G1959" s="5"/>
      <c r="H1959" s="6"/>
      <c r="I1959" s="5"/>
      <c r="J1959" s="5"/>
      <c r="K1959" s="5"/>
    </row>
    <row r="1960" spans="1:11" x14ac:dyDescent="0.25">
      <c r="A1960" s="4"/>
      <c r="B1960" s="4"/>
      <c r="C1960" s="4"/>
      <c r="D1960" s="4"/>
      <c r="E1960" s="5"/>
      <c r="F1960" s="5"/>
      <c r="G1960" s="5"/>
      <c r="H1960" s="6"/>
      <c r="I1960" s="5"/>
      <c r="J1960" s="5"/>
      <c r="K1960" s="5"/>
    </row>
    <row r="1961" spans="1:11" x14ac:dyDescent="0.25">
      <c r="A1961" s="4"/>
      <c r="B1961" s="4"/>
      <c r="C1961" s="4"/>
      <c r="D1961" s="4"/>
      <c r="E1961" s="5"/>
      <c r="F1961" s="5"/>
      <c r="G1961" s="5"/>
      <c r="H1961" s="6"/>
      <c r="I1961" s="5"/>
      <c r="J1961" s="5"/>
      <c r="K1961" s="5"/>
    </row>
    <row r="1962" spans="1:11" x14ac:dyDescent="0.25">
      <c r="A1962" s="4"/>
      <c r="B1962" s="4"/>
      <c r="C1962" s="4"/>
      <c r="D1962" s="4"/>
      <c r="E1962" s="5"/>
      <c r="F1962" s="5"/>
      <c r="G1962" s="5"/>
      <c r="H1962" s="6"/>
      <c r="I1962" s="5"/>
      <c r="J1962" s="5"/>
      <c r="K1962" s="5"/>
    </row>
    <row r="1963" spans="1:11" x14ac:dyDescent="0.25">
      <c r="A1963" s="4"/>
      <c r="B1963" s="4"/>
      <c r="C1963" s="4"/>
      <c r="D1963" s="4"/>
      <c r="E1963" s="5"/>
      <c r="F1963" s="5"/>
      <c r="G1963" s="5"/>
      <c r="H1963" s="6"/>
      <c r="I1963" s="5"/>
      <c r="J1963" s="5"/>
      <c r="K1963" s="5"/>
    </row>
    <row r="1964" spans="1:11" x14ac:dyDescent="0.25">
      <c r="A1964" s="4"/>
      <c r="B1964" s="4"/>
      <c r="C1964" s="4"/>
      <c r="D1964" s="4"/>
      <c r="E1964" s="5"/>
      <c r="F1964" s="5"/>
      <c r="G1964" s="5"/>
      <c r="H1964" s="6"/>
      <c r="I1964" s="5"/>
      <c r="J1964" s="5"/>
      <c r="K1964" s="5"/>
    </row>
    <row r="1965" spans="1:11" x14ac:dyDescent="0.25">
      <c r="A1965" s="4"/>
      <c r="B1965" s="4"/>
      <c r="C1965" s="4"/>
      <c r="D1965" s="4"/>
      <c r="E1965" s="5"/>
      <c r="F1965" s="5"/>
      <c r="G1965" s="5"/>
      <c r="H1965" s="6"/>
      <c r="I1965" s="5"/>
      <c r="J1965" s="5"/>
      <c r="K1965" s="5"/>
    </row>
    <row r="1966" spans="1:11" x14ac:dyDescent="0.25">
      <c r="A1966" s="4"/>
      <c r="B1966" s="4"/>
      <c r="C1966" s="4"/>
      <c r="D1966" s="4"/>
      <c r="E1966" s="5"/>
      <c r="F1966" s="5"/>
      <c r="G1966" s="5"/>
      <c r="H1966" s="6"/>
      <c r="I1966" s="5"/>
      <c r="J1966" s="5"/>
      <c r="K1966" s="5"/>
    </row>
    <row r="1967" spans="1:11" x14ac:dyDescent="0.25">
      <c r="A1967" s="4"/>
      <c r="B1967" s="4"/>
      <c r="C1967" s="4"/>
      <c r="D1967" s="4"/>
      <c r="E1967" s="5"/>
      <c r="F1967" s="5"/>
      <c r="G1967" s="5"/>
      <c r="H1967" s="6"/>
      <c r="I1967" s="5"/>
      <c r="J1967" s="5"/>
      <c r="K1967" s="5"/>
    </row>
    <row r="1968" spans="1:11" x14ac:dyDescent="0.25">
      <c r="A1968" s="4"/>
      <c r="B1968" s="4"/>
      <c r="C1968" s="4"/>
      <c r="D1968" s="4"/>
      <c r="E1968" s="5"/>
      <c r="F1968" s="5"/>
      <c r="G1968" s="5"/>
      <c r="H1968" s="6"/>
      <c r="I1968" s="5"/>
      <c r="J1968" s="5"/>
      <c r="K1968" s="5"/>
    </row>
    <row r="1969" spans="1:11" x14ac:dyDescent="0.25">
      <c r="A1969" s="4"/>
      <c r="B1969" s="4"/>
      <c r="C1969" s="4"/>
      <c r="D1969" s="4"/>
      <c r="E1969" s="5"/>
      <c r="F1969" s="5"/>
      <c r="G1969" s="5"/>
      <c r="H1969" s="6"/>
      <c r="I1969" s="5"/>
      <c r="J1969" s="5"/>
      <c r="K1969" s="5"/>
    </row>
    <row r="1970" spans="1:11" x14ac:dyDescent="0.25">
      <c r="A1970" s="4"/>
      <c r="B1970" s="4"/>
      <c r="C1970" s="4"/>
      <c r="D1970" s="4"/>
      <c r="E1970" s="5"/>
      <c r="F1970" s="5"/>
      <c r="G1970" s="5"/>
      <c r="H1970" s="6"/>
      <c r="I1970" s="5"/>
      <c r="J1970" s="5"/>
      <c r="K1970" s="5"/>
    </row>
    <row r="1971" spans="1:11" x14ac:dyDescent="0.25">
      <c r="A1971" s="4"/>
      <c r="B1971" s="4"/>
      <c r="C1971" s="4"/>
      <c r="D1971" s="4"/>
      <c r="E1971" s="5"/>
      <c r="F1971" s="5"/>
      <c r="G1971" s="5"/>
      <c r="H1971" s="6"/>
      <c r="I1971" s="5"/>
      <c r="J1971" s="5"/>
      <c r="K1971" s="5"/>
    </row>
    <row r="1972" spans="1:11" x14ac:dyDescent="0.25">
      <c r="A1972" s="4"/>
      <c r="B1972" s="4"/>
      <c r="C1972" s="4"/>
      <c r="D1972" s="4"/>
      <c r="E1972" s="5"/>
      <c r="F1972" s="5"/>
      <c r="G1972" s="5"/>
      <c r="H1972" s="6"/>
      <c r="I1972" s="5"/>
      <c r="J1972" s="5"/>
      <c r="K1972" s="5"/>
    </row>
    <row r="1973" spans="1:11" x14ac:dyDescent="0.25">
      <c r="A1973" s="4"/>
      <c r="B1973" s="4"/>
      <c r="C1973" s="4"/>
      <c r="D1973" s="4"/>
      <c r="E1973" s="5"/>
      <c r="F1973" s="5"/>
      <c r="G1973" s="5"/>
      <c r="H1973" s="6"/>
      <c r="I1973" s="5"/>
      <c r="J1973" s="5"/>
      <c r="K1973" s="5"/>
    </row>
    <row r="1974" spans="1:11" x14ac:dyDescent="0.25">
      <c r="A1974" s="4"/>
      <c r="B1974" s="4"/>
      <c r="C1974" s="4"/>
      <c r="D1974" s="4"/>
      <c r="E1974" s="5"/>
      <c r="F1974" s="5"/>
      <c r="G1974" s="5"/>
      <c r="H1974" s="6"/>
      <c r="I1974" s="5"/>
      <c r="J1974" s="5"/>
      <c r="K1974" s="5"/>
    </row>
    <row r="1975" spans="1:11" x14ac:dyDescent="0.25">
      <c r="A1975" s="4"/>
      <c r="B1975" s="4"/>
      <c r="C1975" s="4"/>
      <c r="D1975" s="4"/>
      <c r="E1975" s="5"/>
      <c r="F1975" s="5"/>
      <c r="G1975" s="5"/>
      <c r="H1975" s="6"/>
      <c r="I1975" s="5"/>
      <c r="J1975" s="5"/>
      <c r="K1975" s="5"/>
    </row>
    <row r="1976" spans="1:11" x14ac:dyDescent="0.25">
      <c r="A1976" s="4"/>
      <c r="B1976" s="4"/>
      <c r="C1976" s="4"/>
      <c r="D1976" s="4"/>
      <c r="E1976" s="5"/>
      <c r="F1976" s="5"/>
      <c r="G1976" s="5"/>
      <c r="H1976" s="6"/>
      <c r="I1976" s="5"/>
      <c r="J1976" s="5"/>
      <c r="K1976" s="5"/>
    </row>
    <row r="1977" spans="1:11" x14ac:dyDescent="0.25">
      <c r="A1977" s="4"/>
      <c r="B1977" s="4"/>
      <c r="C1977" s="4"/>
      <c r="D1977" s="4"/>
      <c r="E1977" s="5"/>
      <c r="F1977" s="5"/>
      <c r="G1977" s="5"/>
      <c r="H1977" s="6"/>
      <c r="I1977" s="5"/>
      <c r="J1977" s="5"/>
      <c r="K1977" s="5"/>
    </row>
    <row r="1978" spans="1:11" x14ac:dyDescent="0.25">
      <c r="A1978" s="4"/>
      <c r="B1978" s="4"/>
      <c r="C1978" s="4"/>
      <c r="D1978" s="4"/>
      <c r="E1978" s="5"/>
      <c r="F1978" s="5"/>
      <c r="G1978" s="5"/>
      <c r="H1978" s="6"/>
      <c r="I1978" s="5"/>
      <c r="J1978" s="5"/>
      <c r="K1978" s="5"/>
    </row>
    <row r="1979" spans="1:11" x14ac:dyDescent="0.25">
      <c r="A1979" s="4"/>
      <c r="B1979" s="4"/>
      <c r="C1979" s="4"/>
      <c r="D1979" s="4"/>
      <c r="E1979" s="5"/>
      <c r="F1979" s="5"/>
      <c r="G1979" s="5"/>
      <c r="H1979" s="6"/>
      <c r="I1979" s="5"/>
      <c r="J1979" s="5"/>
      <c r="K1979" s="5"/>
    </row>
    <row r="1980" spans="1:11" x14ac:dyDescent="0.25">
      <c r="A1980" s="4"/>
      <c r="B1980" s="4"/>
      <c r="C1980" s="4"/>
      <c r="D1980" s="4"/>
      <c r="E1980" s="5"/>
      <c r="F1980" s="5"/>
      <c r="G1980" s="5"/>
      <c r="H1980" s="6"/>
      <c r="I1980" s="5"/>
      <c r="J1980" s="5"/>
      <c r="K1980" s="5"/>
    </row>
    <row r="1981" spans="1:11" x14ac:dyDescent="0.25">
      <c r="A1981" s="4"/>
      <c r="B1981" s="4"/>
      <c r="C1981" s="4"/>
      <c r="D1981" s="4"/>
      <c r="E1981" s="5"/>
      <c r="F1981" s="5"/>
      <c r="G1981" s="5"/>
      <c r="H1981" s="6"/>
      <c r="I1981" s="5"/>
      <c r="J1981" s="5"/>
      <c r="K1981" s="5"/>
    </row>
    <row r="1982" spans="1:11" x14ac:dyDescent="0.25">
      <c r="A1982" s="4"/>
      <c r="B1982" s="4"/>
      <c r="C1982" s="4"/>
      <c r="D1982" s="4"/>
      <c r="E1982" s="5"/>
      <c r="F1982" s="5"/>
      <c r="G1982" s="5"/>
      <c r="H1982" s="6"/>
      <c r="I1982" s="5"/>
      <c r="J1982" s="5"/>
      <c r="K1982" s="5"/>
    </row>
    <row r="1983" spans="1:11" x14ac:dyDescent="0.25">
      <c r="A1983" s="4"/>
      <c r="B1983" s="4"/>
      <c r="C1983" s="4"/>
      <c r="D1983" s="4"/>
      <c r="E1983" s="5"/>
      <c r="F1983" s="5"/>
      <c r="G1983" s="5"/>
      <c r="H1983" s="6"/>
      <c r="I1983" s="5"/>
      <c r="J1983" s="5"/>
      <c r="K1983" s="5"/>
    </row>
    <row r="1984" spans="1:11" x14ac:dyDescent="0.25">
      <c r="A1984" s="4"/>
      <c r="B1984" s="4"/>
      <c r="C1984" s="4"/>
      <c r="D1984" s="4"/>
      <c r="E1984" s="5"/>
      <c r="F1984" s="5"/>
      <c r="G1984" s="5"/>
      <c r="H1984" s="6"/>
      <c r="I1984" s="5"/>
      <c r="J1984" s="5"/>
      <c r="K1984" s="5"/>
    </row>
    <row r="1985" spans="1:11" x14ac:dyDescent="0.25">
      <c r="A1985" s="4"/>
      <c r="B1985" s="4"/>
      <c r="C1985" s="4"/>
      <c r="D1985" s="4"/>
      <c r="E1985" s="5"/>
      <c r="F1985" s="5"/>
      <c r="G1985" s="5"/>
      <c r="H1985" s="6"/>
      <c r="I1985" s="5"/>
      <c r="J1985" s="5"/>
      <c r="K1985" s="5"/>
    </row>
    <row r="1986" spans="1:11" x14ac:dyDescent="0.25">
      <c r="A1986" s="4"/>
      <c r="B1986" s="4"/>
      <c r="C1986" s="4"/>
      <c r="D1986" s="4"/>
      <c r="E1986" s="5"/>
      <c r="F1986" s="5"/>
      <c r="G1986" s="5"/>
      <c r="H1986" s="6"/>
      <c r="I1986" s="5"/>
      <c r="J1986" s="5"/>
      <c r="K1986" s="5"/>
    </row>
    <row r="1987" spans="1:11" x14ac:dyDescent="0.25">
      <c r="A1987" s="4"/>
      <c r="B1987" s="4"/>
      <c r="C1987" s="4"/>
      <c r="D1987" s="4"/>
      <c r="E1987" s="5"/>
      <c r="F1987" s="5"/>
      <c r="G1987" s="5"/>
      <c r="H1987" s="6"/>
      <c r="I1987" s="5"/>
      <c r="J1987" s="5"/>
      <c r="K1987" s="5"/>
    </row>
    <row r="1988" spans="1:11" x14ac:dyDescent="0.25">
      <c r="A1988" s="4"/>
      <c r="B1988" s="4"/>
      <c r="C1988" s="4"/>
      <c r="D1988" s="4"/>
      <c r="E1988" s="5"/>
      <c r="F1988" s="5"/>
      <c r="G1988" s="5"/>
      <c r="H1988" s="6"/>
      <c r="I1988" s="5"/>
      <c r="J1988" s="5"/>
      <c r="K1988" s="5"/>
    </row>
    <row r="1989" spans="1:11" x14ac:dyDescent="0.25">
      <c r="A1989" s="4"/>
      <c r="B1989" s="4"/>
      <c r="C1989" s="4"/>
      <c r="D1989" s="4"/>
      <c r="E1989" s="5"/>
      <c r="F1989" s="5"/>
      <c r="G1989" s="5"/>
      <c r="H1989" s="6"/>
      <c r="I1989" s="5"/>
      <c r="J1989" s="5"/>
      <c r="K1989" s="5"/>
    </row>
    <row r="1990" spans="1:11" x14ac:dyDescent="0.25">
      <c r="A1990" s="4"/>
      <c r="B1990" s="4"/>
      <c r="C1990" s="4"/>
      <c r="D1990" s="4"/>
      <c r="E1990" s="5"/>
      <c r="F1990" s="5"/>
      <c r="G1990" s="5"/>
      <c r="H1990" s="6"/>
      <c r="I1990" s="5"/>
      <c r="J1990" s="5"/>
      <c r="K1990" s="5"/>
    </row>
    <row r="1991" spans="1:11" x14ac:dyDescent="0.25">
      <c r="A1991" s="4"/>
      <c r="B1991" s="4"/>
      <c r="C1991" s="4"/>
      <c r="D1991" s="4"/>
      <c r="E1991" s="5"/>
      <c r="F1991" s="5"/>
      <c r="G1991" s="5"/>
      <c r="H1991" s="6"/>
      <c r="I1991" s="5"/>
      <c r="J1991" s="5"/>
      <c r="K1991" s="5"/>
    </row>
    <row r="1992" spans="1:11" x14ac:dyDescent="0.25">
      <c r="A1992" s="4"/>
      <c r="B1992" s="4"/>
      <c r="C1992" s="4"/>
      <c r="D1992" s="4"/>
      <c r="E1992" s="5"/>
      <c r="F1992" s="5"/>
      <c r="G1992" s="5"/>
      <c r="H1992" s="6"/>
      <c r="I1992" s="5"/>
      <c r="J1992" s="5"/>
      <c r="K1992" s="5"/>
    </row>
    <row r="1993" spans="1:11" x14ac:dyDescent="0.25">
      <c r="A1993" s="4"/>
      <c r="B1993" s="4"/>
      <c r="C1993" s="4"/>
      <c r="D1993" s="4"/>
      <c r="E1993" s="5"/>
      <c r="F1993" s="5"/>
      <c r="G1993" s="5"/>
      <c r="H1993" s="6"/>
      <c r="I1993" s="5"/>
      <c r="J1993" s="5"/>
      <c r="K1993" s="5"/>
    </row>
    <row r="1994" spans="1:11" x14ac:dyDescent="0.25">
      <c r="A1994" s="4"/>
      <c r="B1994" s="4"/>
      <c r="C1994" s="4"/>
      <c r="D1994" s="4"/>
      <c r="E1994" s="5"/>
      <c r="F1994" s="5"/>
      <c r="G1994" s="5"/>
      <c r="H1994" s="6"/>
      <c r="I1994" s="5"/>
      <c r="J1994" s="5"/>
      <c r="K1994" s="5"/>
    </row>
    <row r="1995" spans="1:11" x14ac:dyDescent="0.25">
      <c r="A1995" s="4"/>
      <c r="B1995" s="4"/>
      <c r="C1995" s="4"/>
      <c r="D1995" s="4"/>
      <c r="E1995" s="5"/>
      <c r="F1995" s="5"/>
      <c r="G1995" s="5"/>
      <c r="H1995" s="6"/>
      <c r="I1995" s="5"/>
      <c r="J1995" s="5"/>
      <c r="K1995" s="5"/>
    </row>
    <row r="1996" spans="1:11" x14ac:dyDescent="0.25">
      <c r="A1996" s="4"/>
      <c r="B1996" s="4"/>
      <c r="C1996" s="4"/>
      <c r="D1996" s="4"/>
      <c r="E1996" s="5"/>
      <c r="F1996" s="5"/>
      <c r="G1996" s="5"/>
      <c r="H1996" s="6"/>
      <c r="I1996" s="5"/>
      <c r="J1996" s="5"/>
      <c r="K1996" s="5"/>
    </row>
    <row r="1997" spans="1:11" x14ac:dyDescent="0.25">
      <c r="A1997" s="4"/>
      <c r="B1997" s="4"/>
      <c r="C1997" s="4"/>
      <c r="D1997" s="4"/>
      <c r="E1997" s="5"/>
      <c r="F1997" s="5"/>
      <c r="G1997" s="5"/>
      <c r="H1997" s="6"/>
      <c r="I1997" s="5"/>
      <c r="J1997" s="5"/>
      <c r="K1997" s="5"/>
    </row>
    <row r="1998" spans="1:11" x14ac:dyDescent="0.25">
      <c r="A1998" s="4"/>
      <c r="B1998" s="4"/>
      <c r="C1998" s="4"/>
      <c r="D1998" s="4"/>
      <c r="E1998" s="5"/>
      <c r="F1998" s="5"/>
      <c r="G1998" s="5"/>
      <c r="H1998" s="6"/>
      <c r="I1998" s="5"/>
      <c r="J1998" s="5"/>
      <c r="K1998" s="5"/>
    </row>
    <row r="1999" spans="1:11" x14ac:dyDescent="0.25">
      <c r="A1999" s="4"/>
      <c r="B1999" s="4"/>
      <c r="C1999" s="4"/>
      <c r="D1999" s="4"/>
      <c r="E1999" s="5"/>
      <c r="F1999" s="5"/>
      <c r="G1999" s="5"/>
      <c r="H1999" s="6"/>
      <c r="I1999" s="5"/>
      <c r="J1999" s="5"/>
      <c r="K1999" s="5"/>
    </row>
    <row r="2000" spans="1:11" x14ac:dyDescent="0.25">
      <c r="A2000" s="4"/>
      <c r="B2000" s="4"/>
      <c r="C2000" s="4"/>
      <c r="D2000" s="4"/>
      <c r="E2000" s="5"/>
      <c r="F2000" s="5"/>
      <c r="G2000" s="5"/>
      <c r="H2000" s="6"/>
      <c r="I2000" s="5"/>
      <c r="J2000" s="5"/>
      <c r="K2000" s="5"/>
    </row>
    <row r="2001" spans="1:11" x14ac:dyDescent="0.25">
      <c r="A2001" s="4"/>
      <c r="B2001" s="4"/>
      <c r="C2001" s="4"/>
      <c r="D2001" s="4"/>
      <c r="E2001" s="5"/>
      <c r="F2001" s="5"/>
      <c r="G2001" s="5"/>
      <c r="H2001" s="6"/>
      <c r="I2001" s="5"/>
      <c r="J2001" s="5"/>
      <c r="K2001" s="5"/>
    </row>
    <row r="2002" spans="1:11" x14ac:dyDescent="0.25">
      <c r="A2002" s="4"/>
      <c r="B2002" s="4"/>
      <c r="C2002" s="4"/>
      <c r="D2002" s="4"/>
      <c r="E2002" s="5"/>
      <c r="F2002" s="5"/>
      <c r="G2002" s="5"/>
      <c r="H2002" s="6"/>
      <c r="I2002" s="5"/>
      <c r="J2002" s="5"/>
      <c r="K2002" s="5"/>
    </row>
    <row r="2003" spans="1:11" x14ac:dyDescent="0.25">
      <c r="A2003" s="4"/>
      <c r="B2003" s="4"/>
      <c r="C2003" s="4"/>
      <c r="D2003" s="4"/>
      <c r="E2003" s="5"/>
      <c r="F2003" s="5"/>
      <c r="G2003" s="5"/>
      <c r="H2003" s="6"/>
      <c r="I2003" s="5"/>
      <c r="J2003" s="5"/>
      <c r="K2003" s="5"/>
    </row>
    <row r="2004" spans="1:11" x14ac:dyDescent="0.25">
      <c r="A2004" s="4"/>
      <c r="B2004" s="4"/>
      <c r="C2004" s="4"/>
      <c r="D2004" s="4"/>
      <c r="E2004" s="5"/>
      <c r="F2004" s="5"/>
      <c r="G2004" s="5"/>
      <c r="H2004" s="6"/>
      <c r="I2004" s="5"/>
      <c r="J2004" s="5"/>
      <c r="K2004" s="5"/>
    </row>
    <row r="2005" spans="1:11" x14ac:dyDescent="0.25">
      <c r="A2005" s="4"/>
      <c r="B2005" s="4"/>
      <c r="C2005" s="4"/>
      <c r="D2005" s="4"/>
      <c r="E2005" s="5"/>
      <c r="F2005" s="5"/>
      <c r="G2005" s="5"/>
      <c r="H2005" s="6"/>
      <c r="I2005" s="5"/>
      <c r="J2005" s="5"/>
      <c r="K2005" s="5"/>
    </row>
    <row r="2006" spans="1:11" x14ac:dyDescent="0.25">
      <c r="A2006" s="4"/>
      <c r="B2006" s="4"/>
      <c r="C2006" s="4"/>
      <c r="D2006" s="4"/>
      <c r="E2006" s="5"/>
      <c r="F2006" s="5"/>
      <c r="G2006" s="5"/>
      <c r="H2006" s="6"/>
      <c r="I2006" s="5"/>
      <c r="J2006" s="5"/>
      <c r="K2006" s="5"/>
    </row>
    <row r="2007" spans="1:11" x14ac:dyDescent="0.25">
      <c r="A2007" s="4"/>
      <c r="B2007" s="4"/>
      <c r="C2007" s="4"/>
      <c r="D2007" s="4"/>
      <c r="E2007" s="5"/>
      <c r="F2007" s="5"/>
      <c r="G2007" s="5"/>
      <c r="H2007" s="6"/>
      <c r="I2007" s="5"/>
      <c r="J2007" s="5"/>
      <c r="K2007" s="5"/>
    </row>
    <row r="2008" spans="1:11" x14ac:dyDescent="0.25">
      <c r="A2008" s="4"/>
      <c r="B2008" s="4"/>
      <c r="C2008" s="4"/>
      <c r="D2008" s="4"/>
      <c r="E2008" s="5"/>
      <c r="F2008" s="5"/>
      <c r="G2008" s="5"/>
      <c r="H2008" s="6"/>
      <c r="I2008" s="5"/>
      <c r="J2008" s="5"/>
      <c r="K2008" s="5"/>
    </row>
    <row r="2009" spans="1:11" x14ac:dyDescent="0.25">
      <c r="A2009" s="4"/>
      <c r="B2009" s="4"/>
      <c r="C2009" s="4"/>
      <c r="D2009" s="4"/>
      <c r="E2009" s="5"/>
      <c r="F2009" s="5"/>
      <c r="G2009" s="5"/>
      <c r="H2009" s="6"/>
      <c r="I2009" s="5"/>
      <c r="J2009" s="5"/>
      <c r="K2009" s="5"/>
    </row>
    <row r="2010" spans="1:11" x14ac:dyDescent="0.25">
      <c r="A2010" s="4"/>
      <c r="B2010" s="4"/>
      <c r="C2010" s="4"/>
      <c r="D2010" s="4"/>
      <c r="E2010" s="5"/>
      <c r="F2010" s="5"/>
      <c r="G2010" s="5"/>
      <c r="H2010" s="6"/>
      <c r="I2010" s="5"/>
      <c r="J2010" s="5"/>
      <c r="K2010" s="5"/>
    </row>
    <row r="2011" spans="1:11" x14ac:dyDescent="0.25">
      <c r="A2011" s="4"/>
      <c r="B2011" s="4"/>
      <c r="C2011" s="4"/>
      <c r="D2011" s="4"/>
      <c r="E2011" s="5"/>
      <c r="F2011" s="5"/>
      <c r="G2011" s="5"/>
      <c r="H2011" s="6"/>
      <c r="I2011" s="5"/>
      <c r="J2011" s="5"/>
      <c r="K2011" s="5"/>
    </row>
    <row r="2012" spans="1:11" x14ac:dyDescent="0.25">
      <c r="A2012" s="4"/>
      <c r="B2012" s="4"/>
      <c r="C2012" s="4"/>
      <c r="D2012" s="4"/>
      <c r="E2012" s="5"/>
      <c r="F2012" s="5"/>
      <c r="G2012" s="5"/>
      <c r="H2012" s="6"/>
      <c r="I2012" s="5"/>
      <c r="J2012" s="5"/>
      <c r="K2012" s="5"/>
    </row>
    <row r="2013" spans="1:11" x14ac:dyDescent="0.25">
      <c r="A2013" s="4"/>
      <c r="B2013" s="4"/>
      <c r="C2013" s="4"/>
      <c r="D2013" s="4"/>
      <c r="E2013" s="5"/>
      <c r="F2013" s="5"/>
      <c r="G2013" s="5"/>
      <c r="H2013" s="6"/>
      <c r="I2013" s="5"/>
      <c r="J2013" s="5"/>
      <c r="K2013" s="5"/>
    </row>
    <row r="2014" spans="1:11" x14ac:dyDescent="0.25">
      <c r="A2014" s="4"/>
      <c r="B2014" s="4"/>
      <c r="C2014" s="4"/>
      <c r="D2014" s="4"/>
      <c r="E2014" s="5"/>
      <c r="F2014" s="5"/>
      <c r="G2014" s="5"/>
      <c r="H2014" s="6"/>
      <c r="I2014" s="5"/>
      <c r="J2014" s="5"/>
      <c r="K2014" s="5"/>
    </row>
    <row r="2015" spans="1:11" x14ac:dyDescent="0.25">
      <c r="A2015" s="4"/>
      <c r="B2015" s="4"/>
      <c r="C2015" s="4"/>
      <c r="D2015" s="4"/>
      <c r="E2015" s="5"/>
      <c r="F2015" s="5"/>
      <c r="G2015" s="5"/>
      <c r="H2015" s="6"/>
      <c r="I2015" s="5"/>
      <c r="J2015" s="5"/>
      <c r="K2015" s="5"/>
    </row>
    <row r="2016" spans="1:11" x14ac:dyDescent="0.25">
      <c r="A2016" s="4"/>
      <c r="B2016" s="4"/>
      <c r="C2016" s="4"/>
      <c r="D2016" s="4"/>
      <c r="E2016" s="5"/>
      <c r="F2016" s="5"/>
      <c r="G2016" s="5"/>
      <c r="H2016" s="6"/>
      <c r="I2016" s="5"/>
      <c r="J2016" s="5"/>
      <c r="K2016" s="5"/>
    </row>
    <row r="2017" spans="1:11" x14ac:dyDescent="0.25">
      <c r="A2017" s="4"/>
      <c r="B2017" s="4"/>
      <c r="C2017" s="4"/>
      <c r="D2017" s="4"/>
      <c r="E2017" s="5"/>
      <c r="F2017" s="5"/>
      <c r="G2017" s="5"/>
      <c r="H2017" s="6"/>
      <c r="I2017" s="5"/>
      <c r="J2017" s="5"/>
      <c r="K2017" s="5"/>
    </row>
    <row r="2018" spans="1:11" x14ac:dyDescent="0.25">
      <c r="A2018" s="4"/>
      <c r="B2018" s="4"/>
      <c r="C2018" s="4"/>
      <c r="D2018" s="4"/>
      <c r="E2018" s="5"/>
      <c r="F2018" s="5"/>
      <c r="G2018" s="5"/>
      <c r="H2018" s="6"/>
      <c r="I2018" s="5"/>
      <c r="J2018" s="5"/>
      <c r="K2018" s="5"/>
    </row>
    <row r="2019" spans="1:11" x14ac:dyDescent="0.25">
      <c r="A2019" s="4"/>
      <c r="B2019" s="4"/>
      <c r="C2019" s="4"/>
      <c r="D2019" s="4"/>
      <c r="E2019" s="5"/>
      <c r="F2019" s="5"/>
      <c r="G2019" s="5"/>
      <c r="H2019" s="6"/>
      <c r="I2019" s="5"/>
      <c r="J2019" s="5"/>
      <c r="K2019" s="5"/>
    </row>
    <row r="2020" spans="1:11" x14ac:dyDescent="0.25">
      <c r="A2020" s="4"/>
      <c r="B2020" s="4"/>
      <c r="C2020" s="4"/>
      <c r="D2020" s="4"/>
      <c r="E2020" s="5"/>
      <c r="F2020" s="5"/>
      <c r="G2020" s="5"/>
      <c r="H2020" s="6"/>
      <c r="I2020" s="5"/>
      <c r="J2020" s="5"/>
      <c r="K2020" s="5"/>
    </row>
    <row r="2021" spans="1:11" x14ac:dyDescent="0.25">
      <c r="A2021" s="4"/>
      <c r="B2021" s="4"/>
      <c r="C2021" s="4"/>
      <c r="D2021" s="4"/>
      <c r="E2021" s="5"/>
      <c r="F2021" s="5"/>
      <c r="G2021" s="5"/>
      <c r="H2021" s="6"/>
      <c r="I2021" s="5"/>
      <c r="J2021" s="5"/>
      <c r="K2021" s="5"/>
    </row>
    <row r="2022" spans="1:11" x14ac:dyDescent="0.25">
      <c r="A2022" s="4"/>
      <c r="B2022" s="4"/>
      <c r="C2022" s="4"/>
      <c r="D2022" s="4"/>
      <c r="E2022" s="5"/>
      <c r="F2022" s="5"/>
      <c r="G2022" s="5"/>
      <c r="H2022" s="6"/>
      <c r="I2022" s="5"/>
      <c r="J2022" s="5"/>
      <c r="K2022" s="5"/>
    </row>
    <row r="2023" spans="1:11" x14ac:dyDescent="0.25">
      <c r="A2023" s="4"/>
      <c r="B2023" s="4"/>
      <c r="C2023" s="4"/>
      <c r="D2023" s="4"/>
      <c r="E2023" s="5"/>
      <c r="F2023" s="5"/>
      <c r="G2023" s="5"/>
      <c r="H2023" s="6"/>
      <c r="I2023" s="5"/>
      <c r="J2023" s="5"/>
      <c r="K2023" s="5"/>
    </row>
    <row r="2024" spans="1:11" x14ac:dyDescent="0.25">
      <c r="A2024" s="4"/>
      <c r="B2024" s="4"/>
      <c r="C2024" s="4"/>
      <c r="D2024" s="4"/>
      <c r="E2024" s="5"/>
      <c r="F2024" s="5"/>
      <c r="G2024" s="5"/>
      <c r="H2024" s="6"/>
      <c r="I2024" s="5"/>
      <c r="J2024" s="5"/>
      <c r="K2024" s="5"/>
    </row>
    <row r="2025" spans="1:11" x14ac:dyDescent="0.25">
      <c r="A2025" s="4"/>
      <c r="B2025" s="4"/>
      <c r="C2025" s="4"/>
      <c r="D2025" s="4"/>
      <c r="E2025" s="5"/>
      <c r="F2025" s="5"/>
      <c r="G2025" s="5"/>
      <c r="H2025" s="6"/>
      <c r="I2025" s="5"/>
      <c r="J2025" s="5"/>
      <c r="K2025" s="5"/>
    </row>
    <row r="2026" spans="1:11" x14ac:dyDescent="0.25">
      <c r="A2026" s="4"/>
      <c r="B2026" s="4"/>
      <c r="C2026" s="4"/>
      <c r="D2026" s="4"/>
      <c r="E2026" s="5"/>
      <c r="F2026" s="5"/>
      <c r="G2026" s="5"/>
      <c r="H2026" s="6"/>
      <c r="I2026" s="5"/>
      <c r="J2026" s="5"/>
      <c r="K2026" s="5"/>
    </row>
    <row r="2027" spans="1:11" x14ac:dyDescent="0.25">
      <c r="A2027" s="4"/>
      <c r="B2027" s="4"/>
      <c r="C2027" s="4"/>
      <c r="D2027" s="4"/>
      <c r="E2027" s="5"/>
      <c r="F2027" s="5"/>
      <c r="G2027" s="5"/>
      <c r="H2027" s="6"/>
      <c r="I2027" s="5"/>
      <c r="J2027" s="5"/>
      <c r="K2027" s="5"/>
    </row>
    <row r="2028" spans="1:11" x14ac:dyDescent="0.25">
      <c r="A2028" s="4"/>
      <c r="B2028" s="4"/>
      <c r="C2028" s="4"/>
      <c r="D2028" s="4"/>
      <c r="E2028" s="5"/>
      <c r="F2028" s="5"/>
      <c r="G2028" s="5"/>
      <c r="H2028" s="6"/>
      <c r="I2028" s="5"/>
      <c r="J2028" s="5"/>
      <c r="K2028" s="5"/>
    </row>
    <row r="2029" spans="1:11" x14ac:dyDescent="0.25">
      <c r="A2029" s="4"/>
      <c r="B2029" s="4"/>
      <c r="C2029" s="4"/>
      <c r="D2029" s="4"/>
      <c r="E2029" s="5"/>
      <c r="F2029" s="5"/>
      <c r="G2029" s="5"/>
      <c r="H2029" s="6"/>
      <c r="I2029" s="5"/>
      <c r="J2029" s="5"/>
      <c r="K2029" s="5"/>
    </row>
    <row r="2030" spans="1:11" x14ac:dyDescent="0.25">
      <c r="A2030" s="4"/>
      <c r="B2030" s="4"/>
      <c r="C2030" s="4"/>
      <c r="D2030" s="4"/>
      <c r="E2030" s="5"/>
      <c r="F2030" s="5"/>
      <c r="G2030" s="5"/>
      <c r="H2030" s="6"/>
      <c r="I2030" s="5"/>
      <c r="J2030" s="5"/>
      <c r="K2030" s="5"/>
    </row>
    <row r="2031" spans="1:11" x14ac:dyDescent="0.25">
      <c r="A2031" s="4"/>
      <c r="B2031" s="4"/>
      <c r="C2031" s="4"/>
      <c r="D2031" s="4"/>
      <c r="E2031" s="5"/>
      <c r="F2031" s="5"/>
      <c r="G2031" s="5"/>
      <c r="H2031" s="6"/>
      <c r="I2031" s="5"/>
      <c r="J2031" s="5"/>
      <c r="K2031" s="5"/>
    </row>
    <row r="2032" spans="1:11" x14ac:dyDescent="0.25">
      <c r="A2032" s="4"/>
      <c r="B2032" s="4"/>
      <c r="C2032" s="4"/>
      <c r="D2032" s="4"/>
      <c r="E2032" s="5"/>
      <c r="F2032" s="5"/>
      <c r="G2032" s="5"/>
      <c r="H2032" s="6"/>
      <c r="I2032" s="5"/>
      <c r="J2032" s="5"/>
      <c r="K2032" s="5"/>
    </row>
    <row r="2033" spans="1:11" x14ac:dyDescent="0.25">
      <c r="A2033" s="4"/>
      <c r="B2033" s="4"/>
      <c r="C2033" s="4"/>
      <c r="D2033" s="4"/>
      <c r="E2033" s="5"/>
      <c r="F2033" s="5"/>
      <c r="G2033" s="5"/>
      <c r="H2033" s="6"/>
      <c r="I2033" s="5"/>
      <c r="J2033" s="5"/>
      <c r="K2033" s="5"/>
    </row>
    <row r="2034" spans="1:11" x14ac:dyDescent="0.25">
      <c r="A2034" s="4"/>
      <c r="B2034" s="4"/>
      <c r="C2034" s="4"/>
      <c r="D2034" s="4"/>
      <c r="E2034" s="5"/>
      <c r="F2034" s="5"/>
      <c r="G2034" s="5"/>
      <c r="H2034" s="6"/>
      <c r="I2034" s="5"/>
      <c r="J2034" s="5"/>
      <c r="K2034" s="5"/>
    </row>
    <row r="2035" spans="1:11" x14ac:dyDescent="0.25">
      <c r="A2035" s="4"/>
      <c r="B2035" s="4"/>
      <c r="C2035" s="4"/>
      <c r="D2035" s="4"/>
      <c r="E2035" s="5"/>
      <c r="F2035" s="5"/>
      <c r="G2035" s="5"/>
      <c r="H2035" s="6"/>
      <c r="I2035" s="5"/>
      <c r="J2035" s="5"/>
      <c r="K2035" s="5"/>
    </row>
    <row r="2036" spans="1:11" x14ac:dyDescent="0.25">
      <c r="A2036" s="4"/>
      <c r="B2036" s="4"/>
      <c r="C2036" s="4"/>
      <c r="D2036" s="4"/>
      <c r="E2036" s="5"/>
      <c r="F2036" s="5"/>
      <c r="G2036" s="5"/>
      <c r="H2036" s="6"/>
      <c r="I2036" s="5"/>
      <c r="J2036" s="5"/>
      <c r="K2036" s="5"/>
    </row>
    <row r="2037" spans="1:11" x14ac:dyDescent="0.25">
      <c r="A2037" s="4"/>
      <c r="B2037" s="4"/>
      <c r="C2037" s="4"/>
      <c r="D2037" s="4"/>
      <c r="E2037" s="5"/>
      <c r="F2037" s="5"/>
      <c r="G2037" s="5"/>
      <c r="H2037" s="6"/>
      <c r="I2037" s="5"/>
      <c r="J2037" s="5"/>
      <c r="K2037" s="5"/>
    </row>
    <row r="2038" spans="1:11" x14ac:dyDescent="0.25">
      <c r="A2038" s="4"/>
      <c r="B2038" s="4"/>
      <c r="C2038" s="4"/>
      <c r="D2038" s="4"/>
      <c r="E2038" s="5"/>
      <c r="F2038" s="5"/>
      <c r="G2038" s="5"/>
      <c r="H2038" s="6"/>
      <c r="I2038" s="5"/>
      <c r="J2038" s="5"/>
      <c r="K2038" s="5"/>
    </row>
    <row r="2039" spans="1:11" x14ac:dyDescent="0.25">
      <c r="A2039" s="4"/>
      <c r="B2039" s="4"/>
      <c r="C2039" s="4"/>
      <c r="D2039" s="4"/>
      <c r="E2039" s="5"/>
      <c r="F2039" s="5"/>
      <c r="G2039" s="5"/>
      <c r="H2039" s="6"/>
      <c r="I2039" s="5"/>
      <c r="J2039" s="5"/>
      <c r="K2039" s="5"/>
    </row>
    <row r="2040" spans="1:11" x14ac:dyDescent="0.25">
      <c r="A2040" s="4"/>
      <c r="B2040" s="4"/>
      <c r="C2040" s="4"/>
      <c r="D2040" s="4"/>
      <c r="E2040" s="5"/>
      <c r="F2040" s="5"/>
      <c r="G2040" s="5"/>
      <c r="H2040" s="6"/>
      <c r="I2040" s="5"/>
      <c r="J2040" s="5"/>
      <c r="K2040" s="5"/>
    </row>
    <row r="2041" spans="1:11" x14ac:dyDescent="0.25">
      <c r="A2041" s="4"/>
      <c r="B2041" s="4"/>
      <c r="C2041" s="4"/>
      <c r="D2041" s="4"/>
      <c r="E2041" s="5"/>
      <c r="F2041" s="5"/>
      <c r="G2041" s="5"/>
      <c r="H2041" s="6"/>
      <c r="I2041" s="5"/>
      <c r="J2041" s="5"/>
      <c r="K2041" s="5"/>
    </row>
    <row r="2042" spans="1:11" x14ac:dyDescent="0.25">
      <c r="A2042" s="4"/>
      <c r="B2042" s="4"/>
      <c r="C2042" s="4"/>
      <c r="D2042" s="4"/>
      <c r="E2042" s="5"/>
      <c r="F2042" s="5"/>
      <c r="G2042" s="5"/>
      <c r="H2042" s="6"/>
      <c r="I2042" s="5"/>
      <c r="J2042" s="5"/>
      <c r="K2042" s="5"/>
    </row>
    <row r="2043" spans="1:11" x14ac:dyDescent="0.25">
      <c r="A2043" s="4"/>
      <c r="B2043" s="4"/>
      <c r="C2043" s="4"/>
      <c r="D2043" s="4"/>
      <c r="E2043" s="5"/>
      <c r="F2043" s="5"/>
      <c r="G2043" s="5"/>
      <c r="H2043" s="6"/>
      <c r="I2043" s="5"/>
      <c r="J2043" s="5"/>
      <c r="K2043" s="5"/>
    </row>
    <row r="2044" spans="1:11" x14ac:dyDescent="0.25">
      <c r="A2044" s="4"/>
      <c r="B2044" s="4"/>
      <c r="C2044" s="4"/>
      <c r="D2044" s="4"/>
      <c r="E2044" s="5"/>
      <c r="F2044" s="5"/>
      <c r="G2044" s="5"/>
      <c r="H2044" s="6"/>
      <c r="I2044" s="5"/>
      <c r="J2044" s="5"/>
      <c r="K2044" s="5"/>
    </row>
    <row r="2045" spans="1:11" x14ac:dyDescent="0.25">
      <c r="A2045" s="4"/>
      <c r="B2045" s="4"/>
      <c r="C2045" s="4"/>
      <c r="D2045" s="4"/>
      <c r="E2045" s="5"/>
      <c r="F2045" s="5"/>
      <c r="G2045" s="5"/>
      <c r="H2045" s="6"/>
      <c r="I2045" s="5"/>
      <c r="J2045" s="5"/>
      <c r="K2045" s="5"/>
    </row>
    <row r="2046" spans="1:11" x14ac:dyDescent="0.25">
      <c r="A2046" s="4"/>
      <c r="B2046" s="4"/>
      <c r="C2046" s="4"/>
      <c r="D2046" s="4"/>
      <c r="E2046" s="5"/>
      <c r="F2046" s="5"/>
      <c r="G2046" s="5"/>
      <c r="H2046" s="6"/>
      <c r="I2046" s="5"/>
      <c r="J2046" s="5"/>
      <c r="K2046" s="5"/>
    </row>
    <row r="2047" spans="1:11" x14ac:dyDescent="0.25">
      <c r="A2047" s="4"/>
      <c r="B2047" s="4"/>
      <c r="C2047" s="4"/>
      <c r="D2047" s="4"/>
      <c r="E2047" s="5"/>
      <c r="F2047" s="5"/>
      <c r="G2047" s="5"/>
      <c r="H2047" s="6"/>
      <c r="I2047" s="5"/>
      <c r="J2047" s="5"/>
      <c r="K2047" s="5"/>
    </row>
    <row r="2048" spans="1:11" x14ac:dyDescent="0.25">
      <c r="A2048" s="4"/>
      <c r="B2048" s="4"/>
      <c r="C2048" s="4"/>
      <c r="D2048" s="4"/>
      <c r="E2048" s="5"/>
      <c r="F2048" s="5"/>
      <c r="G2048" s="5"/>
      <c r="H2048" s="6"/>
      <c r="I2048" s="5"/>
      <c r="J2048" s="5"/>
      <c r="K2048" s="5"/>
    </row>
    <row r="2049" spans="1:11" x14ac:dyDescent="0.25">
      <c r="A2049" s="4"/>
      <c r="B2049" s="4"/>
      <c r="C2049" s="4"/>
      <c r="D2049" s="4"/>
      <c r="E2049" s="5"/>
      <c r="F2049" s="5"/>
      <c r="G2049" s="5"/>
      <c r="H2049" s="6"/>
      <c r="I2049" s="5"/>
      <c r="J2049" s="5"/>
      <c r="K2049" s="5"/>
    </row>
    <row r="2050" spans="1:11" x14ac:dyDescent="0.25">
      <c r="A2050" s="4"/>
      <c r="B2050" s="4"/>
      <c r="C2050" s="4"/>
      <c r="D2050" s="4"/>
      <c r="E2050" s="5"/>
      <c r="F2050" s="5"/>
      <c r="G2050" s="5"/>
      <c r="H2050" s="6"/>
      <c r="I2050" s="5"/>
      <c r="J2050" s="5"/>
      <c r="K2050" s="5"/>
    </row>
    <row r="2051" spans="1:11" x14ac:dyDescent="0.25">
      <c r="A2051" s="4"/>
      <c r="B2051" s="4"/>
      <c r="C2051" s="4"/>
      <c r="D2051" s="4"/>
      <c r="E2051" s="5"/>
      <c r="F2051" s="5"/>
      <c r="G2051" s="5"/>
      <c r="H2051" s="6"/>
      <c r="I2051" s="5"/>
      <c r="J2051" s="5"/>
      <c r="K2051" s="5"/>
    </row>
    <row r="2052" spans="1:11" x14ac:dyDescent="0.25">
      <c r="A2052" s="4"/>
      <c r="B2052" s="4"/>
      <c r="C2052" s="4"/>
      <c r="D2052" s="4"/>
      <c r="E2052" s="5"/>
      <c r="F2052" s="5"/>
      <c r="G2052" s="5"/>
      <c r="H2052" s="6"/>
      <c r="I2052" s="5"/>
      <c r="J2052" s="5"/>
      <c r="K2052" s="5"/>
    </row>
    <row r="2053" spans="1:11" x14ac:dyDescent="0.25">
      <c r="A2053" s="4"/>
      <c r="B2053" s="4"/>
      <c r="C2053" s="4"/>
      <c r="D2053" s="4"/>
      <c r="E2053" s="5"/>
      <c r="F2053" s="5"/>
      <c r="G2053" s="5"/>
      <c r="H2053" s="6"/>
      <c r="I2053" s="5"/>
      <c r="J2053" s="5"/>
      <c r="K2053" s="5"/>
    </row>
    <row r="2054" spans="1:11" x14ac:dyDescent="0.25">
      <c r="A2054" s="4"/>
      <c r="B2054" s="4"/>
      <c r="C2054" s="4"/>
      <c r="D2054" s="4"/>
      <c r="E2054" s="5"/>
      <c r="F2054" s="5"/>
      <c r="G2054" s="5"/>
      <c r="H2054" s="6"/>
      <c r="I2054" s="5"/>
      <c r="J2054" s="5"/>
      <c r="K2054" s="5"/>
    </row>
    <row r="2055" spans="1:11" x14ac:dyDescent="0.25">
      <c r="A2055" s="4"/>
      <c r="B2055" s="4"/>
      <c r="C2055" s="4"/>
      <c r="D2055" s="4"/>
      <c r="E2055" s="5"/>
      <c r="F2055" s="5"/>
      <c r="G2055" s="5"/>
      <c r="H2055" s="6"/>
      <c r="I2055" s="5"/>
      <c r="J2055" s="5"/>
      <c r="K2055" s="5"/>
    </row>
    <row r="2056" spans="1:11" x14ac:dyDescent="0.25">
      <c r="A2056" s="4"/>
      <c r="B2056" s="4"/>
      <c r="C2056" s="4"/>
      <c r="D2056" s="4"/>
      <c r="E2056" s="5"/>
      <c r="F2056" s="5"/>
      <c r="G2056" s="5"/>
      <c r="H2056" s="6"/>
      <c r="I2056" s="5"/>
      <c r="J2056" s="5"/>
      <c r="K2056" s="5"/>
    </row>
    <row r="2057" spans="1:11" x14ac:dyDescent="0.25">
      <c r="A2057" s="4"/>
      <c r="B2057" s="4"/>
      <c r="C2057" s="4"/>
      <c r="D2057" s="4"/>
      <c r="E2057" s="5"/>
      <c r="F2057" s="5"/>
      <c r="G2057" s="5"/>
      <c r="H2057" s="6"/>
      <c r="I2057" s="5"/>
      <c r="J2057" s="5"/>
      <c r="K2057" s="5"/>
    </row>
    <row r="2058" spans="1:11" x14ac:dyDescent="0.25">
      <c r="A2058" s="4"/>
      <c r="B2058" s="4"/>
      <c r="C2058" s="4"/>
      <c r="D2058" s="4"/>
      <c r="E2058" s="5"/>
      <c r="F2058" s="5"/>
      <c r="G2058" s="5"/>
      <c r="H2058" s="6"/>
      <c r="I2058" s="5"/>
      <c r="J2058" s="5"/>
      <c r="K2058" s="5"/>
    </row>
    <row r="2059" spans="1:11" x14ac:dyDescent="0.25">
      <c r="A2059" s="4"/>
      <c r="B2059" s="4"/>
      <c r="C2059" s="4"/>
      <c r="D2059" s="4"/>
      <c r="E2059" s="5"/>
      <c r="F2059" s="5"/>
      <c r="G2059" s="5"/>
      <c r="H2059" s="6"/>
      <c r="I2059" s="5"/>
      <c r="J2059" s="5"/>
      <c r="K2059" s="5"/>
    </row>
    <row r="2060" spans="1:11" x14ac:dyDescent="0.25">
      <c r="A2060" s="4"/>
      <c r="B2060" s="4"/>
      <c r="C2060" s="4"/>
      <c r="D2060" s="4"/>
      <c r="E2060" s="5"/>
      <c r="F2060" s="5"/>
      <c r="G2060" s="5"/>
      <c r="H2060" s="6"/>
      <c r="I2060" s="5"/>
      <c r="J2060" s="5"/>
      <c r="K2060" s="5"/>
    </row>
    <row r="2061" spans="1:11" x14ac:dyDescent="0.25">
      <c r="A2061" s="4"/>
      <c r="B2061" s="4"/>
      <c r="C2061" s="4"/>
      <c r="D2061" s="4"/>
      <c r="E2061" s="5"/>
      <c r="F2061" s="5"/>
      <c r="G2061" s="5"/>
      <c r="H2061" s="6"/>
      <c r="I2061" s="5"/>
      <c r="J2061" s="5"/>
      <c r="K2061" s="5"/>
    </row>
    <row r="2062" spans="1:11" x14ac:dyDescent="0.25">
      <c r="A2062" s="4"/>
      <c r="B2062" s="4"/>
      <c r="C2062" s="4"/>
      <c r="D2062" s="4"/>
      <c r="E2062" s="5"/>
      <c r="F2062" s="5"/>
      <c r="G2062" s="5"/>
      <c r="H2062" s="6"/>
      <c r="I2062" s="5"/>
      <c r="J2062" s="5"/>
      <c r="K2062" s="5"/>
    </row>
    <row r="2063" spans="1:11" x14ac:dyDescent="0.25">
      <c r="A2063" s="4"/>
      <c r="B2063" s="4"/>
      <c r="C2063" s="4"/>
      <c r="D2063" s="4"/>
      <c r="E2063" s="5"/>
      <c r="F2063" s="5"/>
      <c r="G2063" s="5"/>
      <c r="H2063" s="6"/>
      <c r="I2063" s="5"/>
      <c r="J2063" s="5"/>
      <c r="K2063" s="5"/>
    </row>
    <row r="2064" spans="1:11" x14ac:dyDescent="0.25">
      <c r="A2064" s="4"/>
      <c r="B2064" s="4"/>
      <c r="C2064" s="4"/>
      <c r="D2064" s="4"/>
      <c r="E2064" s="5"/>
      <c r="F2064" s="5"/>
      <c r="G2064" s="5"/>
      <c r="H2064" s="6"/>
      <c r="I2064" s="5"/>
      <c r="J2064" s="5"/>
      <c r="K2064" s="5"/>
    </row>
    <row r="2065" spans="1:11" x14ac:dyDescent="0.25">
      <c r="A2065" s="4"/>
      <c r="B2065" s="4"/>
      <c r="C2065" s="4"/>
      <c r="D2065" s="4"/>
      <c r="E2065" s="5"/>
      <c r="F2065" s="5"/>
      <c r="G2065" s="5"/>
      <c r="H2065" s="6"/>
      <c r="I2065" s="5"/>
      <c r="J2065" s="5"/>
      <c r="K2065" s="5"/>
    </row>
    <row r="2066" spans="1:11" x14ac:dyDescent="0.25">
      <c r="A2066" s="4"/>
      <c r="B2066" s="4"/>
      <c r="C2066" s="4"/>
      <c r="D2066" s="4"/>
      <c r="E2066" s="5"/>
      <c r="F2066" s="5"/>
      <c r="G2066" s="5"/>
      <c r="H2066" s="6"/>
      <c r="I2066" s="5"/>
      <c r="J2066" s="5"/>
      <c r="K2066" s="5"/>
    </row>
    <row r="2067" spans="1:11" x14ac:dyDescent="0.25">
      <c r="A2067" s="4"/>
      <c r="B2067" s="4"/>
      <c r="C2067" s="4"/>
      <c r="D2067" s="4"/>
      <c r="E2067" s="5"/>
      <c r="F2067" s="5"/>
      <c r="G2067" s="5"/>
      <c r="H2067" s="6"/>
      <c r="I2067" s="5"/>
      <c r="J2067" s="5"/>
      <c r="K2067" s="5"/>
    </row>
    <row r="2068" spans="1:11" x14ac:dyDescent="0.25">
      <c r="A2068" s="4"/>
      <c r="B2068" s="4"/>
      <c r="C2068" s="4"/>
      <c r="D2068" s="4"/>
      <c r="E2068" s="5"/>
      <c r="F2068" s="5"/>
      <c r="G2068" s="5"/>
      <c r="H2068" s="6"/>
      <c r="I2068" s="5"/>
      <c r="J2068" s="5"/>
      <c r="K2068" s="5"/>
    </row>
    <row r="2069" spans="1:11" x14ac:dyDescent="0.25">
      <c r="A2069" s="4"/>
      <c r="B2069" s="4"/>
      <c r="C2069" s="4"/>
      <c r="D2069" s="4"/>
      <c r="E2069" s="5"/>
      <c r="F2069" s="5"/>
      <c r="G2069" s="5"/>
      <c r="H2069" s="6"/>
      <c r="I2069" s="5"/>
      <c r="J2069" s="5"/>
      <c r="K2069" s="5"/>
    </row>
    <row r="2070" spans="1:11" x14ac:dyDescent="0.25">
      <c r="A2070" s="4"/>
      <c r="B2070" s="4"/>
      <c r="C2070" s="4"/>
      <c r="D2070" s="4"/>
      <c r="E2070" s="5"/>
      <c r="F2070" s="5"/>
      <c r="G2070" s="5"/>
      <c r="H2070" s="6"/>
      <c r="I2070" s="5"/>
      <c r="J2070" s="5"/>
      <c r="K2070" s="5"/>
    </row>
    <row r="2071" spans="1:11" x14ac:dyDescent="0.25">
      <c r="A2071" s="4"/>
      <c r="B2071" s="4"/>
      <c r="C2071" s="4"/>
      <c r="D2071" s="4"/>
      <c r="E2071" s="5"/>
      <c r="F2071" s="5"/>
      <c r="G2071" s="5"/>
      <c r="H2071" s="6"/>
      <c r="I2071" s="5"/>
      <c r="J2071" s="5"/>
      <c r="K2071" s="5"/>
    </row>
    <row r="2072" spans="1:11" x14ac:dyDescent="0.25">
      <c r="A2072" s="4"/>
      <c r="B2072" s="4"/>
      <c r="C2072" s="4"/>
      <c r="D2072" s="4"/>
      <c r="E2072" s="5"/>
      <c r="F2072" s="5"/>
      <c r="G2072" s="5"/>
      <c r="H2072" s="6"/>
      <c r="I2072" s="5"/>
      <c r="J2072" s="5"/>
      <c r="K2072" s="5"/>
    </row>
    <row r="2073" spans="1:11" x14ac:dyDescent="0.25">
      <c r="A2073" s="4"/>
      <c r="B2073" s="4"/>
      <c r="C2073" s="4"/>
      <c r="D2073" s="4"/>
      <c r="E2073" s="5"/>
      <c r="F2073" s="5"/>
      <c r="G2073" s="5"/>
      <c r="H2073" s="6"/>
      <c r="I2073" s="5"/>
      <c r="J2073" s="5"/>
      <c r="K2073" s="5"/>
    </row>
    <row r="2074" spans="1:11" x14ac:dyDescent="0.25">
      <c r="A2074" s="4"/>
      <c r="B2074" s="4"/>
      <c r="C2074" s="4"/>
      <c r="D2074" s="4"/>
      <c r="E2074" s="5"/>
      <c r="F2074" s="5"/>
      <c r="G2074" s="5"/>
      <c r="H2074" s="6"/>
      <c r="I2074" s="5"/>
      <c r="J2074" s="5"/>
      <c r="K2074" s="5"/>
    </row>
    <row r="2075" spans="1:11" x14ac:dyDescent="0.25">
      <c r="A2075" s="4"/>
      <c r="B2075" s="4"/>
      <c r="C2075" s="4"/>
      <c r="D2075" s="4"/>
      <c r="E2075" s="5"/>
      <c r="F2075" s="5"/>
      <c r="G2075" s="5"/>
      <c r="H2075" s="6"/>
      <c r="I2075" s="5"/>
      <c r="J2075" s="5"/>
      <c r="K2075" s="5"/>
    </row>
    <row r="2076" spans="1:11" x14ac:dyDescent="0.25">
      <c r="A2076" s="4"/>
      <c r="B2076" s="4"/>
      <c r="C2076" s="4"/>
      <c r="D2076" s="4"/>
      <c r="E2076" s="5"/>
      <c r="F2076" s="5"/>
      <c r="G2076" s="5"/>
      <c r="H2076" s="6"/>
      <c r="I2076" s="5"/>
      <c r="J2076" s="5"/>
      <c r="K2076" s="5"/>
    </row>
    <row r="2077" spans="1:11" x14ac:dyDescent="0.25">
      <c r="A2077" s="4"/>
      <c r="B2077" s="4"/>
      <c r="C2077" s="4"/>
      <c r="D2077" s="4"/>
      <c r="E2077" s="5"/>
      <c r="F2077" s="5"/>
      <c r="G2077" s="5"/>
      <c r="H2077" s="6"/>
      <c r="I2077" s="5"/>
      <c r="J2077" s="5"/>
      <c r="K2077" s="5"/>
    </row>
    <row r="2078" spans="1:11" x14ac:dyDescent="0.25">
      <c r="A2078" s="4"/>
      <c r="B2078" s="4"/>
      <c r="C2078" s="4"/>
      <c r="D2078" s="4"/>
      <c r="E2078" s="5"/>
      <c r="F2078" s="5"/>
      <c r="G2078" s="5"/>
      <c r="H2078" s="6"/>
      <c r="I2078" s="5"/>
      <c r="J2078" s="5"/>
      <c r="K2078" s="5"/>
    </row>
    <row r="2079" spans="1:11" x14ac:dyDescent="0.25">
      <c r="A2079" s="4"/>
      <c r="B2079" s="4"/>
      <c r="C2079" s="4"/>
      <c r="D2079" s="4"/>
      <c r="E2079" s="5"/>
      <c r="F2079" s="5"/>
      <c r="G2079" s="5"/>
      <c r="H2079" s="6"/>
      <c r="I2079" s="5"/>
      <c r="J2079" s="5"/>
      <c r="K2079" s="5"/>
    </row>
    <row r="2080" spans="1:11" x14ac:dyDescent="0.25">
      <c r="A2080" s="4"/>
      <c r="B2080" s="4"/>
      <c r="C2080" s="4"/>
      <c r="D2080" s="4"/>
      <c r="E2080" s="5"/>
      <c r="F2080" s="5"/>
      <c r="G2080" s="5"/>
      <c r="H2080" s="6"/>
      <c r="I2080" s="5"/>
      <c r="J2080" s="5"/>
      <c r="K2080" s="5"/>
    </row>
    <row r="2081" spans="1:11" x14ac:dyDescent="0.25">
      <c r="A2081" s="4"/>
      <c r="B2081" s="4"/>
      <c r="C2081" s="4"/>
      <c r="D2081" s="4"/>
      <c r="E2081" s="5"/>
      <c r="F2081" s="5"/>
      <c r="G2081" s="5"/>
      <c r="H2081" s="6"/>
      <c r="I2081" s="5"/>
      <c r="J2081" s="5"/>
      <c r="K2081" s="5"/>
    </row>
    <row r="2082" spans="1:11" x14ac:dyDescent="0.25">
      <c r="A2082" s="4"/>
      <c r="B2082" s="4"/>
      <c r="C2082" s="4"/>
      <c r="D2082" s="4"/>
      <c r="E2082" s="5"/>
      <c r="F2082" s="5"/>
      <c r="G2082" s="5"/>
      <c r="H2082" s="6"/>
      <c r="I2082" s="5"/>
      <c r="J2082" s="5"/>
      <c r="K2082" s="5"/>
    </row>
    <row r="2083" spans="1:11" x14ac:dyDescent="0.25">
      <c r="A2083" s="4"/>
      <c r="B2083" s="4"/>
      <c r="C2083" s="4"/>
      <c r="D2083" s="4"/>
      <c r="E2083" s="5"/>
      <c r="F2083" s="5"/>
      <c r="G2083" s="5"/>
      <c r="H2083" s="6"/>
      <c r="I2083" s="5"/>
      <c r="J2083" s="5"/>
      <c r="K2083" s="5"/>
    </row>
    <row r="2084" spans="1:11" x14ac:dyDescent="0.25">
      <c r="A2084" s="4"/>
      <c r="B2084" s="4"/>
      <c r="C2084" s="4"/>
      <c r="D2084" s="4"/>
      <c r="E2084" s="5"/>
      <c r="F2084" s="5"/>
      <c r="G2084" s="5"/>
      <c r="H2084" s="6"/>
      <c r="I2084" s="5"/>
      <c r="J2084" s="5"/>
      <c r="K2084" s="5"/>
    </row>
    <row r="2085" spans="1:11" x14ac:dyDescent="0.25">
      <c r="A2085" s="4"/>
      <c r="B2085" s="4"/>
      <c r="C2085" s="4"/>
      <c r="D2085" s="4"/>
      <c r="E2085" s="5"/>
      <c r="F2085" s="5"/>
      <c r="G2085" s="5"/>
      <c r="H2085" s="6"/>
      <c r="I2085" s="5"/>
      <c r="J2085" s="5"/>
      <c r="K2085" s="5"/>
    </row>
    <row r="2086" spans="1:11" x14ac:dyDescent="0.25">
      <c r="A2086" s="4"/>
      <c r="B2086" s="4"/>
      <c r="C2086" s="4"/>
      <c r="D2086" s="4"/>
      <c r="E2086" s="5"/>
      <c r="F2086" s="5"/>
      <c r="G2086" s="5"/>
      <c r="H2086" s="6"/>
      <c r="I2086" s="5"/>
      <c r="J2086" s="5"/>
      <c r="K2086" s="5"/>
    </row>
    <row r="2087" spans="1:11" x14ac:dyDescent="0.25">
      <c r="A2087" s="4"/>
      <c r="B2087" s="4"/>
      <c r="C2087" s="4"/>
      <c r="D2087" s="4"/>
      <c r="E2087" s="5"/>
      <c r="F2087" s="5"/>
      <c r="G2087" s="5"/>
      <c r="H2087" s="6"/>
      <c r="I2087" s="5"/>
      <c r="J2087" s="5"/>
      <c r="K2087" s="5"/>
    </row>
    <row r="2088" spans="1:11" x14ac:dyDescent="0.25">
      <c r="A2088" s="4"/>
      <c r="B2088" s="4"/>
      <c r="C2088" s="4"/>
      <c r="D2088" s="4"/>
      <c r="E2088" s="5"/>
      <c r="F2088" s="5"/>
      <c r="G2088" s="5"/>
      <c r="H2088" s="6"/>
      <c r="I2088" s="5"/>
      <c r="J2088" s="5"/>
      <c r="K2088" s="5"/>
    </row>
    <row r="2089" spans="1:11" x14ac:dyDescent="0.25">
      <c r="A2089" s="4"/>
      <c r="B2089" s="4"/>
      <c r="C2089" s="4"/>
      <c r="D2089" s="4"/>
      <c r="E2089" s="5"/>
      <c r="F2089" s="5"/>
      <c r="G2089" s="5"/>
      <c r="H2089" s="6"/>
      <c r="I2089" s="5"/>
      <c r="J2089" s="5"/>
      <c r="K2089" s="5"/>
    </row>
    <row r="2090" spans="1:11" x14ac:dyDescent="0.25">
      <c r="A2090" s="4"/>
      <c r="B2090" s="4"/>
      <c r="C2090" s="4"/>
      <c r="D2090" s="4"/>
      <c r="E2090" s="5"/>
      <c r="F2090" s="5"/>
      <c r="G2090" s="5"/>
      <c r="H2090" s="6"/>
      <c r="I2090" s="5"/>
      <c r="J2090" s="5"/>
      <c r="K2090" s="5"/>
    </row>
    <row r="2091" spans="1:11" x14ac:dyDescent="0.25">
      <c r="A2091" s="4"/>
      <c r="B2091" s="4"/>
      <c r="C2091" s="4"/>
      <c r="D2091" s="4"/>
      <c r="E2091" s="5"/>
      <c r="F2091" s="5"/>
      <c r="G2091" s="5"/>
      <c r="H2091" s="6"/>
      <c r="I2091" s="5"/>
      <c r="J2091" s="5"/>
      <c r="K2091" s="5"/>
    </row>
    <row r="2092" spans="1:11" x14ac:dyDescent="0.25">
      <c r="A2092" s="4"/>
      <c r="B2092" s="4"/>
      <c r="C2092" s="4"/>
      <c r="D2092" s="4"/>
      <c r="E2092" s="5"/>
      <c r="F2092" s="5"/>
      <c r="G2092" s="5"/>
      <c r="H2092" s="6"/>
      <c r="I2092" s="5"/>
      <c r="J2092" s="5"/>
      <c r="K2092" s="5"/>
    </row>
    <row r="2093" spans="1:11" x14ac:dyDescent="0.25">
      <c r="A2093" s="4"/>
      <c r="B2093" s="4"/>
      <c r="C2093" s="4"/>
      <c r="D2093" s="4"/>
      <c r="E2093" s="5"/>
      <c r="F2093" s="5"/>
      <c r="G2093" s="5"/>
      <c r="H2093" s="6"/>
      <c r="I2093" s="5"/>
      <c r="J2093" s="5"/>
      <c r="K2093" s="5"/>
    </row>
    <row r="2094" spans="1:11" x14ac:dyDescent="0.25">
      <c r="A2094" s="4"/>
      <c r="B2094" s="4"/>
      <c r="C2094" s="4"/>
      <c r="D2094" s="4"/>
      <c r="E2094" s="5"/>
      <c r="F2094" s="5"/>
      <c r="G2094" s="5"/>
      <c r="H2094" s="6"/>
      <c r="I2094" s="5"/>
      <c r="J2094" s="5"/>
      <c r="K2094" s="5"/>
    </row>
    <row r="2095" spans="1:11" x14ac:dyDescent="0.25">
      <c r="A2095" s="4"/>
      <c r="B2095" s="4"/>
      <c r="C2095" s="4"/>
      <c r="D2095" s="4"/>
      <c r="E2095" s="5"/>
      <c r="F2095" s="5"/>
      <c r="G2095" s="5"/>
      <c r="H2095" s="6"/>
      <c r="I2095" s="5"/>
      <c r="J2095" s="5"/>
      <c r="K2095" s="5"/>
    </row>
    <row r="2096" spans="1:11" x14ac:dyDescent="0.25">
      <c r="A2096" s="4"/>
      <c r="B2096" s="4"/>
      <c r="C2096" s="4"/>
      <c r="D2096" s="4"/>
      <c r="E2096" s="5"/>
      <c r="F2096" s="5"/>
      <c r="G2096" s="5"/>
      <c r="H2096" s="6"/>
      <c r="I2096" s="5"/>
      <c r="J2096" s="5"/>
      <c r="K2096" s="5"/>
    </row>
    <row r="2097" spans="1:11" x14ac:dyDescent="0.25">
      <c r="A2097" s="4"/>
      <c r="B2097" s="4"/>
      <c r="C2097" s="4"/>
      <c r="D2097" s="4"/>
      <c r="E2097" s="5"/>
      <c r="F2097" s="5"/>
      <c r="G2097" s="5"/>
      <c r="H2097" s="6"/>
      <c r="I2097" s="5"/>
      <c r="J2097" s="5"/>
      <c r="K2097" s="5"/>
    </row>
    <row r="2098" spans="1:11" x14ac:dyDescent="0.25">
      <c r="A2098" s="4"/>
      <c r="B2098" s="4"/>
      <c r="C2098" s="4"/>
      <c r="D2098" s="4"/>
      <c r="E2098" s="5"/>
      <c r="F2098" s="5"/>
      <c r="G2098" s="5"/>
      <c r="H2098" s="6"/>
      <c r="I2098" s="5"/>
      <c r="J2098" s="5"/>
      <c r="K2098" s="5"/>
    </row>
    <row r="2099" spans="1:11" x14ac:dyDescent="0.25">
      <c r="A2099" s="4"/>
      <c r="B2099" s="4"/>
      <c r="C2099" s="4"/>
      <c r="D2099" s="4"/>
      <c r="E2099" s="5"/>
      <c r="F2099" s="5"/>
      <c r="G2099" s="5"/>
      <c r="H2099" s="6"/>
      <c r="I2099" s="5"/>
      <c r="J2099" s="5"/>
      <c r="K2099" s="5"/>
    </row>
    <row r="2100" spans="1:11" x14ac:dyDescent="0.25">
      <c r="A2100" s="4"/>
      <c r="B2100" s="4"/>
      <c r="C2100" s="4"/>
      <c r="D2100" s="4"/>
      <c r="E2100" s="5"/>
      <c r="F2100" s="5"/>
      <c r="G2100" s="5"/>
      <c r="H2100" s="6"/>
      <c r="I2100" s="5"/>
      <c r="J2100" s="5"/>
      <c r="K2100" s="5"/>
    </row>
    <row r="2101" spans="1:11" x14ac:dyDescent="0.25">
      <c r="A2101" s="4"/>
      <c r="B2101" s="4"/>
      <c r="C2101" s="4"/>
      <c r="D2101" s="4"/>
      <c r="E2101" s="5"/>
      <c r="F2101" s="5"/>
      <c r="G2101" s="5"/>
      <c r="H2101" s="6"/>
      <c r="I2101" s="5"/>
      <c r="J2101" s="5"/>
      <c r="K2101" s="5"/>
    </row>
    <row r="2102" spans="1:11" x14ac:dyDescent="0.25">
      <c r="A2102" s="4"/>
      <c r="B2102" s="4"/>
      <c r="C2102" s="4"/>
      <c r="D2102" s="4"/>
      <c r="E2102" s="5"/>
      <c r="F2102" s="5"/>
      <c r="G2102" s="5"/>
      <c r="H2102" s="6"/>
      <c r="I2102" s="5"/>
      <c r="J2102" s="5"/>
      <c r="K2102" s="5"/>
    </row>
    <row r="2103" spans="1:11" x14ac:dyDescent="0.25">
      <c r="A2103" s="4"/>
      <c r="B2103" s="4"/>
      <c r="C2103" s="4"/>
      <c r="D2103" s="4"/>
      <c r="E2103" s="5"/>
      <c r="F2103" s="5"/>
      <c r="G2103" s="5"/>
      <c r="H2103" s="6"/>
      <c r="I2103" s="5"/>
      <c r="J2103" s="5"/>
      <c r="K2103" s="5"/>
    </row>
    <row r="2104" spans="1:11" x14ac:dyDescent="0.25">
      <c r="A2104" s="4"/>
      <c r="B2104" s="4"/>
      <c r="C2104" s="4"/>
      <c r="D2104" s="4"/>
      <c r="E2104" s="5"/>
      <c r="F2104" s="5"/>
      <c r="G2104" s="5"/>
      <c r="H2104" s="6"/>
      <c r="I2104" s="5"/>
      <c r="J2104" s="5"/>
      <c r="K2104" s="5"/>
    </row>
    <row r="2105" spans="1:11" x14ac:dyDescent="0.25">
      <c r="A2105" s="4"/>
      <c r="B2105" s="4"/>
      <c r="C2105" s="4"/>
      <c r="D2105" s="4"/>
      <c r="E2105" s="5"/>
      <c r="F2105" s="5"/>
      <c r="G2105" s="5"/>
      <c r="H2105" s="6"/>
      <c r="I2105" s="5"/>
      <c r="J2105" s="5"/>
      <c r="K2105" s="5"/>
    </row>
    <row r="2106" spans="1:11" x14ac:dyDescent="0.25">
      <c r="A2106" s="4"/>
      <c r="B2106" s="4"/>
      <c r="C2106" s="4"/>
      <c r="D2106" s="4"/>
      <c r="E2106" s="5"/>
      <c r="F2106" s="5"/>
      <c r="G2106" s="5"/>
      <c r="H2106" s="6"/>
      <c r="I2106" s="5"/>
      <c r="J2106" s="5"/>
      <c r="K2106" s="5"/>
    </row>
    <row r="2107" spans="1:11" x14ac:dyDescent="0.25">
      <c r="A2107" s="4"/>
      <c r="B2107" s="4"/>
      <c r="C2107" s="4"/>
      <c r="D2107" s="4"/>
      <c r="E2107" s="5"/>
      <c r="F2107" s="5"/>
      <c r="G2107" s="5"/>
      <c r="H2107" s="6"/>
      <c r="I2107" s="5"/>
      <c r="J2107" s="5"/>
      <c r="K2107" s="5"/>
    </row>
    <row r="2108" spans="1:11" x14ac:dyDescent="0.25">
      <c r="A2108" s="4"/>
      <c r="B2108" s="4"/>
      <c r="C2108" s="4"/>
      <c r="D2108" s="4"/>
      <c r="E2108" s="5"/>
      <c r="F2108" s="5"/>
      <c r="G2108" s="5"/>
      <c r="H2108" s="6"/>
      <c r="I2108" s="5"/>
      <c r="J2108" s="5"/>
      <c r="K2108" s="5"/>
    </row>
    <row r="2109" spans="1:11" x14ac:dyDescent="0.25">
      <c r="A2109" s="4"/>
      <c r="B2109" s="4"/>
      <c r="C2109" s="4"/>
      <c r="D2109" s="4"/>
      <c r="E2109" s="5"/>
      <c r="F2109" s="5"/>
      <c r="G2109" s="5"/>
      <c r="H2109" s="6"/>
      <c r="I2109" s="5"/>
      <c r="J2109" s="5"/>
      <c r="K2109" s="5"/>
    </row>
    <row r="2110" spans="1:11" x14ac:dyDescent="0.25">
      <c r="A2110" s="4"/>
      <c r="B2110" s="4"/>
      <c r="C2110" s="4"/>
      <c r="D2110" s="4"/>
      <c r="E2110" s="5"/>
      <c r="F2110" s="5"/>
      <c r="G2110" s="5"/>
      <c r="H2110" s="6"/>
      <c r="I2110" s="5"/>
      <c r="J2110" s="5"/>
      <c r="K2110" s="5"/>
    </row>
    <row r="2111" spans="1:11" x14ac:dyDescent="0.25">
      <c r="A2111" s="4"/>
      <c r="B2111" s="4"/>
      <c r="C2111" s="4"/>
      <c r="D2111" s="4"/>
      <c r="E2111" s="5"/>
      <c r="F2111" s="5"/>
      <c r="G2111" s="5"/>
      <c r="H2111" s="6"/>
      <c r="I2111" s="5"/>
      <c r="J2111" s="5"/>
      <c r="K2111" s="5"/>
    </row>
    <row r="2112" spans="1:11" x14ac:dyDescent="0.25">
      <c r="A2112" s="4"/>
      <c r="B2112" s="4"/>
      <c r="C2112" s="4"/>
      <c r="D2112" s="4"/>
      <c r="E2112" s="5"/>
      <c r="F2112" s="5"/>
      <c r="G2112" s="5"/>
      <c r="H2112" s="6"/>
      <c r="I2112" s="5"/>
      <c r="J2112" s="5"/>
      <c r="K2112" s="5"/>
    </row>
    <row r="2113" spans="1:11" x14ac:dyDescent="0.25">
      <c r="A2113" s="4"/>
      <c r="B2113" s="4"/>
      <c r="C2113" s="4"/>
      <c r="D2113" s="4"/>
      <c r="E2113" s="5"/>
      <c r="F2113" s="5"/>
      <c r="G2113" s="5"/>
      <c r="H2113" s="6"/>
      <c r="I2113" s="5"/>
      <c r="J2113" s="5"/>
      <c r="K2113" s="5"/>
    </row>
    <row r="2114" spans="1:11" x14ac:dyDescent="0.25">
      <c r="A2114" s="4"/>
      <c r="B2114" s="4"/>
      <c r="C2114" s="4"/>
      <c r="D2114" s="4"/>
      <c r="E2114" s="5"/>
      <c r="F2114" s="5"/>
      <c r="G2114" s="5"/>
      <c r="H2114" s="6"/>
      <c r="I2114" s="5"/>
      <c r="J2114" s="5"/>
      <c r="K2114" s="5"/>
    </row>
    <row r="2115" spans="1:11" x14ac:dyDescent="0.25">
      <c r="A2115" s="4"/>
      <c r="B2115" s="4"/>
      <c r="C2115" s="4"/>
      <c r="D2115" s="4"/>
      <c r="E2115" s="5"/>
      <c r="F2115" s="5"/>
      <c r="G2115" s="5"/>
      <c r="H2115" s="6"/>
      <c r="I2115" s="5"/>
      <c r="J2115" s="5"/>
      <c r="K2115" s="5"/>
    </row>
    <row r="2116" spans="1:11" x14ac:dyDescent="0.25">
      <c r="A2116" s="4"/>
      <c r="B2116" s="4"/>
      <c r="C2116" s="4"/>
      <c r="D2116" s="4"/>
      <c r="E2116" s="5"/>
      <c r="F2116" s="5"/>
      <c r="G2116" s="5"/>
      <c r="H2116" s="6"/>
      <c r="I2116" s="5"/>
      <c r="J2116" s="5"/>
      <c r="K2116" s="5"/>
    </row>
    <row r="2117" spans="1:11" x14ac:dyDescent="0.25">
      <c r="A2117" s="4"/>
      <c r="B2117" s="4"/>
      <c r="C2117" s="4"/>
      <c r="D2117" s="4"/>
      <c r="E2117" s="5"/>
      <c r="F2117" s="5"/>
      <c r="G2117" s="5"/>
      <c r="H2117" s="6"/>
      <c r="I2117" s="5"/>
      <c r="J2117" s="5"/>
      <c r="K2117" s="5"/>
    </row>
    <row r="2118" spans="1:11" x14ac:dyDescent="0.25">
      <c r="A2118" s="4"/>
      <c r="B2118" s="4"/>
      <c r="C2118" s="4"/>
      <c r="D2118" s="4"/>
      <c r="E2118" s="5"/>
      <c r="F2118" s="5"/>
      <c r="G2118" s="5"/>
      <c r="H2118" s="6"/>
      <c r="I2118" s="5"/>
      <c r="J2118" s="5"/>
      <c r="K2118" s="5"/>
    </row>
    <row r="2119" spans="1:11" x14ac:dyDescent="0.25">
      <c r="A2119" s="4"/>
      <c r="B2119" s="4"/>
      <c r="C2119" s="4"/>
      <c r="D2119" s="4"/>
      <c r="E2119" s="5"/>
      <c r="F2119" s="5"/>
      <c r="G2119" s="5"/>
      <c r="H2119" s="6"/>
      <c r="I2119" s="5"/>
      <c r="J2119" s="5"/>
      <c r="K2119" s="5"/>
    </row>
    <row r="2120" spans="1:11" x14ac:dyDescent="0.25">
      <c r="A2120" s="4"/>
      <c r="B2120" s="4"/>
      <c r="C2120" s="4"/>
      <c r="D2120" s="4"/>
      <c r="E2120" s="5"/>
      <c r="F2120" s="5"/>
      <c r="G2120" s="5"/>
      <c r="H2120" s="6"/>
      <c r="I2120" s="5"/>
      <c r="J2120" s="5"/>
      <c r="K2120" s="5"/>
    </row>
    <row r="2121" spans="1:11" x14ac:dyDescent="0.25">
      <c r="A2121" s="4"/>
      <c r="B2121" s="4"/>
      <c r="C2121" s="4"/>
      <c r="D2121" s="4"/>
      <c r="E2121" s="5"/>
      <c r="F2121" s="5"/>
      <c r="G2121" s="5"/>
      <c r="H2121" s="6"/>
      <c r="I2121" s="5"/>
      <c r="J2121" s="5"/>
      <c r="K2121" s="5"/>
    </row>
    <row r="2122" spans="1:11" x14ac:dyDescent="0.25">
      <c r="A2122" s="4"/>
      <c r="B2122" s="4"/>
      <c r="C2122" s="4"/>
      <c r="D2122" s="4"/>
      <c r="E2122" s="5"/>
      <c r="F2122" s="5"/>
      <c r="G2122" s="5"/>
      <c r="H2122" s="6"/>
      <c r="I2122" s="5"/>
      <c r="J2122" s="5"/>
      <c r="K2122" s="5"/>
    </row>
    <row r="2123" spans="1:11" x14ac:dyDescent="0.25">
      <c r="A2123" s="4"/>
      <c r="B2123" s="4"/>
      <c r="C2123" s="4"/>
      <c r="D2123" s="4"/>
      <c r="E2123" s="5"/>
      <c r="F2123" s="5"/>
      <c r="G2123" s="5"/>
      <c r="H2123" s="6"/>
      <c r="I2123" s="5"/>
      <c r="J2123" s="5"/>
      <c r="K2123" s="5"/>
    </row>
    <row r="2124" spans="1:11" x14ac:dyDescent="0.25">
      <c r="A2124" s="4"/>
      <c r="B2124" s="4"/>
      <c r="C2124" s="4"/>
      <c r="D2124" s="4"/>
      <c r="E2124" s="5"/>
      <c r="F2124" s="5"/>
      <c r="G2124" s="5"/>
      <c r="H2124" s="6"/>
      <c r="I2124" s="5"/>
      <c r="J2124" s="5"/>
      <c r="K2124" s="5"/>
    </row>
    <row r="2125" spans="1:11" x14ac:dyDescent="0.25">
      <c r="A2125" s="4"/>
      <c r="B2125" s="4"/>
      <c r="C2125" s="4"/>
      <c r="D2125" s="4"/>
      <c r="E2125" s="5"/>
      <c r="F2125" s="5"/>
      <c r="G2125" s="5"/>
      <c r="H2125" s="6"/>
      <c r="I2125" s="5"/>
      <c r="J2125" s="5"/>
      <c r="K2125" s="5"/>
    </row>
    <row r="2126" spans="1:11" x14ac:dyDescent="0.25">
      <c r="A2126" s="4"/>
      <c r="B2126" s="4"/>
      <c r="C2126" s="4"/>
      <c r="D2126" s="4"/>
      <c r="E2126" s="5"/>
      <c r="F2126" s="5"/>
      <c r="G2126" s="5"/>
      <c r="H2126" s="6"/>
      <c r="I2126" s="5"/>
      <c r="J2126" s="5"/>
      <c r="K2126" s="5"/>
    </row>
    <row r="2127" spans="1:11" x14ac:dyDescent="0.25">
      <c r="A2127" s="4"/>
      <c r="B2127" s="4"/>
      <c r="C2127" s="4"/>
      <c r="D2127" s="4"/>
      <c r="E2127" s="5"/>
      <c r="F2127" s="5"/>
      <c r="G2127" s="5"/>
      <c r="H2127" s="6"/>
      <c r="I2127" s="5"/>
      <c r="J2127" s="5"/>
      <c r="K2127" s="5"/>
    </row>
    <row r="2128" spans="1:11" x14ac:dyDescent="0.25">
      <c r="A2128" s="4"/>
      <c r="B2128" s="4"/>
      <c r="C2128" s="4"/>
      <c r="D2128" s="4"/>
      <c r="E2128" s="5"/>
      <c r="F2128" s="5"/>
      <c r="G2128" s="5"/>
      <c r="H2128" s="6"/>
      <c r="I2128" s="5"/>
      <c r="J2128" s="5"/>
      <c r="K2128" s="5"/>
    </row>
    <row r="2129" spans="1:11" x14ac:dyDescent="0.25">
      <c r="A2129" s="4"/>
      <c r="B2129" s="4"/>
      <c r="C2129" s="4"/>
      <c r="D2129" s="4"/>
      <c r="E2129" s="5"/>
      <c r="F2129" s="5"/>
      <c r="G2129" s="5"/>
      <c r="H2129" s="6"/>
      <c r="I2129" s="5"/>
      <c r="J2129" s="5"/>
      <c r="K2129" s="5"/>
    </row>
    <row r="2130" spans="1:11" x14ac:dyDescent="0.25">
      <c r="A2130" s="4"/>
      <c r="B2130" s="4"/>
      <c r="C2130" s="4"/>
      <c r="D2130" s="4"/>
      <c r="E2130" s="5"/>
      <c r="F2130" s="5"/>
      <c r="G2130" s="5"/>
      <c r="H2130" s="6"/>
      <c r="I2130" s="5"/>
      <c r="J2130" s="5"/>
      <c r="K2130" s="5"/>
    </row>
    <row r="2131" spans="1:11" x14ac:dyDescent="0.25">
      <c r="A2131" s="4"/>
      <c r="B2131" s="4"/>
      <c r="C2131" s="4"/>
      <c r="D2131" s="4"/>
      <c r="E2131" s="5"/>
      <c r="F2131" s="5"/>
      <c r="G2131" s="5"/>
      <c r="H2131" s="6"/>
      <c r="I2131" s="5"/>
      <c r="J2131" s="5"/>
      <c r="K2131" s="5"/>
    </row>
    <row r="2132" spans="1:11" x14ac:dyDescent="0.25">
      <c r="A2132" s="4"/>
      <c r="B2132" s="4"/>
      <c r="C2132" s="4"/>
      <c r="D2132" s="4"/>
      <c r="E2132" s="5"/>
      <c r="F2132" s="5"/>
      <c r="G2132" s="5"/>
      <c r="H2132" s="6"/>
      <c r="I2132" s="5"/>
      <c r="J2132" s="5"/>
      <c r="K2132" s="5"/>
    </row>
    <row r="2133" spans="1:11" x14ac:dyDescent="0.25">
      <c r="A2133" s="4"/>
      <c r="B2133" s="4"/>
      <c r="C2133" s="4"/>
      <c r="D2133" s="4"/>
      <c r="E2133" s="5"/>
      <c r="F2133" s="5"/>
      <c r="G2133" s="5"/>
      <c r="H2133" s="6"/>
      <c r="I2133" s="5"/>
      <c r="J2133" s="5"/>
      <c r="K2133" s="5"/>
    </row>
    <row r="2134" spans="1:11" x14ac:dyDescent="0.25">
      <c r="A2134" s="4"/>
      <c r="B2134" s="4"/>
      <c r="C2134" s="4"/>
      <c r="D2134" s="4"/>
      <c r="E2134" s="5"/>
      <c r="F2134" s="5"/>
      <c r="G2134" s="5"/>
      <c r="H2134" s="6"/>
      <c r="I2134" s="5"/>
      <c r="J2134" s="5"/>
      <c r="K2134" s="5"/>
    </row>
    <row r="2135" spans="1:11" x14ac:dyDescent="0.25">
      <c r="A2135" s="4"/>
      <c r="B2135" s="4"/>
      <c r="C2135" s="4"/>
      <c r="D2135" s="4"/>
      <c r="E2135" s="5"/>
      <c r="F2135" s="5"/>
      <c r="G2135" s="5"/>
      <c r="H2135" s="6"/>
      <c r="I2135" s="5"/>
      <c r="J2135" s="5"/>
      <c r="K2135" s="5"/>
    </row>
    <row r="2136" spans="1:11" x14ac:dyDescent="0.25">
      <c r="A2136" s="4"/>
      <c r="B2136" s="4"/>
      <c r="C2136" s="4"/>
      <c r="D2136" s="4"/>
      <c r="E2136" s="5"/>
      <c r="F2136" s="5"/>
      <c r="G2136" s="5"/>
      <c r="H2136" s="6"/>
      <c r="I2136" s="5"/>
      <c r="J2136" s="5"/>
      <c r="K2136" s="5"/>
    </row>
    <row r="2137" spans="1:11" x14ac:dyDescent="0.25">
      <c r="A2137" s="4"/>
      <c r="B2137" s="4"/>
      <c r="C2137" s="4"/>
      <c r="D2137" s="4"/>
      <c r="E2137" s="5"/>
      <c r="F2137" s="5"/>
      <c r="G2137" s="5"/>
      <c r="H2137" s="6"/>
      <c r="I2137" s="5"/>
      <c r="J2137" s="5"/>
      <c r="K2137" s="5"/>
    </row>
    <row r="2138" spans="1:11" x14ac:dyDescent="0.25">
      <c r="A2138" s="4"/>
      <c r="B2138" s="4"/>
      <c r="C2138" s="4"/>
      <c r="D2138" s="4"/>
      <c r="E2138" s="5"/>
      <c r="F2138" s="5"/>
      <c r="G2138" s="5"/>
      <c r="H2138" s="6"/>
      <c r="I2138" s="5"/>
      <c r="J2138" s="5"/>
      <c r="K2138" s="5"/>
    </row>
    <row r="2139" spans="1:11" x14ac:dyDescent="0.25">
      <c r="A2139" s="4"/>
      <c r="B2139" s="4"/>
      <c r="C2139" s="4"/>
      <c r="D2139" s="4"/>
      <c r="E2139" s="5"/>
      <c r="F2139" s="5"/>
      <c r="G2139" s="5"/>
      <c r="H2139" s="6"/>
      <c r="I2139" s="5"/>
      <c r="J2139" s="5"/>
      <c r="K2139" s="5"/>
    </row>
    <row r="2140" spans="1:11" x14ac:dyDescent="0.25">
      <c r="A2140" s="4"/>
      <c r="B2140" s="4"/>
      <c r="C2140" s="4"/>
      <c r="D2140" s="4"/>
      <c r="E2140" s="5"/>
      <c r="F2140" s="5"/>
      <c r="G2140" s="5"/>
      <c r="H2140" s="6"/>
      <c r="I2140" s="5"/>
      <c r="J2140" s="5"/>
      <c r="K2140" s="5"/>
    </row>
    <row r="2141" spans="1:11" x14ac:dyDescent="0.25">
      <c r="A2141" s="4"/>
      <c r="B2141" s="4"/>
      <c r="C2141" s="4"/>
      <c r="D2141" s="4"/>
      <c r="E2141" s="5"/>
      <c r="F2141" s="5"/>
      <c r="G2141" s="5"/>
      <c r="H2141" s="6"/>
      <c r="I2141" s="5"/>
      <c r="J2141" s="5"/>
      <c r="K2141" s="5"/>
    </row>
    <row r="2142" spans="1:11" x14ac:dyDescent="0.25">
      <c r="A2142" s="4"/>
      <c r="B2142" s="4"/>
      <c r="C2142" s="4"/>
      <c r="D2142" s="4"/>
      <c r="E2142" s="5"/>
      <c r="F2142" s="5"/>
      <c r="G2142" s="5"/>
      <c r="H2142" s="6"/>
      <c r="I2142" s="5"/>
      <c r="J2142" s="5"/>
      <c r="K2142" s="5"/>
    </row>
    <row r="2143" spans="1:11" x14ac:dyDescent="0.25">
      <c r="A2143" s="4"/>
      <c r="B2143" s="4"/>
      <c r="C2143" s="4"/>
      <c r="D2143" s="4"/>
      <c r="E2143" s="5"/>
      <c r="F2143" s="5"/>
      <c r="G2143" s="5"/>
      <c r="H2143" s="6"/>
      <c r="I2143" s="5"/>
      <c r="J2143" s="5"/>
      <c r="K2143" s="5"/>
    </row>
    <row r="2144" spans="1:11" x14ac:dyDescent="0.25">
      <c r="A2144" s="4"/>
      <c r="B2144" s="4"/>
      <c r="C2144" s="4"/>
      <c r="D2144" s="4"/>
      <c r="E2144" s="5"/>
      <c r="F2144" s="5"/>
      <c r="G2144" s="5"/>
      <c r="H2144" s="6"/>
      <c r="I2144" s="5"/>
      <c r="J2144" s="5"/>
      <c r="K2144" s="5"/>
    </row>
    <row r="2145" spans="1:11" x14ac:dyDescent="0.25">
      <c r="A2145" s="4"/>
      <c r="B2145" s="4"/>
      <c r="C2145" s="4"/>
      <c r="D2145" s="4"/>
      <c r="E2145" s="5"/>
      <c r="F2145" s="5"/>
      <c r="G2145" s="5"/>
      <c r="H2145" s="6"/>
      <c r="I2145" s="5"/>
      <c r="J2145" s="5"/>
      <c r="K2145" s="5"/>
    </row>
    <row r="2146" spans="1:11" x14ac:dyDescent="0.25">
      <c r="A2146" s="4"/>
      <c r="B2146" s="4"/>
      <c r="C2146" s="4"/>
      <c r="D2146" s="4"/>
      <c r="E2146" s="5"/>
      <c r="F2146" s="5"/>
      <c r="G2146" s="5"/>
      <c r="H2146" s="6"/>
      <c r="I2146" s="5"/>
      <c r="J2146" s="5"/>
      <c r="K2146" s="5"/>
    </row>
    <row r="2147" spans="1:11" x14ac:dyDescent="0.25">
      <c r="A2147" s="4"/>
      <c r="B2147" s="4"/>
      <c r="C2147" s="4"/>
      <c r="D2147" s="4"/>
      <c r="E2147" s="5"/>
      <c r="F2147" s="5"/>
      <c r="G2147" s="5"/>
      <c r="H2147" s="6"/>
      <c r="I2147" s="5"/>
      <c r="J2147" s="5"/>
      <c r="K2147" s="5"/>
    </row>
    <row r="2148" spans="1:11" x14ac:dyDescent="0.25">
      <c r="A2148" s="4"/>
      <c r="B2148" s="4"/>
      <c r="C2148" s="4"/>
      <c r="D2148" s="4"/>
      <c r="E2148" s="5"/>
      <c r="F2148" s="5"/>
      <c r="G2148" s="5"/>
      <c r="H2148" s="6"/>
      <c r="I2148" s="5"/>
      <c r="J2148" s="5"/>
      <c r="K2148" s="5"/>
    </row>
    <row r="2149" spans="1:11" x14ac:dyDescent="0.25">
      <c r="A2149" s="4"/>
      <c r="B2149" s="4"/>
      <c r="C2149" s="4"/>
      <c r="D2149" s="4"/>
      <c r="E2149" s="5"/>
      <c r="F2149" s="5"/>
      <c r="G2149" s="5"/>
      <c r="H2149" s="6"/>
      <c r="I2149" s="5"/>
      <c r="J2149" s="5"/>
      <c r="K2149" s="5"/>
    </row>
    <row r="2150" spans="1:11" x14ac:dyDescent="0.25">
      <c r="A2150" s="4"/>
      <c r="B2150" s="4"/>
      <c r="C2150" s="4"/>
      <c r="D2150" s="4"/>
      <c r="E2150" s="5"/>
      <c r="F2150" s="5"/>
      <c r="G2150" s="5"/>
      <c r="H2150" s="6"/>
      <c r="I2150" s="5"/>
      <c r="J2150" s="5"/>
      <c r="K2150" s="5"/>
    </row>
    <row r="2151" spans="1:11" x14ac:dyDescent="0.25">
      <c r="A2151" s="4"/>
      <c r="B2151" s="4"/>
      <c r="C2151" s="4"/>
      <c r="D2151" s="4"/>
      <c r="E2151" s="5"/>
      <c r="F2151" s="5"/>
      <c r="G2151" s="5"/>
      <c r="H2151" s="6"/>
      <c r="I2151" s="5"/>
      <c r="J2151" s="5"/>
      <c r="K2151" s="5"/>
    </row>
    <row r="2152" spans="1:11" x14ac:dyDescent="0.25">
      <c r="A2152" s="4"/>
      <c r="B2152" s="4"/>
      <c r="C2152" s="4"/>
      <c r="D2152" s="4"/>
      <c r="E2152" s="5"/>
      <c r="F2152" s="5"/>
      <c r="G2152" s="5"/>
      <c r="H2152" s="6"/>
      <c r="I2152" s="5"/>
      <c r="J2152" s="5"/>
      <c r="K2152" s="5"/>
    </row>
    <row r="2153" spans="1:11" x14ac:dyDescent="0.25">
      <c r="A2153" s="4"/>
      <c r="B2153" s="4"/>
      <c r="C2153" s="4"/>
      <c r="D2153" s="4"/>
      <c r="E2153" s="5"/>
      <c r="F2153" s="5"/>
      <c r="G2153" s="5"/>
      <c r="H2153" s="6"/>
      <c r="I2153" s="5"/>
      <c r="J2153" s="5"/>
      <c r="K2153" s="5"/>
    </row>
    <row r="2154" spans="1:11" x14ac:dyDescent="0.25">
      <c r="A2154" s="4"/>
      <c r="B2154" s="4"/>
      <c r="C2154" s="4"/>
      <c r="D2154" s="4"/>
      <c r="E2154" s="5"/>
      <c r="F2154" s="5"/>
      <c r="G2154" s="5"/>
      <c r="H2154" s="6"/>
      <c r="I2154" s="5"/>
      <c r="J2154" s="5"/>
      <c r="K2154" s="5"/>
    </row>
    <row r="2155" spans="1:11" x14ac:dyDescent="0.25">
      <c r="A2155" s="4"/>
      <c r="B2155" s="4"/>
      <c r="C2155" s="4"/>
      <c r="D2155" s="4"/>
      <c r="E2155" s="5"/>
      <c r="F2155" s="5"/>
      <c r="G2155" s="5"/>
      <c r="H2155" s="6"/>
      <c r="I2155" s="5"/>
      <c r="J2155" s="5"/>
      <c r="K2155" s="5"/>
    </row>
    <row r="2156" spans="1:11" x14ac:dyDescent="0.25">
      <c r="A2156" s="4"/>
      <c r="B2156" s="4"/>
      <c r="C2156" s="4"/>
      <c r="D2156" s="4"/>
      <c r="E2156" s="5"/>
      <c r="F2156" s="5"/>
      <c r="G2156" s="5"/>
      <c r="H2156" s="6"/>
      <c r="I2156" s="5"/>
      <c r="J2156" s="5"/>
      <c r="K2156" s="5"/>
    </row>
    <row r="2157" spans="1:11" x14ac:dyDescent="0.25">
      <c r="A2157" s="4"/>
      <c r="B2157" s="4"/>
      <c r="C2157" s="4"/>
      <c r="D2157" s="4"/>
      <c r="E2157" s="5"/>
      <c r="F2157" s="5"/>
      <c r="G2157" s="5"/>
      <c r="H2157" s="6"/>
      <c r="I2157" s="5"/>
      <c r="J2157" s="5"/>
      <c r="K2157" s="5"/>
    </row>
    <row r="2158" spans="1:11" x14ac:dyDescent="0.25">
      <c r="A2158" s="4"/>
      <c r="B2158" s="4"/>
      <c r="C2158" s="4"/>
      <c r="D2158" s="4"/>
      <c r="E2158" s="5"/>
      <c r="F2158" s="5"/>
      <c r="G2158" s="5"/>
      <c r="H2158" s="6"/>
      <c r="I2158" s="5"/>
      <c r="J2158" s="5"/>
      <c r="K2158" s="5"/>
    </row>
    <row r="2159" spans="1:11" x14ac:dyDescent="0.25">
      <c r="A2159" s="4"/>
      <c r="B2159" s="4"/>
      <c r="C2159" s="4"/>
      <c r="D2159" s="4"/>
      <c r="E2159" s="5"/>
      <c r="F2159" s="5"/>
      <c r="G2159" s="5"/>
      <c r="H2159" s="6"/>
      <c r="I2159" s="5"/>
      <c r="J2159" s="5"/>
      <c r="K2159" s="5"/>
    </row>
    <row r="2160" spans="1:11" x14ac:dyDescent="0.25">
      <c r="A2160" s="4"/>
      <c r="B2160" s="4"/>
      <c r="C2160" s="4"/>
      <c r="D2160" s="4"/>
      <c r="E2160" s="5"/>
      <c r="F2160" s="5"/>
      <c r="G2160" s="5"/>
      <c r="H2160" s="6"/>
      <c r="I2160" s="5"/>
      <c r="J2160" s="5"/>
      <c r="K2160" s="5"/>
    </row>
    <row r="2161" spans="1:11" x14ac:dyDescent="0.25">
      <c r="A2161" s="4"/>
      <c r="B2161" s="4"/>
      <c r="C2161" s="4"/>
      <c r="D2161" s="4"/>
      <c r="E2161" s="5"/>
      <c r="F2161" s="5"/>
      <c r="G2161" s="5"/>
      <c r="H2161" s="6"/>
      <c r="I2161" s="5"/>
      <c r="J2161" s="5"/>
      <c r="K2161" s="5"/>
    </row>
    <row r="2162" spans="1:11" x14ac:dyDescent="0.25">
      <c r="A2162" s="4"/>
      <c r="B2162" s="4"/>
      <c r="C2162" s="4"/>
      <c r="D2162" s="4"/>
      <c r="E2162" s="5"/>
      <c r="F2162" s="5"/>
      <c r="G2162" s="5"/>
      <c r="H2162" s="6"/>
      <c r="I2162" s="5"/>
      <c r="J2162" s="5"/>
      <c r="K2162" s="5"/>
    </row>
    <row r="2163" spans="1:11" x14ac:dyDescent="0.25">
      <c r="A2163" s="4"/>
      <c r="B2163" s="4"/>
      <c r="C2163" s="4"/>
      <c r="D2163" s="4"/>
      <c r="E2163" s="5"/>
      <c r="F2163" s="5"/>
      <c r="G2163" s="5"/>
      <c r="H2163" s="6"/>
      <c r="I2163" s="5"/>
      <c r="J2163" s="5"/>
      <c r="K2163" s="5"/>
    </row>
    <row r="2164" spans="1:11" x14ac:dyDescent="0.25">
      <c r="A2164" s="4"/>
      <c r="B2164" s="4"/>
      <c r="C2164" s="4"/>
      <c r="D2164" s="4"/>
      <c r="E2164" s="5"/>
      <c r="F2164" s="5"/>
      <c r="G2164" s="5"/>
      <c r="H2164" s="6"/>
      <c r="I2164" s="5"/>
      <c r="J2164" s="5"/>
      <c r="K2164" s="5"/>
    </row>
    <row r="2165" spans="1:11" x14ac:dyDescent="0.25">
      <c r="A2165" s="4"/>
      <c r="B2165" s="4"/>
      <c r="C2165" s="4"/>
      <c r="D2165" s="4"/>
      <c r="E2165" s="5"/>
      <c r="F2165" s="5"/>
      <c r="G2165" s="5"/>
      <c r="H2165" s="6"/>
      <c r="I2165" s="5"/>
      <c r="J2165" s="5"/>
      <c r="K2165" s="5"/>
    </row>
    <row r="2166" spans="1:11" x14ac:dyDescent="0.25">
      <c r="A2166" s="4"/>
      <c r="B2166" s="4"/>
      <c r="C2166" s="4"/>
      <c r="D2166" s="4"/>
      <c r="E2166" s="5"/>
      <c r="F2166" s="5"/>
      <c r="G2166" s="5"/>
      <c r="H2166" s="6"/>
      <c r="I2166" s="5"/>
      <c r="J2166" s="5"/>
      <c r="K2166" s="5"/>
    </row>
    <row r="2167" spans="1:11" x14ac:dyDescent="0.25">
      <c r="A2167" s="4"/>
      <c r="B2167" s="4"/>
      <c r="C2167" s="4"/>
      <c r="D2167" s="4"/>
      <c r="E2167" s="5"/>
      <c r="F2167" s="5"/>
      <c r="G2167" s="5"/>
      <c r="H2167" s="6"/>
      <c r="I2167" s="5"/>
      <c r="J2167" s="5"/>
      <c r="K2167" s="5"/>
    </row>
    <row r="2168" spans="1:11" x14ac:dyDescent="0.25">
      <c r="A2168" s="4"/>
      <c r="B2168" s="4"/>
      <c r="C2168" s="4"/>
      <c r="D2168" s="4"/>
      <c r="E2168" s="5"/>
      <c r="F2168" s="5"/>
      <c r="G2168" s="5"/>
      <c r="H2168" s="6"/>
      <c r="I2168" s="5"/>
      <c r="J2168" s="5"/>
      <c r="K2168" s="5"/>
    </row>
    <row r="2169" spans="1:11" x14ac:dyDescent="0.25">
      <c r="A2169" s="4"/>
      <c r="B2169" s="4"/>
      <c r="C2169" s="4"/>
      <c r="D2169" s="4"/>
      <c r="E2169" s="5"/>
      <c r="F2169" s="5"/>
      <c r="G2169" s="5"/>
      <c r="H2169" s="6"/>
      <c r="I2169" s="5"/>
      <c r="J2169" s="5"/>
      <c r="K2169" s="5"/>
    </row>
    <row r="2170" spans="1:11" x14ac:dyDescent="0.25">
      <c r="A2170" s="4"/>
      <c r="B2170" s="4"/>
      <c r="C2170" s="4"/>
      <c r="D2170" s="4"/>
      <c r="E2170" s="5"/>
      <c r="F2170" s="5"/>
      <c r="G2170" s="5"/>
      <c r="H2170" s="6"/>
      <c r="I2170" s="5"/>
      <c r="J2170" s="5"/>
      <c r="K2170" s="5"/>
    </row>
    <row r="2171" spans="1:11" x14ac:dyDescent="0.25">
      <c r="A2171" s="4"/>
      <c r="B2171" s="4"/>
      <c r="C2171" s="4"/>
      <c r="D2171" s="4"/>
      <c r="E2171" s="5"/>
      <c r="F2171" s="5"/>
      <c r="G2171" s="5"/>
      <c r="H2171" s="6"/>
      <c r="I2171" s="5"/>
      <c r="J2171" s="5"/>
      <c r="K2171" s="5"/>
    </row>
    <row r="2172" spans="1:11" x14ac:dyDescent="0.25">
      <c r="A2172" s="4"/>
      <c r="B2172" s="4"/>
      <c r="C2172" s="4"/>
      <c r="D2172" s="4"/>
      <c r="E2172" s="5"/>
      <c r="F2172" s="5"/>
      <c r="G2172" s="5"/>
      <c r="H2172" s="6"/>
      <c r="I2172" s="5"/>
      <c r="J2172" s="5"/>
      <c r="K2172" s="5"/>
    </row>
    <row r="2173" spans="1:11" x14ac:dyDescent="0.25">
      <c r="A2173" s="4"/>
      <c r="B2173" s="4"/>
      <c r="C2173" s="4"/>
      <c r="D2173" s="4"/>
      <c r="E2173" s="5"/>
      <c r="F2173" s="5"/>
      <c r="G2173" s="5"/>
      <c r="H2173" s="6"/>
      <c r="I2173" s="5"/>
      <c r="J2173" s="5"/>
      <c r="K2173" s="5"/>
    </row>
    <row r="2174" spans="1:11" x14ac:dyDescent="0.25">
      <c r="A2174" s="4"/>
      <c r="B2174" s="4"/>
      <c r="C2174" s="4"/>
      <c r="D2174" s="4"/>
      <c r="E2174" s="5"/>
      <c r="F2174" s="5"/>
      <c r="G2174" s="5"/>
      <c r="H2174" s="6"/>
      <c r="I2174" s="5"/>
      <c r="J2174" s="5"/>
      <c r="K2174" s="5"/>
    </row>
    <row r="2175" spans="1:11" x14ac:dyDescent="0.25">
      <c r="A2175" s="4"/>
      <c r="B2175" s="4"/>
      <c r="C2175" s="4"/>
      <c r="D2175" s="4"/>
      <c r="E2175" s="5"/>
      <c r="F2175" s="5"/>
      <c r="G2175" s="5"/>
      <c r="H2175" s="6"/>
      <c r="I2175" s="5"/>
      <c r="J2175" s="5"/>
      <c r="K2175" s="5"/>
    </row>
    <row r="2176" spans="1:11" x14ac:dyDescent="0.25">
      <c r="A2176" s="4"/>
      <c r="B2176" s="4"/>
      <c r="C2176" s="4"/>
      <c r="D2176" s="4"/>
      <c r="E2176" s="5"/>
      <c r="F2176" s="5"/>
      <c r="G2176" s="5"/>
      <c r="H2176" s="6"/>
      <c r="I2176" s="5"/>
      <c r="J2176" s="5"/>
      <c r="K2176" s="5"/>
    </row>
    <row r="2177" spans="1:11" x14ac:dyDescent="0.25">
      <c r="A2177" s="4"/>
      <c r="B2177" s="4"/>
      <c r="C2177" s="4"/>
      <c r="D2177" s="4"/>
      <c r="E2177" s="5"/>
      <c r="F2177" s="5"/>
      <c r="G2177" s="5"/>
      <c r="H2177" s="6"/>
      <c r="I2177" s="5"/>
      <c r="J2177" s="5"/>
      <c r="K2177" s="5"/>
    </row>
    <row r="2178" spans="1:11" x14ac:dyDescent="0.25">
      <c r="A2178" s="4"/>
      <c r="B2178" s="4"/>
      <c r="C2178" s="4"/>
      <c r="D2178" s="4"/>
      <c r="E2178" s="5"/>
      <c r="F2178" s="5"/>
      <c r="G2178" s="5"/>
      <c r="H2178" s="6"/>
      <c r="I2178" s="5"/>
      <c r="J2178" s="5"/>
      <c r="K2178" s="5"/>
    </row>
    <row r="2179" spans="1:11" x14ac:dyDescent="0.25">
      <c r="A2179" s="4"/>
      <c r="B2179" s="4"/>
      <c r="C2179" s="4"/>
      <c r="D2179" s="4"/>
      <c r="E2179" s="5"/>
      <c r="F2179" s="5"/>
      <c r="G2179" s="5"/>
      <c r="H2179" s="6"/>
      <c r="I2179" s="5"/>
      <c r="J2179" s="5"/>
      <c r="K2179" s="5"/>
    </row>
    <row r="2180" spans="1:11" x14ac:dyDescent="0.25">
      <c r="A2180" s="4"/>
      <c r="B2180" s="4"/>
      <c r="C2180" s="4"/>
      <c r="D2180" s="4"/>
      <c r="E2180" s="5"/>
      <c r="F2180" s="5"/>
      <c r="G2180" s="5"/>
      <c r="H2180" s="6"/>
      <c r="I2180" s="5"/>
      <c r="J2180" s="5"/>
      <c r="K2180" s="5"/>
    </row>
    <row r="2181" spans="1:11" x14ac:dyDescent="0.25">
      <c r="A2181" s="4"/>
      <c r="B2181" s="4"/>
      <c r="C2181" s="4"/>
      <c r="D2181" s="4"/>
      <c r="E2181" s="5"/>
      <c r="F2181" s="5"/>
      <c r="G2181" s="5"/>
      <c r="H2181" s="6"/>
      <c r="I2181" s="5"/>
      <c r="J2181" s="5"/>
      <c r="K2181" s="5"/>
    </row>
    <row r="2182" spans="1:11" x14ac:dyDescent="0.25">
      <c r="A2182" s="4"/>
      <c r="B2182" s="4"/>
      <c r="C2182" s="4"/>
      <c r="D2182" s="4"/>
      <c r="E2182" s="5"/>
      <c r="F2182" s="5"/>
      <c r="G2182" s="5"/>
      <c r="H2182" s="6"/>
      <c r="I2182" s="5"/>
      <c r="J2182" s="5"/>
      <c r="K2182" s="5"/>
    </row>
    <row r="2183" spans="1:11" x14ac:dyDescent="0.25">
      <c r="A2183" s="4"/>
      <c r="B2183" s="4"/>
      <c r="C2183" s="4"/>
      <c r="D2183" s="4"/>
      <c r="E2183" s="5"/>
      <c r="F2183" s="5"/>
      <c r="G2183" s="5"/>
      <c r="H2183" s="6"/>
      <c r="I2183" s="5"/>
      <c r="J2183" s="5"/>
      <c r="K2183" s="5"/>
    </row>
    <row r="2184" spans="1:11" x14ac:dyDescent="0.25">
      <c r="A2184" s="4"/>
      <c r="B2184" s="4"/>
      <c r="C2184" s="4"/>
      <c r="D2184" s="4"/>
      <c r="E2184" s="5"/>
      <c r="F2184" s="5"/>
      <c r="G2184" s="5"/>
      <c r="H2184" s="6"/>
      <c r="I2184" s="5"/>
      <c r="J2184" s="5"/>
      <c r="K2184" s="5"/>
    </row>
    <row r="2185" spans="1:11" x14ac:dyDescent="0.25">
      <c r="A2185" s="4"/>
      <c r="B2185" s="4"/>
      <c r="C2185" s="4"/>
      <c r="D2185" s="4"/>
      <c r="E2185" s="5"/>
      <c r="F2185" s="5"/>
      <c r="G2185" s="5"/>
      <c r="H2185" s="6"/>
      <c r="I2185" s="5"/>
      <c r="J2185" s="5"/>
      <c r="K2185" s="5"/>
    </row>
    <row r="2186" spans="1:11" x14ac:dyDescent="0.25">
      <c r="A2186" s="4"/>
      <c r="B2186" s="4"/>
      <c r="C2186" s="4"/>
      <c r="D2186" s="4"/>
      <c r="E2186" s="5"/>
      <c r="F2186" s="5"/>
      <c r="G2186" s="5"/>
      <c r="H2186" s="6"/>
      <c r="I2186" s="5"/>
      <c r="J2186" s="5"/>
      <c r="K2186" s="5"/>
    </row>
    <row r="2187" spans="1:11" x14ac:dyDescent="0.25">
      <c r="A2187" s="4"/>
      <c r="B2187" s="4"/>
      <c r="C2187" s="4"/>
      <c r="D2187" s="4"/>
      <c r="E2187" s="5"/>
      <c r="F2187" s="5"/>
      <c r="G2187" s="5"/>
      <c r="H2187" s="6"/>
      <c r="I2187" s="5"/>
      <c r="J2187" s="5"/>
      <c r="K2187" s="5"/>
    </row>
    <row r="2188" spans="1:11" x14ac:dyDescent="0.25">
      <c r="A2188" s="4"/>
      <c r="B2188" s="4"/>
      <c r="C2188" s="4"/>
      <c r="D2188" s="4"/>
      <c r="E2188" s="5"/>
      <c r="F2188" s="5"/>
      <c r="G2188" s="5"/>
      <c r="H2188" s="6"/>
      <c r="I2188" s="5"/>
      <c r="J2188" s="5"/>
      <c r="K2188" s="5"/>
    </row>
    <row r="2189" spans="1:11" x14ac:dyDescent="0.25">
      <c r="A2189" s="4"/>
      <c r="B2189" s="4"/>
      <c r="C2189" s="4"/>
      <c r="D2189" s="4"/>
      <c r="E2189" s="5"/>
      <c r="F2189" s="5"/>
      <c r="G2189" s="5"/>
      <c r="H2189" s="6"/>
      <c r="I2189" s="5"/>
      <c r="J2189" s="5"/>
      <c r="K2189" s="5"/>
    </row>
    <row r="2190" spans="1:11" x14ac:dyDescent="0.25">
      <c r="A2190" s="4"/>
      <c r="B2190" s="4"/>
      <c r="C2190" s="4"/>
      <c r="D2190" s="4"/>
      <c r="E2190" s="5"/>
      <c r="F2190" s="5"/>
      <c r="G2190" s="5"/>
      <c r="H2190" s="6"/>
      <c r="I2190" s="5"/>
      <c r="J2190" s="5"/>
      <c r="K2190" s="5"/>
    </row>
    <row r="2191" spans="1:11" x14ac:dyDescent="0.25">
      <c r="A2191" s="4"/>
      <c r="B2191" s="4"/>
      <c r="C2191" s="4"/>
      <c r="D2191" s="4"/>
      <c r="E2191" s="5"/>
      <c r="F2191" s="5"/>
      <c r="G2191" s="5"/>
      <c r="H2191" s="6"/>
      <c r="I2191" s="5"/>
      <c r="J2191" s="5"/>
      <c r="K2191" s="5"/>
    </row>
    <row r="2192" spans="1:11" x14ac:dyDescent="0.25">
      <c r="A2192" s="4"/>
      <c r="B2192" s="4"/>
      <c r="C2192" s="4"/>
      <c r="D2192" s="4"/>
      <c r="E2192" s="5"/>
      <c r="F2192" s="5"/>
      <c r="G2192" s="5"/>
      <c r="H2192" s="6"/>
      <c r="I2192" s="5"/>
      <c r="J2192" s="5"/>
      <c r="K2192" s="5"/>
    </row>
    <row r="2193" spans="1:11" x14ac:dyDescent="0.25">
      <c r="A2193" s="4"/>
      <c r="B2193" s="4"/>
      <c r="C2193" s="4"/>
      <c r="D2193" s="4"/>
      <c r="E2193" s="5"/>
      <c r="F2193" s="5"/>
      <c r="G2193" s="5"/>
      <c r="H2193" s="6"/>
      <c r="I2193" s="5"/>
      <c r="J2193" s="5"/>
      <c r="K2193" s="5"/>
    </row>
    <row r="2194" spans="1:11" x14ac:dyDescent="0.25">
      <c r="A2194" s="4"/>
      <c r="B2194" s="4"/>
      <c r="C2194" s="4"/>
      <c r="D2194" s="4"/>
      <c r="E2194" s="5"/>
      <c r="F2194" s="5"/>
      <c r="G2194" s="5"/>
      <c r="H2194" s="6"/>
      <c r="I2194" s="5"/>
      <c r="J2194" s="5"/>
      <c r="K2194" s="5"/>
    </row>
    <row r="2195" spans="1:11" x14ac:dyDescent="0.25">
      <c r="A2195" s="4"/>
      <c r="B2195" s="4"/>
      <c r="C2195" s="4"/>
      <c r="D2195" s="4"/>
      <c r="E2195" s="5"/>
      <c r="F2195" s="5"/>
      <c r="G2195" s="5"/>
      <c r="H2195" s="6"/>
      <c r="I2195" s="5"/>
      <c r="J2195" s="5"/>
      <c r="K2195" s="5"/>
    </row>
    <row r="2196" spans="1:11" x14ac:dyDescent="0.25">
      <c r="A2196" s="4"/>
      <c r="B2196" s="4"/>
      <c r="C2196" s="4"/>
      <c r="D2196" s="4"/>
      <c r="E2196" s="5"/>
      <c r="F2196" s="5"/>
      <c r="G2196" s="5"/>
      <c r="H2196" s="6"/>
      <c r="I2196" s="5"/>
      <c r="J2196" s="5"/>
      <c r="K2196" s="5"/>
    </row>
    <row r="2197" spans="1:11" x14ac:dyDescent="0.25">
      <c r="A2197" s="4"/>
      <c r="B2197" s="4"/>
      <c r="C2197" s="4"/>
      <c r="D2197" s="4"/>
      <c r="E2197" s="5"/>
      <c r="F2197" s="5"/>
      <c r="G2197" s="5"/>
      <c r="H2197" s="6"/>
      <c r="I2197" s="5"/>
      <c r="J2197" s="5"/>
      <c r="K2197" s="5"/>
    </row>
    <row r="2198" spans="1:11" x14ac:dyDescent="0.25">
      <c r="A2198" s="4"/>
      <c r="B2198" s="4"/>
      <c r="C2198" s="4"/>
      <c r="D2198" s="4"/>
      <c r="E2198" s="5"/>
      <c r="F2198" s="5"/>
      <c r="G2198" s="5"/>
      <c r="H2198" s="6"/>
      <c r="I2198" s="5"/>
      <c r="J2198" s="5"/>
      <c r="K2198" s="5"/>
    </row>
    <row r="2199" spans="1:11" x14ac:dyDescent="0.25">
      <c r="A2199" s="4"/>
      <c r="B2199" s="4"/>
      <c r="C2199" s="4"/>
      <c r="D2199" s="4"/>
      <c r="E2199" s="5"/>
      <c r="F2199" s="5"/>
      <c r="G2199" s="5"/>
      <c r="H2199" s="6"/>
      <c r="I2199" s="5"/>
      <c r="J2199" s="5"/>
      <c r="K2199" s="5"/>
    </row>
    <row r="2200" spans="1:11" x14ac:dyDescent="0.25">
      <c r="A2200" s="4"/>
      <c r="B2200" s="4"/>
      <c r="C2200" s="4"/>
      <c r="D2200" s="4"/>
      <c r="E2200" s="5"/>
      <c r="F2200" s="5"/>
      <c r="G2200" s="5"/>
      <c r="H2200" s="6"/>
      <c r="I2200" s="5"/>
      <c r="J2200" s="5"/>
      <c r="K2200" s="5"/>
    </row>
    <row r="2201" spans="1:11" x14ac:dyDescent="0.25">
      <c r="A2201" s="4"/>
      <c r="B2201" s="4"/>
      <c r="C2201" s="4"/>
      <c r="D2201" s="4"/>
      <c r="E2201" s="5"/>
      <c r="F2201" s="5"/>
      <c r="G2201" s="5"/>
      <c r="H2201" s="6"/>
      <c r="I2201" s="5"/>
      <c r="J2201" s="5"/>
      <c r="K2201" s="5"/>
    </row>
    <row r="2202" spans="1:11" x14ac:dyDescent="0.25">
      <c r="A2202" s="4"/>
      <c r="B2202" s="4"/>
      <c r="C2202" s="4"/>
      <c r="D2202" s="4"/>
      <c r="E2202" s="5"/>
      <c r="F2202" s="5"/>
      <c r="G2202" s="5"/>
      <c r="H2202" s="6"/>
      <c r="I2202" s="5"/>
      <c r="J2202" s="5"/>
      <c r="K2202" s="5"/>
    </row>
    <row r="2203" spans="1:11" x14ac:dyDescent="0.25">
      <c r="A2203" s="4"/>
      <c r="B2203" s="4"/>
      <c r="C2203" s="4"/>
      <c r="D2203" s="4"/>
      <c r="E2203" s="5"/>
      <c r="F2203" s="5"/>
      <c r="G2203" s="5"/>
      <c r="H2203" s="6"/>
      <c r="I2203" s="5"/>
      <c r="J2203" s="5"/>
      <c r="K2203" s="5"/>
    </row>
    <row r="2204" spans="1:11" x14ac:dyDescent="0.25">
      <c r="A2204" s="4"/>
      <c r="B2204" s="4"/>
      <c r="C2204" s="4"/>
      <c r="D2204" s="4"/>
      <c r="E2204" s="5"/>
      <c r="F2204" s="5"/>
      <c r="G2204" s="5"/>
      <c r="H2204" s="6"/>
      <c r="I2204" s="5"/>
      <c r="J2204" s="5"/>
      <c r="K2204" s="5"/>
    </row>
    <row r="2205" spans="1:11" x14ac:dyDescent="0.25">
      <c r="A2205" s="4"/>
      <c r="B2205" s="4"/>
      <c r="C2205" s="4"/>
      <c r="D2205" s="4"/>
      <c r="E2205" s="5"/>
      <c r="F2205" s="5"/>
      <c r="G2205" s="5"/>
      <c r="H2205" s="6"/>
      <c r="I2205" s="5"/>
      <c r="J2205" s="5"/>
      <c r="K2205" s="5"/>
    </row>
    <row r="2206" spans="1:11" x14ac:dyDescent="0.25">
      <c r="A2206" s="4"/>
      <c r="B2206" s="4"/>
      <c r="C2206" s="4"/>
      <c r="D2206" s="4"/>
      <c r="E2206" s="5"/>
      <c r="F2206" s="5"/>
      <c r="G2206" s="5"/>
      <c r="H2206" s="6"/>
      <c r="I2206" s="5"/>
      <c r="J2206" s="5"/>
      <c r="K2206" s="5"/>
    </row>
    <row r="2207" spans="1:11" x14ac:dyDescent="0.25">
      <c r="A2207" s="4"/>
      <c r="B2207" s="4"/>
      <c r="C2207" s="4"/>
      <c r="D2207" s="4"/>
      <c r="E2207" s="5"/>
      <c r="F2207" s="5"/>
      <c r="G2207" s="5"/>
      <c r="H2207" s="6"/>
      <c r="I2207" s="5"/>
      <c r="J2207" s="5"/>
      <c r="K2207" s="5"/>
    </row>
    <row r="2208" spans="1:11" x14ac:dyDescent="0.25">
      <c r="A2208" s="4"/>
      <c r="B2208" s="4"/>
      <c r="C2208" s="4"/>
      <c r="D2208" s="4"/>
      <c r="E2208" s="5"/>
      <c r="F2208" s="5"/>
      <c r="G2208" s="5"/>
      <c r="H2208" s="6"/>
      <c r="I2208" s="5"/>
      <c r="J2208" s="5"/>
      <c r="K2208" s="5"/>
    </row>
    <row r="2209" spans="1:11" x14ac:dyDescent="0.25">
      <c r="A2209" s="4"/>
      <c r="B2209" s="4"/>
      <c r="C2209" s="4"/>
      <c r="D2209" s="4"/>
      <c r="E2209" s="5"/>
      <c r="F2209" s="5"/>
      <c r="G2209" s="5"/>
      <c r="H2209" s="6"/>
      <c r="I2209" s="5"/>
      <c r="J2209" s="5"/>
      <c r="K2209" s="5"/>
    </row>
    <row r="2210" spans="1:11" x14ac:dyDescent="0.25">
      <c r="A2210" s="4"/>
      <c r="B2210" s="4"/>
      <c r="C2210" s="4"/>
      <c r="D2210" s="4"/>
      <c r="E2210" s="5"/>
      <c r="F2210" s="5"/>
      <c r="G2210" s="5"/>
      <c r="H2210" s="6"/>
      <c r="I2210" s="5"/>
      <c r="J2210" s="5"/>
      <c r="K2210" s="5"/>
    </row>
    <row r="2211" spans="1:11" x14ac:dyDescent="0.25">
      <c r="A2211" s="4"/>
      <c r="B2211" s="4"/>
      <c r="C2211" s="4"/>
      <c r="D2211" s="4"/>
      <c r="E2211" s="5"/>
      <c r="F2211" s="5"/>
      <c r="G2211" s="5"/>
      <c r="H2211" s="6"/>
      <c r="I2211" s="5"/>
      <c r="J2211" s="5"/>
      <c r="K2211" s="5"/>
    </row>
    <row r="2212" spans="1:11" x14ac:dyDescent="0.25">
      <c r="A2212" s="4"/>
      <c r="B2212" s="4"/>
      <c r="C2212" s="4"/>
      <c r="D2212" s="4"/>
      <c r="E2212" s="5"/>
      <c r="F2212" s="5"/>
      <c r="G2212" s="5"/>
      <c r="H2212" s="6"/>
      <c r="I2212" s="5"/>
      <c r="J2212" s="5"/>
      <c r="K2212" s="5"/>
    </row>
    <row r="2213" spans="1:11" x14ac:dyDescent="0.25">
      <c r="A2213" s="4"/>
      <c r="B2213" s="4"/>
      <c r="C2213" s="4"/>
      <c r="D2213" s="4"/>
      <c r="E2213" s="5"/>
      <c r="F2213" s="5"/>
      <c r="G2213" s="5"/>
      <c r="H2213" s="6"/>
      <c r="I2213" s="5"/>
      <c r="J2213" s="5"/>
      <c r="K2213" s="5"/>
    </row>
    <row r="2214" spans="1:11" x14ac:dyDescent="0.25">
      <c r="A2214" s="4"/>
      <c r="B2214" s="4"/>
      <c r="C2214" s="4"/>
      <c r="D2214" s="4"/>
      <c r="E2214" s="5"/>
      <c r="F2214" s="5"/>
      <c r="G2214" s="5"/>
      <c r="H2214" s="6"/>
      <c r="I2214" s="5"/>
      <c r="J2214" s="5"/>
      <c r="K2214" s="5"/>
    </row>
    <row r="2215" spans="1:11" x14ac:dyDescent="0.25">
      <c r="A2215" s="4"/>
      <c r="B2215" s="4"/>
      <c r="C2215" s="4"/>
      <c r="D2215" s="4"/>
      <c r="E2215" s="5"/>
      <c r="F2215" s="5"/>
      <c r="G2215" s="5"/>
      <c r="H2215" s="6"/>
      <c r="I2215" s="5"/>
      <c r="J2215" s="5"/>
      <c r="K2215" s="5"/>
    </row>
    <row r="2216" spans="1:11" x14ac:dyDescent="0.25">
      <c r="A2216" s="4"/>
      <c r="B2216" s="4"/>
      <c r="C2216" s="4"/>
      <c r="D2216" s="4"/>
      <c r="E2216" s="5"/>
      <c r="F2216" s="5"/>
      <c r="G2216" s="5"/>
      <c r="H2216" s="6"/>
      <c r="I2216" s="5"/>
      <c r="J2216" s="5"/>
      <c r="K2216" s="5"/>
    </row>
    <row r="2217" spans="1:11" x14ac:dyDescent="0.25">
      <c r="A2217" s="4"/>
      <c r="B2217" s="4"/>
      <c r="C2217" s="4"/>
      <c r="D2217" s="4"/>
      <c r="E2217" s="5"/>
      <c r="F2217" s="5"/>
      <c r="G2217" s="5"/>
      <c r="H2217" s="6"/>
      <c r="I2217" s="5"/>
      <c r="J2217" s="5"/>
      <c r="K2217" s="5"/>
    </row>
    <row r="2218" spans="1:11" x14ac:dyDescent="0.25">
      <c r="A2218" s="4"/>
      <c r="B2218" s="4"/>
      <c r="C2218" s="4"/>
      <c r="D2218" s="4"/>
      <c r="E2218" s="5"/>
      <c r="F2218" s="5"/>
      <c r="G2218" s="5"/>
      <c r="H2218" s="6"/>
      <c r="I2218" s="5"/>
      <c r="J2218" s="5"/>
      <c r="K2218" s="5"/>
    </row>
    <row r="2219" spans="1:11" x14ac:dyDescent="0.25">
      <c r="A2219" s="4"/>
      <c r="B2219" s="4"/>
      <c r="C2219" s="4"/>
      <c r="D2219" s="4"/>
      <c r="E2219" s="5"/>
      <c r="F2219" s="5"/>
      <c r="G2219" s="5"/>
      <c r="H2219" s="6"/>
      <c r="I2219" s="5"/>
      <c r="J2219" s="5"/>
      <c r="K2219" s="5"/>
    </row>
    <row r="2220" spans="1:11" x14ac:dyDescent="0.25">
      <c r="A2220" s="4"/>
      <c r="B2220" s="4"/>
      <c r="C2220" s="4"/>
      <c r="D2220" s="4"/>
      <c r="E2220" s="5"/>
      <c r="F2220" s="5"/>
      <c r="G2220" s="5"/>
      <c r="H2220" s="6"/>
      <c r="I2220" s="5"/>
      <c r="J2220" s="5"/>
      <c r="K2220" s="5"/>
    </row>
    <row r="2221" spans="1:11" x14ac:dyDescent="0.25">
      <c r="A2221" s="4"/>
      <c r="B2221" s="4"/>
      <c r="C2221" s="4"/>
      <c r="D2221" s="4"/>
      <c r="E2221" s="5"/>
      <c r="F2221" s="5"/>
      <c r="G2221" s="5"/>
      <c r="H2221" s="6"/>
      <c r="I2221" s="5"/>
      <c r="J2221" s="5"/>
      <c r="K2221" s="5"/>
    </row>
    <row r="2222" spans="1:11" x14ac:dyDescent="0.25">
      <c r="A2222" s="4"/>
      <c r="B2222" s="4"/>
      <c r="C2222" s="4"/>
      <c r="D2222" s="4"/>
      <c r="E2222" s="5"/>
      <c r="F2222" s="5"/>
      <c r="G2222" s="5"/>
      <c r="H2222" s="6"/>
      <c r="I2222" s="5"/>
      <c r="J2222" s="5"/>
      <c r="K2222" s="5"/>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49"/>
  <sheetViews>
    <sheetView topLeftCell="A2114" workbookViewId="0">
      <selection activeCell="A2149" sqref="A2149"/>
    </sheetView>
  </sheetViews>
  <sheetFormatPr baseColWidth="10" defaultRowHeight="15" x14ac:dyDescent="0.25"/>
  <sheetData>
    <row r="1" spans="1:7" x14ac:dyDescent="0.25">
      <c r="A1" s="52" t="s">
        <v>4304</v>
      </c>
      <c r="B1" s="53" t="s">
        <v>4305</v>
      </c>
      <c r="C1" s="53" t="s">
        <v>4306</v>
      </c>
      <c r="D1" s="53" t="s">
        <v>4307</v>
      </c>
      <c r="E1" s="53" t="s">
        <v>4308</v>
      </c>
      <c r="F1" s="53" t="s">
        <v>4309</v>
      </c>
      <c r="G1" s="53" t="s">
        <v>4310</v>
      </c>
    </row>
    <row r="2" spans="1:7" x14ac:dyDescent="0.25">
      <c r="A2" s="53" t="s">
        <v>0</v>
      </c>
      <c r="B2" s="53" t="s">
        <v>1</v>
      </c>
      <c r="C2" s="53">
        <v>22</v>
      </c>
      <c r="D2" s="53"/>
      <c r="E2" s="53"/>
      <c r="F2" s="53"/>
      <c r="G2" s="53">
        <v>1</v>
      </c>
    </row>
    <row r="3" spans="1:7" x14ac:dyDescent="0.25">
      <c r="A3" s="53" t="s">
        <v>2</v>
      </c>
      <c r="B3" s="53" t="s">
        <v>3</v>
      </c>
      <c r="C3" s="53">
        <v>23</v>
      </c>
      <c r="D3" s="53"/>
      <c r="E3" s="53"/>
      <c r="F3" s="53"/>
      <c r="G3" s="53">
        <v>1</v>
      </c>
    </row>
    <row r="4" spans="1:7" x14ac:dyDescent="0.25">
      <c r="A4" s="53" t="s">
        <v>4</v>
      </c>
      <c r="B4" s="53" t="s">
        <v>5</v>
      </c>
      <c r="C4" s="53">
        <v>24</v>
      </c>
      <c r="D4" s="53"/>
      <c r="E4" s="53"/>
      <c r="F4" s="53"/>
      <c r="G4" s="53">
        <v>1</v>
      </c>
    </row>
    <row r="5" spans="1:7" x14ac:dyDescent="0.25">
      <c r="A5" s="53" t="s">
        <v>6</v>
      </c>
      <c r="B5" s="53" t="s">
        <v>7</v>
      </c>
      <c r="C5" s="53">
        <v>25</v>
      </c>
      <c r="D5" s="53"/>
      <c r="E5" s="53"/>
      <c r="F5" s="53"/>
      <c r="G5" s="53">
        <v>1</v>
      </c>
    </row>
    <row r="6" spans="1:7" x14ac:dyDescent="0.25">
      <c r="A6" s="53" t="s">
        <v>8</v>
      </c>
      <c r="B6" s="53" t="s">
        <v>9</v>
      </c>
      <c r="C6" s="53">
        <v>26</v>
      </c>
      <c r="D6" s="53"/>
      <c r="E6" s="53"/>
      <c r="F6" s="53"/>
      <c r="G6" s="53">
        <v>1</v>
      </c>
    </row>
    <row r="7" spans="1:7" x14ac:dyDescent="0.25">
      <c r="A7" s="53" t="s">
        <v>10</v>
      </c>
      <c r="B7" s="53" t="s">
        <v>11</v>
      </c>
      <c r="C7" s="53">
        <v>27</v>
      </c>
      <c r="D7" s="53">
        <v>66</v>
      </c>
      <c r="E7" s="53"/>
      <c r="F7" s="53"/>
      <c r="G7" s="53">
        <v>2</v>
      </c>
    </row>
    <row r="8" spans="1:7" x14ac:dyDescent="0.25">
      <c r="A8" s="53" t="s">
        <v>12</v>
      </c>
      <c r="B8" s="53" t="s">
        <v>13</v>
      </c>
      <c r="C8" s="53">
        <v>28</v>
      </c>
      <c r="D8" s="53"/>
      <c r="E8" s="53"/>
      <c r="F8" s="53"/>
      <c r="G8" s="53">
        <v>1</v>
      </c>
    </row>
    <row r="9" spans="1:7" x14ac:dyDescent="0.25">
      <c r="A9" s="53" t="s">
        <v>14</v>
      </c>
      <c r="B9" s="53" t="s">
        <v>15</v>
      </c>
      <c r="C9" s="53">
        <v>29</v>
      </c>
      <c r="D9" s="53"/>
      <c r="E9" s="53"/>
      <c r="F9" s="53"/>
      <c r="G9" s="53">
        <v>1</v>
      </c>
    </row>
    <row r="10" spans="1:7" x14ac:dyDescent="0.25">
      <c r="A10" s="53" t="s">
        <v>16</v>
      </c>
      <c r="B10" s="53" t="s">
        <v>17</v>
      </c>
      <c r="C10" s="53">
        <v>30</v>
      </c>
      <c r="D10" s="53"/>
      <c r="E10" s="53"/>
      <c r="F10" s="53"/>
      <c r="G10" s="53">
        <v>1</v>
      </c>
    </row>
    <row r="11" spans="1:7" x14ac:dyDescent="0.25">
      <c r="A11" s="53" t="s">
        <v>18</v>
      </c>
      <c r="B11" s="53" t="s">
        <v>19</v>
      </c>
      <c r="C11" s="53">
        <v>31</v>
      </c>
      <c r="D11" s="53"/>
      <c r="E11" s="53"/>
      <c r="F11" s="53"/>
      <c r="G11" s="53">
        <v>1</v>
      </c>
    </row>
    <row r="12" spans="1:7" x14ac:dyDescent="0.25">
      <c r="A12" s="53" t="s">
        <v>20</v>
      </c>
      <c r="B12" s="53" t="s">
        <v>21</v>
      </c>
      <c r="C12" s="53">
        <v>32</v>
      </c>
      <c r="D12" s="53"/>
      <c r="E12" s="53"/>
      <c r="F12" s="53"/>
      <c r="G12" s="53">
        <v>1</v>
      </c>
    </row>
    <row r="13" spans="1:7" x14ac:dyDescent="0.25">
      <c r="A13" s="53" t="s">
        <v>22</v>
      </c>
      <c r="B13" s="53" t="s">
        <v>23</v>
      </c>
      <c r="C13" s="53">
        <v>33</v>
      </c>
      <c r="D13" s="53"/>
      <c r="E13" s="53"/>
      <c r="F13" s="53"/>
      <c r="G13" s="53">
        <v>1</v>
      </c>
    </row>
    <row r="14" spans="1:7" x14ac:dyDescent="0.25">
      <c r="A14" s="53" t="s">
        <v>24</v>
      </c>
      <c r="B14" s="53" t="s">
        <v>25</v>
      </c>
      <c r="C14" s="53">
        <v>34</v>
      </c>
      <c r="D14" s="53"/>
      <c r="E14" s="53"/>
      <c r="F14" s="53"/>
      <c r="G14" s="53">
        <v>1</v>
      </c>
    </row>
    <row r="15" spans="1:7" x14ac:dyDescent="0.25">
      <c r="A15" s="53" t="s">
        <v>26</v>
      </c>
      <c r="B15" s="53" t="s">
        <v>27</v>
      </c>
      <c r="C15" s="53">
        <v>35</v>
      </c>
      <c r="D15" s="53"/>
      <c r="E15" s="53"/>
      <c r="F15" s="53"/>
      <c r="G15" s="53">
        <v>1</v>
      </c>
    </row>
    <row r="16" spans="1:7" x14ac:dyDescent="0.25">
      <c r="A16" s="53" t="s">
        <v>28</v>
      </c>
      <c r="B16" s="53" t="s">
        <v>29</v>
      </c>
      <c r="C16" s="53">
        <v>36</v>
      </c>
      <c r="D16" s="53"/>
      <c r="E16" s="53"/>
      <c r="F16" s="53"/>
      <c r="G16" s="53">
        <v>1</v>
      </c>
    </row>
    <row r="17" spans="1:7" x14ac:dyDescent="0.25">
      <c r="A17" s="53" t="s">
        <v>30</v>
      </c>
      <c r="B17" s="53" t="s">
        <v>31</v>
      </c>
      <c r="C17" s="53">
        <v>37</v>
      </c>
      <c r="D17" s="53"/>
      <c r="E17" s="53"/>
      <c r="F17" s="53"/>
      <c r="G17" s="53">
        <v>1</v>
      </c>
    </row>
    <row r="18" spans="1:7" x14ac:dyDescent="0.25">
      <c r="A18" s="53" t="s">
        <v>32</v>
      </c>
      <c r="B18" s="53" t="s">
        <v>33</v>
      </c>
      <c r="C18" s="53">
        <v>38</v>
      </c>
      <c r="D18" s="53"/>
      <c r="E18" s="53"/>
      <c r="F18" s="53"/>
      <c r="G18" s="53">
        <v>1</v>
      </c>
    </row>
    <row r="19" spans="1:7" x14ac:dyDescent="0.25">
      <c r="A19" s="53" t="s">
        <v>34</v>
      </c>
      <c r="B19" s="53" t="s">
        <v>35</v>
      </c>
      <c r="C19" s="53">
        <v>39</v>
      </c>
      <c r="D19" s="53"/>
      <c r="E19" s="53"/>
      <c r="F19" s="53"/>
      <c r="G19" s="53">
        <v>1</v>
      </c>
    </row>
    <row r="20" spans="1:7" x14ac:dyDescent="0.25">
      <c r="A20" s="53" t="s">
        <v>36</v>
      </c>
      <c r="B20" s="53" t="s">
        <v>37</v>
      </c>
      <c r="C20" s="53">
        <v>40</v>
      </c>
      <c r="D20" s="53"/>
      <c r="E20" s="53"/>
      <c r="F20" s="53"/>
      <c r="G20" s="53">
        <v>1</v>
      </c>
    </row>
    <row r="21" spans="1:7" x14ac:dyDescent="0.25">
      <c r="A21" s="53" t="s">
        <v>38</v>
      </c>
      <c r="B21" s="53" t="s">
        <v>39</v>
      </c>
      <c r="C21" s="53">
        <v>41</v>
      </c>
      <c r="D21" s="53"/>
      <c r="E21" s="53"/>
      <c r="F21" s="53"/>
      <c r="G21" s="53">
        <v>1</v>
      </c>
    </row>
    <row r="22" spans="1:7" x14ac:dyDescent="0.25">
      <c r="A22" s="53" t="s">
        <v>40</v>
      </c>
      <c r="B22" s="53" t="s">
        <v>41</v>
      </c>
      <c r="C22" s="53">
        <v>42</v>
      </c>
      <c r="D22" s="53"/>
      <c r="E22" s="53"/>
      <c r="F22" s="53"/>
      <c r="G22" s="53">
        <v>1</v>
      </c>
    </row>
    <row r="23" spans="1:7" x14ac:dyDescent="0.25">
      <c r="A23" s="53" t="s">
        <v>42</v>
      </c>
      <c r="B23" s="53" t="s">
        <v>43</v>
      </c>
      <c r="C23" s="53">
        <v>43</v>
      </c>
      <c r="D23" s="53"/>
      <c r="E23" s="53"/>
      <c r="F23" s="53"/>
      <c r="G23" s="53">
        <v>1</v>
      </c>
    </row>
    <row r="24" spans="1:7" x14ac:dyDescent="0.25">
      <c r="A24" s="53" t="s">
        <v>44</v>
      </c>
      <c r="B24" s="53" t="s">
        <v>45</v>
      </c>
      <c r="C24" s="53">
        <v>44</v>
      </c>
      <c r="D24" s="53"/>
      <c r="E24" s="53"/>
      <c r="F24" s="53"/>
      <c r="G24" s="53">
        <v>1</v>
      </c>
    </row>
    <row r="25" spans="1:7" x14ac:dyDescent="0.25">
      <c r="A25" s="53" t="s">
        <v>46</v>
      </c>
      <c r="B25" s="53" t="s">
        <v>47</v>
      </c>
      <c r="C25" s="53">
        <v>45</v>
      </c>
      <c r="D25" s="53"/>
      <c r="E25" s="53"/>
      <c r="F25" s="53"/>
      <c r="G25" s="53">
        <v>1</v>
      </c>
    </row>
    <row r="26" spans="1:7" x14ac:dyDescent="0.25">
      <c r="A26" s="53" t="s">
        <v>48</v>
      </c>
      <c r="B26" s="53" t="s">
        <v>49</v>
      </c>
      <c r="C26" s="53">
        <v>47</v>
      </c>
      <c r="D26" s="53"/>
      <c r="E26" s="53"/>
      <c r="F26" s="53"/>
      <c r="G26" s="53">
        <v>1</v>
      </c>
    </row>
    <row r="27" spans="1:7" x14ac:dyDescent="0.25">
      <c r="A27" s="53" t="s">
        <v>50</v>
      </c>
      <c r="B27" s="53" t="s">
        <v>51</v>
      </c>
      <c r="C27" s="53">
        <v>48</v>
      </c>
      <c r="D27" s="53"/>
      <c r="E27" s="53"/>
      <c r="F27" s="53"/>
      <c r="G27" s="53">
        <v>1</v>
      </c>
    </row>
    <row r="28" spans="1:7" x14ac:dyDescent="0.25">
      <c r="A28" s="53" t="s">
        <v>68</v>
      </c>
      <c r="B28" s="53" t="s">
        <v>69</v>
      </c>
      <c r="C28" s="53">
        <v>73</v>
      </c>
      <c r="D28" s="53"/>
      <c r="E28" s="53"/>
      <c r="F28" s="53"/>
      <c r="G28" s="53">
        <v>1</v>
      </c>
    </row>
    <row r="29" spans="1:7" x14ac:dyDescent="0.25">
      <c r="A29" s="53" t="s">
        <v>52</v>
      </c>
      <c r="B29" s="53" t="s">
        <v>53</v>
      </c>
      <c r="C29" s="53">
        <v>51</v>
      </c>
      <c r="D29" s="53"/>
      <c r="E29" s="53"/>
      <c r="F29" s="53"/>
      <c r="G29" s="53">
        <v>1</v>
      </c>
    </row>
    <row r="30" spans="1:7" x14ac:dyDescent="0.25">
      <c r="A30" s="53" t="s">
        <v>54</v>
      </c>
      <c r="B30" s="53" t="s">
        <v>55</v>
      </c>
      <c r="C30" s="53">
        <v>52</v>
      </c>
      <c r="D30" s="53"/>
      <c r="E30" s="53"/>
      <c r="F30" s="53"/>
      <c r="G30" s="53">
        <v>1</v>
      </c>
    </row>
    <row r="31" spans="1:7" x14ac:dyDescent="0.25">
      <c r="A31" s="53" t="s">
        <v>56</v>
      </c>
      <c r="B31" s="53" t="s">
        <v>57</v>
      </c>
      <c r="C31" s="53">
        <v>53</v>
      </c>
      <c r="D31" s="53"/>
      <c r="E31" s="53"/>
      <c r="F31" s="53"/>
      <c r="G31" s="53">
        <v>1</v>
      </c>
    </row>
    <row r="32" spans="1:7" x14ac:dyDescent="0.25">
      <c r="A32" s="53" t="s">
        <v>58</v>
      </c>
      <c r="B32" s="53" t="s">
        <v>59</v>
      </c>
      <c r="C32" s="53">
        <v>54</v>
      </c>
      <c r="D32" s="53"/>
      <c r="E32" s="53"/>
      <c r="F32" s="53"/>
      <c r="G32" s="53">
        <v>1</v>
      </c>
    </row>
    <row r="33" spans="1:7" x14ac:dyDescent="0.25">
      <c r="A33" s="53" t="s">
        <v>60</v>
      </c>
      <c r="B33" s="53" t="s">
        <v>61</v>
      </c>
      <c r="C33" s="53">
        <v>55</v>
      </c>
      <c r="D33" s="53"/>
      <c r="E33" s="53"/>
      <c r="F33" s="53"/>
      <c r="G33" s="53">
        <v>1</v>
      </c>
    </row>
    <row r="34" spans="1:7" x14ac:dyDescent="0.25">
      <c r="A34" s="53" t="s">
        <v>62</v>
      </c>
      <c r="B34" s="53" t="s">
        <v>63</v>
      </c>
      <c r="C34" s="53">
        <v>56</v>
      </c>
      <c r="D34" s="53"/>
      <c r="E34" s="53"/>
      <c r="F34" s="53"/>
      <c r="G34" s="53">
        <v>1</v>
      </c>
    </row>
    <row r="35" spans="1:7" x14ac:dyDescent="0.25">
      <c r="A35" s="53" t="s">
        <v>64</v>
      </c>
      <c r="B35" s="53" t="s">
        <v>65</v>
      </c>
      <c r="C35" s="53">
        <v>57</v>
      </c>
      <c r="D35" s="53"/>
      <c r="E35" s="53"/>
      <c r="F35" s="53"/>
      <c r="G35" s="53">
        <v>1</v>
      </c>
    </row>
    <row r="36" spans="1:7" x14ac:dyDescent="0.25">
      <c r="A36" s="53" t="s">
        <v>66</v>
      </c>
      <c r="B36" s="53" t="s">
        <v>67</v>
      </c>
      <c r="C36" s="53">
        <v>58</v>
      </c>
      <c r="D36" s="53"/>
      <c r="E36" s="53"/>
      <c r="F36" s="53"/>
      <c r="G36" s="53">
        <v>1</v>
      </c>
    </row>
    <row r="37" spans="1:7" x14ac:dyDescent="0.25">
      <c r="A37" s="53" t="s">
        <v>70</v>
      </c>
      <c r="B37" s="53" t="s">
        <v>71</v>
      </c>
      <c r="C37" s="53">
        <v>74</v>
      </c>
      <c r="D37" s="53"/>
      <c r="E37" s="53"/>
      <c r="F37" s="53"/>
      <c r="G37" s="53">
        <v>1</v>
      </c>
    </row>
    <row r="38" spans="1:7" x14ac:dyDescent="0.25">
      <c r="A38" s="53" t="s">
        <v>72</v>
      </c>
      <c r="B38" s="53" t="s">
        <v>73</v>
      </c>
      <c r="C38" s="53">
        <v>78</v>
      </c>
      <c r="D38" s="53"/>
      <c r="E38" s="53"/>
      <c r="F38" s="53"/>
      <c r="G38" s="53">
        <v>1</v>
      </c>
    </row>
    <row r="39" spans="1:7" x14ac:dyDescent="0.25">
      <c r="A39" s="53" t="s">
        <v>74</v>
      </c>
      <c r="B39" s="53" t="s">
        <v>75</v>
      </c>
      <c r="C39" s="53">
        <v>79</v>
      </c>
      <c r="D39" s="53"/>
      <c r="E39" s="53"/>
      <c r="F39" s="53"/>
      <c r="G39" s="53">
        <v>1</v>
      </c>
    </row>
    <row r="40" spans="1:7" x14ac:dyDescent="0.25">
      <c r="A40" s="53" t="s">
        <v>76</v>
      </c>
      <c r="B40" s="53" t="s">
        <v>77</v>
      </c>
      <c r="C40" s="53">
        <v>83</v>
      </c>
      <c r="D40" s="53"/>
      <c r="E40" s="53"/>
      <c r="F40" s="53"/>
      <c r="G40" s="53">
        <v>1</v>
      </c>
    </row>
    <row r="41" spans="1:7" x14ac:dyDescent="0.25">
      <c r="A41" s="53" t="s">
        <v>78</v>
      </c>
      <c r="B41" s="53" t="s">
        <v>79</v>
      </c>
      <c r="C41" s="53">
        <v>189</v>
      </c>
      <c r="D41" s="53"/>
      <c r="E41" s="53"/>
      <c r="F41" s="53"/>
      <c r="G41" s="53">
        <v>1</v>
      </c>
    </row>
    <row r="42" spans="1:7" x14ac:dyDescent="0.25">
      <c r="A42" s="53" t="s">
        <v>80</v>
      </c>
      <c r="B42" s="53" t="s">
        <v>81</v>
      </c>
      <c r="C42" s="53">
        <v>190</v>
      </c>
      <c r="D42" s="53"/>
      <c r="E42" s="53"/>
      <c r="F42" s="53"/>
      <c r="G42" s="53">
        <v>1</v>
      </c>
    </row>
    <row r="43" spans="1:7" x14ac:dyDescent="0.25">
      <c r="A43" s="53" t="s">
        <v>82</v>
      </c>
      <c r="B43" s="53" t="s">
        <v>83</v>
      </c>
      <c r="C43" s="53">
        <v>191</v>
      </c>
      <c r="D43" s="53"/>
      <c r="E43" s="53"/>
      <c r="F43" s="53"/>
      <c r="G43" s="53">
        <v>1</v>
      </c>
    </row>
    <row r="44" spans="1:7" x14ac:dyDescent="0.25">
      <c r="A44" s="53" t="s">
        <v>84</v>
      </c>
      <c r="B44" s="53" t="s">
        <v>85</v>
      </c>
      <c r="C44" s="53">
        <v>192</v>
      </c>
      <c r="D44" s="53"/>
      <c r="E44" s="53"/>
      <c r="F44" s="53"/>
      <c r="G44" s="53">
        <v>1</v>
      </c>
    </row>
    <row r="45" spans="1:7" x14ac:dyDescent="0.25">
      <c r="A45" s="53" t="s">
        <v>86</v>
      </c>
      <c r="B45" s="53" t="s">
        <v>87</v>
      </c>
      <c r="C45" s="53">
        <v>193</v>
      </c>
      <c r="D45" s="53"/>
      <c r="E45" s="53"/>
      <c r="F45" s="53"/>
      <c r="G45" s="53">
        <v>1</v>
      </c>
    </row>
    <row r="46" spans="1:7" x14ac:dyDescent="0.25">
      <c r="A46" s="53" t="s">
        <v>88</v>
      </c>
      <c r="B46" s="53" t="s">
        <v>89</v>
      </c>
      <c r="C46" s="53">
        <v>194</v>
      </c>
      <c r="D46" s="53"/>
      <c r="E46" s="53"/>
      <c r="F46" s="53"/>
      <c r="G46" s="53">
        <v>1</v>
      </c>
    </row>
    <row r="47" spans="1:7" x14ac:dyDescent="0.25">
      <c r="A47" s="53" t="s">
        <v>90</v>
      </c>
      <c r="B47" s="53" t="s">
        <v>91</v>
      </c>
      <c r="C47" s="53">
        <v>195</v>
      </c>
      <c r="D47" s="53"/>
      <c r="E47" s="53"/>
      <c r="F47" s="53"/>
      <c r="G47" s="53">
        <v>1</v>
      </c>
    </row>
    <row r="48" spans="1:7" x14ac:dyDescent="0.25">
      <c r="A48" s="53" t="s">
        <v>92</v>
      </c>
      <c r="B48" s="53" t="s">
        <v>93</v>
      </c>
      <c r="C48" s="53">
        <v>196</v>
      </c>
      <c r="D48" s="53"/>
      <c r="E48" s="53"/>
      <c r="F48" s="53"/>
      <c r="G48" s="53">
        <v>1</v>
      </c>
    </row>
    <row r="49" spans="1:7" x14ac:dyDescent="0.25">
      <c r="A49" s="53" t="s">
        <v>94</v>
      </c>
      <c r="B49" s="53" t="s">
        <v>95</v>
      </c>
      <c r="C49" s="53">
        <v>197</v>
      </c>
      <c r="D49" s="53"/>
      <c r="E49" s="53"/>
      <c r="F49" s="53"/>
      <c r="G49" s="53">
        <v>1</v>
      </c>
    </row>
    <row r="50" spans="1:7" x14ac:dyDescent="0.25">
      <c r="A50" s="53" t="s">
        <v>96</v>
      </c>
      <c r="B50" s="53" t="s">
        <v>97</v>
      </c>
      <c r="C50" s="53">
        <v>198</v>
      </c>
      <c r="D50" s="53"/>
      <c r="E50" s="53"/>
      <c r="F50" s="53"/>
      <c r="G50" s="53">
        <v>1</v>
      </c>
    </row>
    <row r="51" spans="1:7" x14ac:dyDescent="0.25">
      <c r="A51" s="53" t="s">
        <v>98</v>
      </c>
      <c r="B51" s="53" t="s">
        <v>99</v>
      </c>
      <c r="C51" s="53">
        <v>199</v>
      </c>
      <c r="D51" s="53"/>
      <c r="E51" s="53"/>
      <c r="F51" s="53"/>
      <c r="G51" s="53">
        <v>1</v>
      </c>
    </row>
    <row r="52" spans="1:7" x14ac:dyDescent="0.25">
      <c r="A52" s="53" t="s">
        <v>100</v>
      </c>
      <c r="B52" s="53" t="s">
        <v>101</v>
      </c>
      <c r="C52" s="53">
        <v>200</v>
      </c>
      <c r="D52" s="53"/>
      <c r="E52" s="53"/>
      <c r="F52" s="53"/>
      <c r="G52" s="53">
        <v>1</v>
      </c>
    </row>
    <row r="53" spans="1:7" x14ac:dyDescent="0.25">
      <c r="A53" s="53" t="s">
        <v>102</v>
      </c>
      <c r="B53" s="53" t="s">
        <v>103</v>
      </c>
      <c r="C53" s="53">
        <v>201</v>
      </c>
      <c r="D53" s="53"/>
      <c r="E53" s="53"/>
      <c r="F53" s="53"/>
      <c r="G53" s="53">
        <v>1</v>
      </c>
    </row>
    <row r="54" spans="1:7" x14ac:dyDescent="0.25">
      <c r="A54" s="53" t="s">
        <v>104</v>
      </c>
      <c r="B54" s="53" t="s">
        <v>105</v>
      </c>
      <c r="C54" s="53">
        <v>202</v>
      </c>
      <c r="D54" s="53"/>
      <c r="E54" s="53"/>
      <c r="F54" s="53"/>
      <c r="G54" s="53">
        <v>1</v>
      </c>
    </row>
    <row r="55" spans="1:7" x14ac:dyDescent="0.25">
      <c r="A55" s="53" t="s">
        <v>106</v>
      </c>
      <c r="B55" s="53" t="s">
        <v>107</v>
      </c>
      <c r="C55" s="53">
        <v>203</v>
      </c>
      <c r="D55" s="53"/>
      <c r="E55" s="53"/>
      <c r="F55" s="53"/>
      <c r="G55" s="53">
        <v>1</v>
      </c>
    </row>
    <row r="56" spans="1:7" x14ac:dyDescent="0.25">
      <c r="A56" s="53" t="s">
        <v>108</v>
      </c>
      <c r="B56" s="53" t="s">
        <v>109</v>
      </c>
      <c r="C56" s="53">
        <v>204</v>
      </c>
      <c r="D56" s="53"/>
      <c r="E56" s="53"/>
      <c r="F56" s="53"/>
      <c r="G56" s="53">
        <v>1</v>
      </c>
    </row>
    <row r="57" spans="1:7" x14ac:dyDescent="0.25">
      <c r="A57" s="53" t="s">
        <v>110</v>
      </c>
      <c r="B57" s="53" t="s">
        <v>111</v>
      </c>
      <c r="C57" s="53">
        <v>205</v>
      </c>
      <c r="D57" s="53"/>
      <c r="E57" s="53"/>
      <c r="F57" s="53"/>
      <c r="G57" s="53">
        <v>1</v>
      </c>
    </row>
    <row r="58" spans="1:7" x14ac:dyDescent="0.25">
      <c r="A58" s="53" t="s">
        <v>112</v>
      </c>
      <c r="B58" s="53" t="s">
        <v>113</v>
      </c>
      <c r="C58" s="53">
        <v>206</v>
      </c>
      <c r="D58" s="53"/>
      <c r="E58" s="53"/>
      <c r="F58" s="53"/>
      <c r="G58" s="53">
        <v>1</v>
      </c>
    </row>
    <row r="59" spans="1:7" x14ac:dyDescent="0.25">
      <c r="A59" s="57" t="s">
        <v>114</v>
      </c>
      <c r="B59" s="58" t="s">
        <v>115</v>
      </c>
      <c r="C59" s="58">
        <v>207</v>
      </c>
      <c r="G59" s="54">
        <v>1</v>
      </c>
    </row>
    <row r="60" spans="1:7" x14ac:dyDescent="0.25">
      <c r="A60" s="53" t="s">
        <v>348</v>
      </c>
      <c r="B60" s="53" t="s">
        <v>349</v>
      </c>
      <c r="C60" s="53">
        <v>333</v>
      </c>
      <c r="D60" s="53"/>
      <c r="E60" s="53"/>
      <c r="F60" s="53"/>
      <c r="G60" s="53">
        <v>1</v>
      </c>
    </row>
    <row r="61" spans="1:7" x14ac:dyDescent="0.25">
      <c r="A61" s="53" t="s">
        <v>116</v>
      </c>
      <c r="B61" s="53" t="s">
        <v>117</v>
      </c>
      <c r="C61" s="53">
        <v>208</v>
      </c>
      <c r="D61" s="53"/>
      <c r="E61" s="53"/>
      <c r="F61" s="53"/>
      <c r="G61" s="53">
        <v>1</v>
      </c>
    </row>
    <row r="62" spans="1:7" x14ac:dyDescent="0.25">
      <c r="A62" s="53" t="s">
        <v>118</v>
      </c>
      <c r="B62" s="53" t="s">
        <v>119</v>
      </c>
      <c r="C62" s="53">
        <v>209</v>
      </c>
      <c r="D62" s="53"/>
      <c r="E62" s="53"/>
      <c r="F62" s="53"/>
      <c r="G62" s="53">
        <v>1</v>
      </c>
    </row>
    <row r="63" spans="1:7" x14ac:dyDescent="0.25">
      <c r="A63" s="53" t="s">
        <v>120</v>
      </c>
      <c r="B63" s="53" t="s">
        <v>121</v>
      </c>
      <c r="C63" s="53">
        <v>210</v>
      </c>
      <c r="D63" s="53"/>
      <c r="E63" s="53"/>
      <c r="F63" s="53"/>
      <c r="G63" s="53">
        <v>1</v>
      </c>
    </row>
    <row r="64" spans="1:7" x14ac:dyDescent="0.25">
      <c r="A64" s="53" t="s">
        <v>122</v>
      </c>
      <c r="B64" s="53" t="s">
        <v>123</v>
      </c>
      <c r="C64" s="53">
        <v>211</v>
      </c>
      <c r="D64" s="53"/>
      <c r="E64" s="53"/>
      <c r="F64" s="53"/>
      <c r="G64" s="53">
        <v>1</v>
      </c>
    </row>
    <row r="65" spans="1:7" x14ac:dyDescent="0.25">
      <c r="A65" s="53" t="s">
        <v>124</v>
      </c>
      <c r="B65" s="53" t="s">
        <v>125</v>
      </c>
      <c r="C65" s="53">
        <v>212</v>
      </c>
      <c r="D65" s="53"/>
      <c r="E65" s="53"/>
      <c r="F65" s="53"/>
      <c r="G65" s="53">
        <v>1</v>
      </c>
    </row>
    <row r="66" spans="1:7" x14ac:dyDescent="0.25">
      <c r="A66" s="53" t="s">
        <v>126</v>
      </c>
      <c r="B66" s="53" t="s">
        <v>127</v>
      </c>
      <c r="C66" s="53">
        <v>213</v>
      </c>
      <c r="D66" s="53"/>
      <c r="E66" s="53"/>
      <c r="F66" s="53"/>
      <c r="G66" s="53">
        <v>1</v>
      </c>
    </row>
    <row r="67" spans="1:7" x14ac:dyDescent="0.25">
      <c r="A67" s="53" t="s">
        <v>128</v>
      </c>
      <c r="B67" s="53" t="s">
        <v>129</v>
      </c>
      <c r="C67" s="53">
        <v>214</v>
      </c>
      <c r="D67" s="53"/>
      <c r="E67" s="53"/>
      <c r="F67" s="53"/>
      <c r="G67" s="53">
        <v>1</v>
      </c>
    </row>
    <row r="68" spans="1:7" x14ac:dyDescent="0.25">
      <c r="A68" s="53" t="s">
        <v>130</v>
      </c>
      <c r="B68" s="53" t="s">
        <v>131</v>
      </c>
      <c r="C68" s="53">
        <v>215</v>
      </c>
      <c r="D68" s="53"/>
      <c r="E68" s="53"/>
      <c r="F68" s="53"/>
      <c r="G68" s="53">
        <v>1</v>
      </c>
    </row>
    <row r="69" spans="1:7" x14ac:dyDescent="0.25">
      <c r="A69" s="53" t="s">
        <v>132</v>
      </c>
      <c r="B69" s="53" t="s">
        <v>133</v>
      </c>
      <c r="C69" s="53">
        <v>216</v>
      </c>
      <c r="D69" s="53"/>
      <c r="E69" s="53"/>
      <c r="F69" s="53"/>
      <c r="G69" s="53">
        <v>1</v>
      </c>
    </row>
    <row r="70" spans="1:7" x14ac:dyDescent="0.25">
      <c r="A70" s="53" t="s">
        <v>134</v>
      </c>
      <c r="B70" s="53" t="s">
        <v>135</v>
      </c>
      <c r="C70" s="53">
        <v>217</v>
      </c>
      <c r="D70" s="53"/>
      <c r="E70" s="53"/>
      <c r="F70" s="53"/>
      <c r="G70" s="53">
        <v>1</v>
      </c>
    </row>
    <row r="71" spans="1:7" x14ac:dyDescent="0.25">
      <c r="A71" s="53" t="s">
        <v>136</v>
      </c>
      <c r="B71" s="53" t="s">
        <v>137</v>
      </c>
      <c r="C71" s="53">
        <v>218</v>
      </c>
      <c r="D71" s="53"/>
      <c r="E71" s="53"/>
      <c r="F71" s="53"/>
      <c r="G71" s="53">
        <v>1</v>
      </c>
    </row>
    <row r="72" spans="1:7" x14ac:dyDescent="0.25">
      <c r="A72" s="53" t="s">
        <v>138</v>
      </c>
      <c r="B72" s="53" t="s">
        <v>139</v>
      </c>
      <c r="C72" s="53">
        <v>219</v>
      </c>
      <c r="D72" s="53"/>
      <c r="E72" s="53"/>
      <c r="F72" s="53"/>
      <c r="G72" s="53">
        <v>1</v>
      </c>
    </row>
    <row r="73" spans="1:7" x14ac:dyDescent="0.25">
      <c r="A73" s="53" t="s">
        <v>140</v>
      </c>
      <c r="B73" s="53" t="s">
        <v>141</v>
      </c>
      <c r="C73" s="53">
        <v>220</v>
      </c>
      <c r="D73" s="53"/>
      <c r="E73" s="53"/>
      <c r="F73" s="53"/>
      <c r="G73" s="53">
        <v>1</v>
      </c>
    </row>
    <row r="74" spans="1:7" x14ac:dyDescent="0.25">
      <c r="A74" s="53" t="s">
        <v>142</v>
      </c>
      <c r="B74" s="53" t="s">
        <v>143</v>
      </c>
      <c r="C74" s="53">
        <v>221</v>
      </c>
      <c r="D74" s="53"/>
      <c r="E74" s="53"/>
      <c r="F74" s="53"/>
      <c r="G74" s="53">
        <v>1</v>
      </c>
    </row>
    <row r="75" spans="1:7" x14ac:dyDescent="0.25">
      <c r="A75" s="53" t="s">
        <v>144</v>
      </c>
      <c r="B75" s="53" t="s">
        <v>145</v>
      </c>
      <c r="C75" s="53">
        <v>222</v>
      </c>
      <c r="D75" s="53"/>
      <c r="E75" s="53"/>
      <c r="F75" s="53"/>
      <c r="G75" s="53">
        <v>1</v>
      </c>
    </row>
    <row r="76" spans="1:7" x14ac:dyDescent="0.25">
      <c r="A76" s="53" t="s">
        <v>146</v>
      </c>
      <c r="B76" s="53" t="s">
        <v>147</v>
      </c>
      <c r="C76" s="53">
        <v>223</v>
      </c>
      <c r="D76" s="53"/>
      <c r="E76" s="53"/>
      <c r="F76" s="53"/>
      <c r="G76" s="53">
        <v>1</v>
      </c>
    </row>
    <row r="77" spans="1:7" x14ac:dyDescent="0.25">
      <c r="A77" s="53" t="s">
        <v>148</v>
      </c>
      <c r="B77" s="53" t="s">
        <v>149</v>
      </c>
      <c r="C77" s="53">
        <v>224</v>
      </c>
      <c r="D77" s="53"/>
      <c r="E77" s="53"/>
      <c r="F77" s="53"/>
      <c r="G77" s="53">
        <v>1</v>
      </c>
    </row>
    <row r="78" spans="1:7" x14ac:dyDescent="0.25">
      <c r="A78" s="53" t="s">
        <v>150</v>
      </c>
      <c r="B78" s="53" t="s">
        <v>151</v>
      </c>
      <c r="C78" s="53">
        <v>225</v>
      </c>
      <c r="D78" s="53"/>
      <c r="E78" s="53"/>
      <c r="F78" s="53"/>
      <c r="G78" s="53">
        <v>1</v>
      </c>
    </row>
    <row r="79" spans="1:7" x14ac:dyDescent="0.25">
      <c r="A79" s="53" t="s">
        <v>152</v>
      </c>
      <c r="B79" s="53" t="s">
        <v>153</v>
      </c>
      <c r="C79" s="53">
        <v>226</v>
      </c>
      <c r="D79" s="53"/>
      <c r="E79" s="53"/>
      <c r="F79" s="53"/>
      <c r="G79" s="53">
        <v>1</v>
      </c>
    </row>
    <row r="80" spans="1:7" x14ac:dyDescent="0.25">
      <c r="A80" s="53" t="s">
        <v>154</v>
      </c>
      <c r="B80" s="53" t="s">
        <v>155</v>
      </c>
      <c r="C80" s="53">
        <v>227</v>
      </c>
      <c r="D80" s="53"/>
      <c r="E80" s="53"/>
      <c r="F80" s="53"/>
      <c r="G80" s="53">
        <v>1</v>
      </c>
    </row>
    <row r="81" spans="1:7" x14ac:dyDescent="0.25">
      <c r="A81" s="53" t="s">
        <v>156</v>
      </c>
      <c r="B81" s="53" t="s">
        <v>157</v>
      </c>
      <c r="C81" s="53">
        <v>228</v>
      </c>
      <c r="D81" s="53"/>
      <c r="E81" s="53"/>
      <c r="F81" s="53"/>
      <c r="G81" s="53">
        <v>1</v>
      </c>
    </row>
    <row r="82" spans="1:7" x14ac:dyDescent="0.25">
      <c r="A82" s="53" t="s">
        <v>158</v>
      </c>
      <c r="B82" s="53" t="s">
        <v>159</v>
      </c>
      <c r="C82" s="53">
        <v>229</v>
      </c>
      <c r="D82" s="53"/>
      <c r="E82" s="53"/>
      <c r="F82" s="53"/>
      <c r="G82" s="53">
        <v>1</v>
      </c>
    </row>
    <row r="83" spans="1:7" x14ac:dyDescent="0.25">
      <c r="A83" s="53" t="s">
        <v>160</v>
      </c>
      <c r="B83" s="53" t="s">
        <v>161</v>
      </c>
      <c r="C83" s="53">
        <v>230</v>
      </c>
      <c r="D83" s="53"/>
      <c r="E83" s="53"/>
      <c r="F83" s="53"/>
      <c r="G83" s="53">
        <v>1</v>
      </c>
    </row>
    <row r="84" spans="1:7" x14ac:dyDescent="0.25">
      <c r="A84" s="53" t="s">
        <v>162</v>
      </c>
      <c r="B84" s="53" t="s">
        <v>163</v>
      </c>
      <c r="C84" s="53">
        <v>231</v>
      </c>
      <c r="D84" s="53"/>
      <c r="E84" s="53"/>
      <c r="F84" s="53"/>
      <c r="G84" s="53">
        <v>1</v>
      </c>
    </row>
    <row r="85" spans="1:7" x14ac:dyDescent="0.25">
      <c r="A85" s="53" t="s">
        <v>164</v>
      </c>
      <c r="B85" s="53" t="s">
        <v>165</v>
      </c>
      <c r="C85" s="53">
        <v>232</v>
      </c>
      <c r="D85" s="53"/>
      <c r="E85" s="53"/>
      <c r="F85" s="53"/>
      <c r="G85" s="53">
        <v>1</v>
      </c>
    </row>
    <row r="86" spans="1:7" x14ac:dyDescent="0.25">
      <c r="A86" s="53" t="s">
        <v>166</v>
      </c>
      <c r="B86" s="53" t="s">
        <v>167</v>
      </c>
      <c r="C86" s="53">
        <v>233</v>
      </c>
      <c r="D86" s="53"/>
      <c r="E86" s="53"/>
      <c r="F86" s="53"/>
      <c r="G86" s="53">
        <v>1</v>
      </c>
    </row>
    <row r="87" spans="1:7" x14ac:dyDescent="0.25">
      <c r="A87" s="53" t="s">
        <v>168</v>
      </c>
      <c r="B87" s="53" t="s">
        <v>169</v>
      </c>
      <c r="C87" s="53">
        <v>234</v>
      </c>
      <c r="D87" s="53"/>
      <c r="E87" s="53"/>
      <c r="F87" s="53"/>
      <c r="G87" s="53">
        <v>1</v>
      </c>
    </row>
    <row r="88" spans="1:7" x14ac:dyDescent="0.25">
      <c r="A88" s="53" t="s">
        <v>170</v>
      </c>
      <c r="B88" s="53" t="s">
        <v>171</v>
      </c>
      <c r="C88" s="53">
        <v>235</v>
      </c>
      <c r="D88" s="53"/>
      <c r="E88" s="53"/>
      <c r="F88" s="53"/>
      <c r="G88" s="53">
        <v>1</v>
      </c>
    </row>
    <row r="89" spans="1:7" x14ac:dyDescent="0.25">
      <c r="A89" s="53" t="s">
        <v>172</v>
      </c>
      <c r="B89" s="53" t="s">
        <v>173</v>
      </c>
      <c r="C89" s="53">
        <v>236</v>
      </c>
      <c r="D89" s="53"/>
      <c r="E89" s="53"/>
      <c r="F89" s="53"/>
      <c r="G89" s="53">
        <v>1</v>
      </c>
    </row>
    <row r="90" spans="1:7" x14ac:dyDescent="0.25">
      <c r="A90" s="53" t="s">
        <v>174</v>
      </c>
      <c r="B90" s="53" t="s">
        <v>175</v>
      </c>
      <c r="C90" s="53">
        <v>237</v>
      </c>
      <c r="D90" s="53"/>
      <c r="E90" s="53"/>
      <c r="F90" s="53"/>
      <c r="G90" s="53">
        <v>1</v>
      </c>
    </row>
    <row r="91" spans="1:7" x14ac:dyDescent="0.25">
      <c r="A91" s="53" t="s">
        <v>176</v>
      </c>
      <c r="B91" s="53" t="s">
        <v>177</v>
      </c>
      <c r="C91" s="53">
        <v>238</v>
      </c>
      <c r="D91" s="53"/>
      <c r="E91" s="53"/>
      <c r="F91" s="53"/>
      <c r="G91" s="53">
        <v>1</v>
      </c>
    </row>
    <row r="92" spans="1:7" x14ac:dyDescent="0.25">
      <c r="A92" s="53" t="s">
        <v>178</v>
      </c>
      <c r="B92" s="53" t="s">
        <v>179</v>
      </c>
      <c r="C92" s="53">
        <v>239</v>
      </c>
      <c r="D92" s="53"/>
      <c r="E92" s="53"/>
      <c r="F92" s="53"/>
      <c r="G92" s="53">
        <v>1</v>
      </c>
    </row>
    <row r="93" spans="1:7" x14ac:dyDescent="0.25">
      <c r="A93" s="53" t="s">
        <v>180</v>
      </c>
      <c r="B93" s="53" t="s">
        <v>181</v>
      </c>
      <c r="C93" s="53">
        <v>240</v>
      </c>
      <c r="D93" s="53"/>
      <c r="E93" s="53"/>
      <c r="F93" s="53"/>
      <c r="G93" s="53">
        <v>1</v>
      </c>
    </row>
    <row r="94" spans="1:7" x14ac:dyDescent="0.25">
      <c r="A94" s="53" t="s">
        <v>182</v>
      </c>
      <c r="B94" s="53" t="s">
        <v>183</v>
      </c>
      <c r="C94" s="53">
        <v>241</v>
      </c>
      <c r="D94" s="53"/>
      <c r="E94" s="53"/>
      <c r="F94" s="53"/>
      <c r="G94" s="53">
        <v>1</v>
      </c>
    </row>
    <row r="95" spans="1:7" x14ac:dyDescent="0.25">
      <c r="A95" s="53" t="s">
        <v>184</v>
      </c>
      <c r="B95" s="53" t="s">
        <v>185</v>
      </c>
      <c r="C95" s="53">
        <v>242</v>
      </c>
      <c r="D95" s="53"/>
      <c r="E95" s="53"/>
      <c r="F95" s="53"/>
      <c r="G95" s="53">
        <v>1</v>
      </c>
    </row>
    <row r="96" spans="1:7" x14ac:dyDescent="0.25">
      <c r="A96" s="53" t="s">
        <v>186</v>
      </c>
      <c r="B96" s="53" t="s">
        <v>187</v>
      </c>
      <c r="C96" s="53">
        <v>243</v>
      </c>
      <c r="D96" s="53"/>
      <c r="E96" s="53"/>
      <c r="F96" s="53"/>
      <c r="G96" s="53">
        <v>1</v>
      </c>
    </row>
    <row r="97" spans="1:7" x14ac:dyDescent="0.25">
      <c r="A97" s="53" t="s">
        <v>188</v>
      </c>
      <c r="B97" s="53" t="s">
        <v>189</v>
      </c>
      <c r="C97" s="53">
        <v>244</v>
      </c>
      <c r="D97" s="53"/>
      <c r="E97" s="53"/>
      <c r="F97" s="53"/>
      <c r="G97" s="53">
        <v>1</v>
      </c>
    </row>
    <row r="98" spans="1:7" x14ac:dyDescent="0.25">
      <c r="A98" s="53" t="s">
        <v>190</v>
      </c>
      <c r="B98" s="53" t="s">
        <v>191</v>
      </c>
      <c r="C98" s="53">
        <v>245</v>
      </c>
      <c r="D98" s="53"/>
      <c r="E98" s="53"/>
      <c r="F98" s="53"/>
      <c r="G98" s="53">
        <v>1</v>
      </c>
    </row>
    <row r="99" spans="1:7" x14ac:dyDescent="0.25">
      <c r="A99" s="53" t="s">
        <v>192</v>
      </c>
      <c r="B99" s="53" t="s">
        <v>193</v>
      </c>
      <c r="C99" s="53">
        <v>246</v>
      </c>
      <c r="D99" s="53"/>
      <c r="E99" s="53"/>
      <c r="F99" s="53"/>
      <c r="G99" s="53">
        <v>1</v>
      </c>
    </row>
    <row r="100" spans="1:7" x14ac:dyDescent="0.25">
      <c r="A100" s="53" t="s">
        <v>194</v>
      </c>
      <c r="B100" s="53" t="s">
        <v>195</v>
      </c>
      <c r="C100" s="53">
        <v>247</v>
      </c>
      <c r="D100" s="53"/>
      <c r="E100" s="53"/>
      <c r="F100" s="53"/>
      <c r="G100" s="53">
        <v>1</v>
      </c>
    </row>
    <row r="101" spans="1:7" x14ac:dyDescent="0.25">
      <c r="A101" s="53" t="s">
        <v>196</v>
      </c>
      <c r="B101" s="53" t="s">
        <v>197</v>
      </c>
      <c r="C101" s="53">
        <v>248</v>
      </c>
      <c r="D101" s="53"/>
      <c r="E101" s="53"/>
      <c r="F101" s="53"/>
      <c r="G101" s="53">
        <v>1</v>
      </c>
    </row>
    <row r="102" spans="1:7" x14ac:dyDescent="0.25">
      <c r="A102" s="53" t="s">
        <v>198</v>
      </c>
      <c r="B102" s="53" t="s">
        <v>199</v>
      </c>
      <c r="C102" s="53">
        <v>249</v>
      </c>
      <c r="D102" s="53"/>
      <c r="E102" s="53"/>
      <c r="F102" s="53"/>
      <c r="G102" s="53">
        <v>1</v>
      </c>
    </row>
    <row r="103" spans="1:7" x14ac:dyDescent="0.25">
      <c r="A103" s="53" t="s">
        <v>200</v>
      </c>
      <c r="B103" s="53" t="s">
        <v>201</v>
      </c>
      <c r="C103" s="53">
        <v>250</v>
      </c>
      <c r="D103" s="53"/>
      <c r="E103" s="53"/>
      <c r="F103" s="53"/>
      <c r="G103" s="53">
        <v>1</v>
      </c>
    </row>
    <row r="104" spans="1:7" x14ac:dyDescent="0.25">
      <c r="A104" s="53" t="s">
        <v>350</v>
      </c>
      <c r="B104" s="53" t="s">
        <v>351</v>
      </c>
      <c r="C104" s="53">
        <v>334</v>
      </c>
      <c r="D104" s="53"/>
      <c r="E104" s="53"/>
      <c r="F104" s="53"/>
      <c r="G104" s="53">
        <v>1</v>
      </c>
    </row>
    <row r="105" spans="1:7" x14ac:dyDescent="0.25">
      <c r="A105" s="53" t="s">
        <v>202</v>
      </c>
      <c r="B105" s="53" t="s">
        <v>203</v>
      </c>
      <c r="C105" s="53">
        <v>251</v>
      </c>
      <c r="D105" s="53"/>
      <c r="E105" s="53"/>
      <c r="F105" s="53"/>
      <c r="G105" s="53">
        <v>1</v>
      </c>
    </row>
    <row r="106" spans="1:7" x14ac:dyDescent="0.25">
      <c r="A106" s="53" t="s">
        <v>204</v>
      </c>
      <c r="B106" s="53" t="s">
        <v>205</v>
      </c>
      <c r="C106" s="53">
        <v>252</v>
      </c>
      <c r="D106" s="53"/>
      <c r="E106" s="53"/>
      <c r="F106" s="53"/>
      <c r="G106" s="53">
        <v>1</v>
      </c>
    </row>
    <row r="107" spans="1:7" x14ac:dyDescent="0.25">
      <c r="A107" s="53" t="s">
        <v>206</v>
      </c>
      <c r="B107" s="53" t="s">
        <v>207</v>
      </c>
      <c r="C107" s="53">
        <v>253</v>
      </c>
      <c r="D107" s="53"/>
      <c r="E107" s="53"/>
      <c r="F107" s="53"/>
      <c r="G107" s="53">
        <v>1</v>
      </c>
    </row>
    <row r="108" spans="1:7" x14ac:dyDescent="0.25">
      <c r="A108" s="53" t="s">
        <v>352</v>
      </c>
      <c r="B108" s="53" t="s">
        <v>353</v>
      </c>
      <c r="C108" s="53">
        <v>335</v>
      </c>
      <c r="D108" s="53"/>
      <c r="E108" s="53"/>
      <c r="F108" s="53"/>
      <c r="G108" s="53">
        <v>1</v>
      </c>
    </row>
    <row r="109" spans="1:7" x14ac:dyDescent="0.25">
      <c r="A109" s="53" t="s">
        <v>208</v>
      </c>
      <c r="B109" s="53" t="s">
        <v>209</v>
      </c>
      <c r="C109" s="53">
        <v>255</v>
      </c>
      <c r="D109" s="53"/>
      <c r="E109" s="53"/>
      <c r="F109" s="53"/>
      <c r="G109" s="53">
        <v>1</v>
      </c>
    </row>
    <row r="110" spans="1:7" x14ac:dyDescent="0.25">
      <c r="A110" s="53" t="s">
        <v>210</v>
      </c>
      <c r="B110" s="53" t="s">
        <v>211</v>
      </c>
      <c r="C110" s="53">
        <v>256</v>
      </c>
      <c r="D110" s="53"/>
      <c r="E110" s="53"/>
      <c r="F110" s="53"/>
      <c r="G110" s="53">
        <v>1</v>
      </c>
    </row>
    <row r="111" spans="1:7" x14ac:dyDescent="0.25">
      <c r="A111" s="53" t="s">
        <v>212</v>
      </c>
      <c r="B111" s="53" t="s">
        <v>213</v>
      </c>
      <c r="C111" s="53">
        <v>257</v>
      </c>
      <c r="D111" s="53"/>
      <c r="E111" s="53"/>
      <c r="F111" s="53"/>
      <c r="G111" s="53">
        <v>1</v>
      </c>
    </row>
    <row r="112" spans="1:7" x14ac:dyDescent="0.25">
      <c r="A112" s="53" t="s">
        <v>214</v>
      </c>
      <c r="B112" s="53" t="s">
        <v>215</v>
      </c>
      <c r="C112" s="53">
        <v>258</v>
      </c>
      <c r="D112" s="53"/>
      <c r="E112" s="53"/>
      <c r="F112" s="53"/>
      <c r="G112" s="53">
        <v>1</v>
      </c>
    </row>
    <row r="113" spans="1:7" x14ac:dyDescent="0.25">
      <c r="A113" s="53" t="s">
        <v>216</v>
      </c>
      <c r="B113" s="53" t="s">
        <v>217</v>
      </c>
      <c r="C113" s="53">
        <v>259</v>
      </c>
      <c r="D113" s="53"/>
      <c r="E113" s="53"/>
      <c r="F113" s="53"/>
      <c r="G113" s="53">
        <v>1</v>
      </c>
    </row>
    <row r="114" spans="1:7" x14ac:dyDescent="0.25">
      <c r="A114" s="53" t="s">
        <v>218</v>
      </c>
      <c r="B114" s="53" t="s">
        <v>219</v>
      </c>
      <c r="C114" s="53">
        <v>260</v>
      </c>
      <c r="D114" s="53"/>
      <c r="E114" s="53"/>
      <c r="F114" s="53"/>
      <c r="G114" s="53">
        <v>1</v>
      </c>
    </row>
    <row r="115" spans="1:7" x14ac:dyDescent="0.25">
      <c r="A115" s="53" t="s">
        <v>220</v>
      </c>
      <c r="B115" s="53" t="s">
        <v>221</v>
      </c>
      <c r="C115" s="53">
        <v>261</v>
      </c>
      <c r="D115" s="53"/>
      <c r="E115" s="53"/>
      <c r="F115" s="53"/>
      <c r="G115" s="53">
        <v>1</v>
      </c>
    </row>
    <row r="116" spans="1:7" x14ac:dyDescent="0.25">
      <c r="A116" s="53" t="s">
        <v>222</v>
      </c>
      <c r="B116" s="53" t="s">
        <v>223</v>
      </c>
      <c r="C116" s="53">
        <v>262</v>
      </c>
      <c r="D116" s="53"/>
      <c r="E116" s="53"/>
      <c r="F116" s="53"/>
      <c r="G116" s="53">
        <v>1</v>
      </c>
    </row>
    <row r="117" spans="1:7" x14ac:dyDescent="0.25">
      <c r="A117" s="53" t="s">
        <v>224</v>
      </c>
      <c r="B117" s="53" t="s">
        <v>225</v>
      </c>
      <c r="C117" s="53">
        <v>263</v>
      </c>
      <c r="D117" s="53"/>
      <c r="E117" s="53"/>
      <c r="F117" s="53"/>
      <c r="G117" s="53">
        <v>1</v>
      </c>
    </row>
    <row r="118" spans="1:7" x14ac:dyDescent="0.25">
      <c r="A118" s="53" t="s">
        <v>354</v>
      </c>
      <c r="B118" s="53" t="s">
        <v>355</v>
      </c>
      <c r="C118" s="53">
        <v>336</v>
      </c>
      <c r="D118" s="53"/>
      <c r="E118" s="53"/>
      <c r="F118" s="53"/>
      <c r="G118" s="53">
        <v>1</v>
      </c>
    </row>
    <row r="119" spans="1:7" x14ac:dyDescent="0.25">
      <c r="A119" s="53" t="s">
        <v>226</v>
      </c>
      <c r="B119" s="53" t="s">
        <v>227</v>
      </c>
      <c r="C119" s="53">
        <v>264</v>
      </c>
      <c r="D119" s="53"/>
      <c r="E119" s="53"/>
      <c r="F119" s="53"/>
      <c r="G119" s="53">
        <v>1</v>
      </c>
    </row>
    <row r="120" spans="1:7" x14ac:dyDescent="0.25">
      <c r="A120" s="53" t="s">
        <v>228</v>
      </c>
      <c r="B120" s="53" t="s">
        <v>229</v>
      </c>
      <c r="C120" s="53">
        <v>265</v>
      </c>
      <c r="D120" s="53"/>
      <c r="E120" s="53"/>
      <c r="F120" s="53"/>
      <c r="G120" s="53">
        <v>1</v>
      </c>
    </row>
    <row r="121" spans="1:7" x14ac:dyDescent="0.25">
      <c r="A121" s="53" t="s">
        <v>230</v>
      </c>
      <c r="B121" s="53" t="s">
        <v>231</v>
      </c>
      <c r="C121" s="53">
        <v>266</v>
      </c>
      <c r="D121" s="53"/>
      <c r="E121" s="53"/>
      <c r="F121" s="53"/>
      <c r="G121" s="53">
        <v>1</v>
      </c>
    </row>
    <row r="122" spans="1:7" x14ac:dyDescent="0.25">
      <c r="A122" s="53" t="s">
        <v>232</v>
      </c>
      <c r="B122" s="53" t="s">
        <v>233</v>
      </c>
      <c r="C122" s="53">
        <v>267</v>
      </c>
      <c r="D122" s="53"/>
      <c r="E122" s="53"/>
      <c r="F122" s="53"/>
      <c r="G122" s="53">
        <v>1</v>
      </c>
    </row>
    <row r="123" spans="1:7" x14ac:dyDescent="0.25">
      <c r="A123" s="53" t="s">
        <v>234</v>
      </c>
      <c r="B123" s="53" t="s">
        <v>235</v>
      </c>
      <c r="C123" s="53">
        <v>268</v>
      </c>
      <c r="D123" s="53"/>
      <c r="E123" s="53"/>
      <c r="F123" s="53"/>
      <c r="G123" s="53">
        <v>1</v>
      </c>
    </row>
    <row r="124" spans="1:7" x14ac:dyDescent="0.25">
      <c r="A124" s="53" t="s">
        <v>236</v>
      </c>
      <c r="B124" s="53" t="s">
        <v>237</v>
      </c>
      <c r="C124" s="53">
        <v>269</v>
      </c>
      <c r="D124" s="53"/>
      <c r="E124" s="53"/>
      <c r="F124" s="53"/>
      <c r="G124" s="53">
        <v>1</v>
      </c>
    </row>
    <row r="125" spans="1:7" x14ac:dyDescent="0.25">
      <c r="A125" s="53" t="s">
        <v>238</v>
      </c>
      <c r="B125" s="53" t="s">
        <v>239</v>
      </c>
      <c r="C125" s="53">
        <v>270</v>
      </c>
      <c r="D125" s="53"/>
      <c r="E125" s="53"/>
      <c r="F125" s="53"/>
      <c r="G125" s="53">
        <v>1</v>
      </c>
    </row>
    <row r="126" spans="1:7" x14ac:dyDescent="0.25">
      <c r="A126" s="53" t="s">
        <v>240</v>
      </c>
      <c r="B126" s="53" t="s">
        <v>241</v>
      </c>
      <c r="C126" s="53">
        <v>271</v>
      </c>
      <c r="D126" s="53"/>
      <c r="E126" s="53"/>
      <c r="F126" s="53"/>
      <c r="G126" s="53">
        <v>1</v>
      </c>
    </row>
    <row r="127" spans="1:7" x14ac:dyDescent="0.25">
      <c r="A127" s="53" t="s">
        <v>242</v>
      </c>
      <c r="B127" s="53" t="s">
        <v>243</v>
      </c>
      <c r="C127" s="53">
        <v>272</v>
      </c>
      <c r="D127" s="53"/>
      <c r="E127" s="53"/>
      <c r="F127" s="53"/>
      <c r="G127" s="53">
        <v>1</v>
      </c>
    </row>
    <row r="128" spans="1:7" x14ac:dyDescent="0.25">
      <c r="A128" s="53" t="s">
        <v>244</v>
      </c>
      <c r="B128" s="53" t="s">
        <v>245</v>
      </c>
      <c r="C128" s="53">
        <v>273</v>
      </c>
      <c r="D128" s="53"/>
      <c r="E128" s="53"/>
      <c r="F128" s="53"/>
      <c r="G128" s="53">
        <v>1</v>
      </c>
    </row>
    <row r="129" spans="1:7" x14ac:dyDescent="0.25">
      <c r="A129" s="53" t="s">
        <v>246</v>
      </c>
      <c r="B129" s="53" t="s">
        <v>247</v>
      </c>
      <c r="C129" s="53">
        <v>274</v>
      </c>
      <c r="D129" s="53"/>
      <c r="E129" s="53"/>
      <c r="F129" s="53"/>
      <c r="G129" s="53">
        <v>1</v>
      </c>
    </row>
    <row r="130" spans="1:7" x14ac:dyDescent="0.25">
      <c r="A130" s="53" t="s">
        <v>248</v>
      </c>
      <c r="B130" s="53" t="s">
        <v>249</v>
      </c>
      <c r="C130" s="53">
        <v>275</v>
      </c>
      <c r="D130" s="53"/>
      <c r="E130" s="53"/>
      <c r="F130" s="53"/>
      <c r="G130" s="53">
        <v>1</v>
      </c>
    </row>
    <row r="131" spans="1:7" x14ac:dyDescent="0.25">
      <c r="A131" s="53" t="s">
        <v>356</v>
      </c>
      <c r="B131" s="53" t="s">
        <v>357</v>
      </c>
      <c r="C131" s="53">
        <v>337</v>
      </c>
      <c r="D131" s="53"/>
      <c r="E131" s="53"/>
      <c r="F131" s="53"/>
      <c r="G131" s="53">
        <v>1</v>
      </c>
    </row>
    <row r="132" spans="1:7" x14ac:dyDescent="0.25">
      <c r="A132" s="53" t="s">
        <v>250</v>
      </c>
      <c r="B132" s="53" t="s">
        <v>251</v>
      </c>
      <c r="C132" s="53">
        <v>276</v>
      </c>
      <c r="D132" s="53"/>
      <c r="E132" s="53"/>
      <c r="F132" s="53"/>
      <c r="G132" s="53">
        <v>1</v>
      </c>
    </row>
    <row r="133" spans="1:7" x14ac:dyDescent="0.25">
      <c r="A133" s="53" t="s">
        <v>252</v>
      </c>
      <c r="B133" s="53" t="s">
        <v>253</v>
      </c>
      <c r="C133" s="53">
        <v>277</v>
      </c>
      <c r="D133" s="53"/>
      <c r="E133" s="53"/>
      <c r="F133" s="53"/>
      <c r="G133" s="53">
        <v>1</v>
      </c>
    </row>
    <row r="134" spans="1:7" x14ac:dyDescent="0.25">
      <c r="A134" s="53" t="s">
        <v>254</v>
      </c>
      <c r="B134" s="53" t="s">
        <v>255</v>
      </c>
      <c r="C134" s="53">
        <v>278</v>
      </c>
      <c r="D134" s="53"/>
      <c r="E134" s="53"/>
      <c r="F134" s="53"/>
      <c r="G134" s="53">
        <v>1</v>
      </c>
    </row>
    <row r="135" spans="1:7" x14ac:dyDescent="0.25">
      <c r="A135" s="57" t="s">
        <v>256</v>
      </c>
      <c r="B135" s="58" t="s">
        <v>257</v>
      </c>
      <c r="C135" s="58">
        <v>279</v>
      </c>
      <c r="G135" s="54">
        <v>1</v>
      </c>
    </row>
    <row r="136" spans="1:7" x14ac:dyDescent="0.25">
      <c r="A136" s="53" t="s">
        <v>258</v>
      </c>
      <c r="B136" s="53" t="s">
        <v>259</v>
      </c>
      <c r="C136" s="53">
        <v>280</v>
      </c>
      <c r="D136" s="53"/>
      <c r="E136" s="53"/>
      <c r="F136" s="53"/>
      <c r="G136" s="53">
        <v>1</v>
      </c>
    </row>
    <row r="137" spans="1:7" x14ac:dyDescent="0.25">
      <c r="A137" s="53" t="s">
        <v>260</v>
      </c>
      <c r="B137" s="53" t="s">
        <v>261</v>
      </c>
      <c r="C137" s="53">
        <v>281</v>
      </c>
      <c r="D137" s="53"/>
      <c r="E137" s="53"/>
      <c r="F137" s="53"/>
      <c r="G137" s="53">
        <v>1</v>
      </c>
    </row>
    <row r="138" spans="1:7" x14ac:dyDescent="0.25">
      <c r="A138" s="53" t="s">
        <v>262</v>
      </c>
      <c r="B138" s="53" t="s">
        <v>263</v>
      </c>
      <c r="C138" s="53">
        <v>282</v>
      </c>
      <c r="D138" s="53"/>
      <c r="E138" s="53"/>
      <c r="F138" s="53"/>
      <c r="G138" s="53">
        <v>1</v>
      </c>
    </row>
    <row r="139" spans="1:7" x14ac:dyDescent="0.25">
      <c r="A139" s="53" t="s">
        <v>264</v>
      </c>
      <c r="B139" s="53" t="s">
        <v>265</v>
      </c>
      <c r="C139" s="53">
        <v>285</v>
      </c>
      <c r="D139" s="53"/>
      <c r="E139" s="53"/>
      <c r="F139" s="53"/>
      <c r="G139" s="53">
        <v>1</v>
      </c>
    </row>
    <row r="140" spans="1:7" x14ac:dyDescent="0.25">
      <c r="A140" s="53" t="s">
        <v>266</v>
      </c>
      <c r="B140" s="53" t="s">
        <v>267</v>
      </c>
      <c r="C140" s="53">
        <v>286</v>
      </c>
      <c r="D140" s="53"/>
      <c r="E140" s="53"/>
      <c r="F140" s="53"/>
      <c r="G140" s="53">
        <v>1</v>
      </c>
    </row>
    <row r="141" spans="1:7" x14ac:dyDescent="0.25">
      <c r="A141" s="53" t="s">
        <v>268</v>
      </c>
      <c r="B141" s="53" t="s">
        <v>269</v>
      </c>
      <c r="C141" s="53">
        <v>287</v>
      </c>
      <c r="D141" s="53"/>
      <c r="E141" s="53"/>
      <c r="F141" s="53"/>
      <c r="G141" s="53">
        <v>1</v>
      </c>
    </row>
    <row r="142" spans="1:7" x14ac:dyDescent="0.25">
      <c r="A142" s="53" t="s">
        <v>270</v>
      </c>
      <c r="B142" s="53" t="s">
        <v>271</v>
      </c>
      <c r="C142" s="53">
        <v>288</v>
      </c>
      <c r="D142" s="53"/>
      <c r="E142" s="53"/>
      <c r="F142" s="53"/>
      <c r="G142" s="53">
        <v>1</v>
      </c>
    </row>
    <row r="143" spans="1:7" x14ac:dyDescent="0.25">
      <c r="A143" s="53" t="s">
        <v>272</v>
      </c>
      <c r="B143" s="53" t="s">
        <v>273</v>
      </c>
      <c r="C143" s="53">
        <v>289</v>
      </c>
      <c r="D143" s="53"/>
      <c r="E143" s="53"/>
      <c r="F143" s="53"/>
      <c r="G143" s="53">
        <v>1</v>
      </c>
    </row>
    <row r="144" spans="1:7" x14ac:dyDescent="0.25">
      <c r="A144" s="53" t="s">
        <v>274</v>
      </c>
      <c r="B144" s="53" t="s">
        <v>275</v>
      </c>
      <c r="C144" s="53">
        <v>290</v>
      </c>
      <c r="D144" s="53"/>
      <c r="E144" s="53"/>
      <c r="F144" s="53"/>
      <c r="G144" s="53">
        <v>1</v>
      </c>
    </row>
    <row r="145" spans="1:7" x14ac:dyDescent="0.25">
      <c r="A145" s="53" t="s">
        <v>276</v>
      </c>
      <c r="B145" s="53" t="s">
        <v>277</v>
      </c>
      <c r="C145" s="53">
        <v>291</v>
      </c>
      <c r="D145" s="53"/>
      <c r="E145" s="53"/>
      <c r="F145" s="53"/>
      <c r="G145" s="53">
        <v>1</v>
      </c>
    </row>
    <row r="146" spans="1:7" x14ac:dyDescent="0.25">
      <c r="A146" s="53" t="s">
        <v>278</v>
      </c>
      <c r="B146" s="53" t="s">
        <v>279</v>
      </c>
      <c r="C146" s="53">
        <v>292</v>
      </c>
      <c r="D146" s="53"/>
      <c r="E146" s="53"/>
      <c r="F146" s="53"/>
      <c r="G146" s="53">
        <v>1</v>
      </c>
    </row>
    <row r="147" spans="1:7" x14ac:dyDescent="0.25">
      <c r="A147" s="53" t="s">
        <v>280</v>
      </c>
      <c r="B147" s="53" t="s">
        <v>281</v>
      </c>
      <c r="C147" s="53">
        <v>293</v>
      </c>
      <c r="D147" s="53"/>
      <c r="E147" s="53"/>
      <c r="F147" s="53"/>
      <c r="G147" s="53">
        <v>1</v>
      </c>
    </row>
    <row r="148" spans="1:7" x14ac:dyDescent="0.25">
      <c r="A148" s="53" t="s">
        <v>282</v>
      </c>
      <c r="B148" s="53" t="s">
        <v>283</v>
      </c>
      <c r="C148" s="53">
        <v>294</v>
      </c>
      <c r="D148" s="53"/>
      <c r="E148" s="53"/>
      <c r="F148" s="53"/>
      <c r="G148" s="53">
        <v>1</v>
      </c>
    </row>
    <row r="149" spans="1:7" x14ac:dyDescent="0.25">
      <c r="A149" s="53" t="s">
        <v>284</v>
      </c>
      <c r="B149" s="53" t="s">
        <v>285</v>
      </c>
      <c r="C149" s="53">
        <v>295</v>
      </c>
      <c r="D149" s="53"/>
      <c r="E149" s="53"/>
      <c r="F149" s="53"/>
      <c r="G149" s="53">
        <v>1</v>
      </c>
    </row>
    <row r="150" spans="1:7" x14ac:dyDescent="0.25">
      <c r="A150" s="53" t="s">
        <v>286</v>
      </c>
      <c r="B150" s="53" t="s">
        <v>287</v>
      </c>
      <c r="C150" s="53">
        <v>296</v>
      </c>
      <c r="D150" s="53"/>
      <c r="E150" s="53"/>
      <c r="F150" s="53"/>
      <c r="G150" s="53">
        <v>1</v>
      </c>
    </row>
    <row r="151" spans="1:7" x14ac:dyDescent="0.25">
      <c r="A151" s="53" t="s">
        <v>288</v>
      </c>
      <c r="B151" s="53" t="s">
        <v>289</v>
      </c>
      <c r="C151" s="53">
        <v>297</v>
      </c>
      <c r="D151" s="53"/>
      <c r="E151" s="53"/>
      <c r="F151" s="53"/>
      <c r="G151" s="53">
        <v>1</v>
      </c>
    </row>
    <row r="152" spans="1:7" x14ac:dyDescent="0.25">
      <c r="A152" s="53" t="s">
        <v>290</v>
      </c>
      <c r="B152" s="53" t="s">
        <v>291</v>
      </c>
      <c r="C152" s="53">
        <v>298</v>
      </c>
      <c r="D152" s="53"/>
      <c r="E152" s="53"/>
      <c r="F152" s="53"/>
      <c r="G152" s="53">
        <v>1</v>
      </c>
    </row>
    <row r="153" spans="1:7" x14ac:dyDescent="0.25">
      <c r="A153" s="53" t="s">
        <v>292</v>
      </c>
      <c r="B153" s="53" t="s">
        <v>293</v>
      </c>
      <c r="C153" s="53">
        <v>299</v>
      </c>
      <c r="D153" s="53"/>
      <c r="E153" s="53"/>
      <c r="F153" s="53"/>
      <c r="G153" s="53">
        <v>1</v>
      </c>
    </row>
    <row r="154" spans="1:7" x14ac:dyDescent="0.25">
      <c r="A154" s="53" t="s">
        <v>294</v>
      </c>
      <c r="B154" s="53" t="s">
        <v>295</v>
      </c>
      <c r="C154" s="53">
        <v>300</v>
      </c>
      <c r="D154" s="53"/>
      <c r="E154" s="53"/>
      <c r="F154" s="53"/>
      <c r="G154" s="53">
        <v>1</v>
      </c>
    </row>
    <row r="155" spans="1:7" x14ac:dyDescent="0.25">
      <c r="A155" s="53" t="s">
        <v>296</v>
      </c>
      <c r="B155" s="53" t="s">
        <v>297</v>
      </c>
      <c r="C155" s="53">
        <v>301</v>
      </c>
      <c r="D155" s="53"/>
      <c r="E155" s="53"/>
      <c r="F155" s="53"/>
      <c r="G155" s="53">
        <v>1</v>
      </c>
    </row>
    <row r="156" spans="1:7" x14ac:dyDescent="0.25">
      <c r="A156" s="53" t="s">
        <v>298</v>
      </c>
      <c r="B156" s="53" t="s">
        <v>299</v>
      </c>
      <c r="C156" s="53">
        <v>302</v>
      </c>
      <c r="D156" s="53"/>
      <c r="E156" s="53"/>
      <c r="F156" s="53"/>
      <c r="G156" s="53">
        <v>1</v>
      </c>
    </row>
    <row r="157" spans="1:7" x14ac:dyDescent="0.25">
      <c r="A157" s="53" t="s">
        <v>300</v>
      </c>
      <c r="B157" s="53" t="s">
        <v>301</v>
      </c>
      <c r="C157" s="53">
        <v>303</v>
      </c>
      <c r="D157" s="53"/>
      <c r="E157" s="53"/>
      <c r="F157" s="53"/>
      <c r="G157" s="53">
        <v>1</v>
      </c>
    </row>
    <row r="158" spans="1:7" x14ac:dyDescent="0.25">
      <c r="A158" s="53" t="s">
        <v>302</v>
      </c>
      <c r="B158" s="53" t="s">
        <v>303</v>
      </c>
      <c r="C158" s="53">
        <v>304</v>
      </c>
      <c r="D158" s="53"/>
      <c r="E158" s="53"/>
      <c r="F158" s="53"/>
      <c r="G158" s="53">
        <v>1</v>
      </c>
    </row>
    <row r="159" spans="1:7" x14ac:dyDescent="0.25">
      <c r="A159" s="53" t="s">
        <v>304</v>
      </c>
      <c r="B159" s="53" t="s">
        <v>305</v>
      </c>
      <c r="C159" s="53">
        <v>305</v>
      </c>
      <c r="D159" s="53"/>
      <c r="E159" s="53"/>
      <c r="F159" s="53"/>
      <c r="G159" s="53">
        <v>1</v>
      </c>
    </row>
    <row r="160" spans="1:7" x14ac:dyDescent="0.25">
      <c r="A160" s="53" t="s">
        <v>306</v>
      </c>
      <c r="B160" s="53" t="s">
        <v>307</v>
      </c>
      <c r="C160" s="53">
        <v>306</v>
      </c>
      <c r="D160" s="53"/>
      <c r="E160" s="53"/>
      <c r="F160" s="53"/>
      <c r="G160" s="53">
        <v>1</v>
      </c>
    </row>
    <row r="161" spans="1:7" x14ac:dyDescent="0.25">
      <c r="A161" s="53" t="s">
        <v>308</v>
      </c>
      <c r="B161" s="53" t="s">
        <v>309</v>
      </c>
      <c r="C161" s="53">
        <v>307</v>
      </c>
      <c r="D161" s="53"/>
      <c r="E161" s="53"/>
      <c r="F161" s="53"/>
      <c r="G161" s="53">
        <v>1</v>
      </c>
    </row>
    <row r="162" spans="1:7" x14ac:dyDescent="0.25">
      <c r="A162" s="53" t="s">
        <v>310</v>
      </c>
      <c r="B162" s="53" t="s">
        <v>311</v>
      </c>
      <c r="C162" s="53">
        <v>309</v>
      </c>
      <c r="D162" s="53"/>
      <c r="E162" s="53"/>
      <c r="F162" s="53"/>
      <c r="G162" s="53">
        <v>1</v>
      </c>
    </row>
    <row r="163" spans="1:7" x14ac:dyDescent="0.25">
      <c r="A163" s="53" t="s">
        <v>312</v>
      </c>
      <c r="B163" s="53" t="s">
        <v>313</v>
      </c>
      <c r="C163" s="53">
        <v>310</v>
      </c>
      <c r="D163" s="53"/>
      <c r="E163" s="53"/>
      <c r="F163" s="53"/>
      <c r="G163" s="53">
        <v>1</v>
      </c>
    </row>
    <row r="164" spans="1:7" x14ac:dyDescent="0.25">
      <c r="A164" s="4" t="s">
        <v>314</v>
      </c>
      <c r="B164" s="4" t="s">
        <v>315</v>
      </c>
      <c r="C164" s="4">
        <v>311</v>
      </c>
      <c r="G164" s="54">
        <v>1</v>
      </c>
    </row>
    <row r="165" spans="1:7" x14ac:dyDescent="0.25">
      <c r="A165" s="53" t="s">
        <v>316</v>
      </c>
      <c r="B165" s="53" t="s">
        <v>317</v>
      </c>
      <c r="C165" s="53">
        <v>314</v>
      </c>
      <c r="D165" s="53"/>
      <c r="E165" s="53"/>
      <c r="F165" s="53"/>
      <c r="G165" s="53">
        <v>1</v>
      </c>
    </row>
    <row r="166" spans="1:7" x14ac:dyDescent="0.25">
      <c r="A166" s="53" t="s">
        <v>318</v>
      </c>
      <c r="B166" s="53" t="s">
        <v>319</v>
      </c>
      <c r="C166" s="53">
        <v>315</v>
      </c>
      <c r="D166" s="53"/>
      <c r="E166" s="53"/>
      <c r="F166" s="53"/>
      <c r="G166" s="53">
        <v>1</v>
      </c>
    </row>
    <row r="167" spans="1:7" x14ac:dyDescent="0.25">
      <c r="A167" s="53" t="s">
        <v>320</v>
      </c>
      <c r="B167" s="53" t="s">
        <v>321</v>
      </c>
      <c r="C167" s="53">
        <v>316</v>
      </c>
      <c r="D167" s="53"/>
      <c r="E167" s="53"/>
      <c r="F167" s="53"/>
      <c r="G167" s="53">
        <v>1</v>
      </c>
    </row>
    <row r="168" spans="1:7" x14ac:dyDescent="0.25">
      <c r="A168" s="53" t="s">
        <v>322</v>
      </c>
      <c r="B168" s="53" t="s">
        <v>323</v>
      </c>
      <c r="C168" s="53">
        <v>317</v>
      </c>
      <c r="D168" s="53"/>
      <c r="E168" s="53"/>
      <c r="F168" s="53"/>
      <c r="G168" s="53">
        <v>1</v>
      </c>
    </row>
    <row r="169" spans="1:7" x14ac:dyDescent="0.25">
      <c r="A169" s="53" t="s">
        <v>324</v>
      </c>
      <c r="B169" s="53" t="s">
        <v>325</v>
      </c>
      <c r="C169" s="53">
        <v>318</v>
      </c>
      <c r="D169" s="53"/>
      <c r="E169" s="53"/>
      <c r="F169" s="53"/>
      <c r="G169" s="53">
        <v>1</v>
      </c>
    </row>
    <row r="170" spans="1:7" x14ac:dyDescent="0.25">
      <c r="A170" s="53" t="s">
        <v>326</v>
      </c>
      <c r="B170" s="53" t="s">
        <v>327</v>
      </c>
      <c r="C170" s="53">
        <v>319</v>
      </c>
      <c r="D170" s="53"/>
      <c r="E170" s="53"/>
      <c r="F170" s="53"/>
      <c r="G170" s="53">
        <v>1</v>
      </c>
    </row>
    <row r="171" spans="1:7" x14ac:dyDescent="0.25">
      <c r="A171" s="53" t="s">
        <v>328</v>
      </c>
      <c r="B171" s="53" t="s">
        <v>329</v>
      </c>
      <c r="C171" s="53">
        <v>320</v>
      </c>
      <c r="D171" s="53"/>
      <c r="E171" s="53"/>
      <c r="F171" s="53"/>
      <c r="G171" s="53">
        <v>1</v>
      </c>
    </row>
    <row r="172" spans="1:7" x14ac:dyDescent="0.25">
      <c r="A172" s="53" t="s">
        <v>330</v>
      </c>
      <c r="B172" s="53" t="s">
        <v>331</v>
      </c>
      <c r="C172" s="53">
        <v>321</v>
      </c>
      <c r="D172" s="53"/>
      <c r="E172" s="53"/>
      <c r="F172" s="53"/>
      <c r="G172" s="53">
        <v>1</v>
      </c>
    </row>
    <row r="173" spans="1:7" x14ac:dyDescent="0.25">
      <c r="A173" s="53" t="s">
        <v>332</v>
      </c>
      <c r="B173" s="53" t="s">
        <v>333</v>
      </c>
      <c r="C173" s="53">
        <v>322</v>
      </c>
      <c r="D173" s="53"/>
      <c r="E173" s="53"/>
      <c r="F173" s="53"/>
      <c r="G173" s="53">
        <v>1</v>
      </c>
    </row>
    <row r="174" spans="1:7" x14ac:dyDescent="0.25">
      <c r="A174" s="53" t="s">
        <v>334</v>
      </c>
      <c r="B174" s="53" t="s">
        <v>335</v>
      </c>
      <c r="C174" s="53">
        <v>323</v>
      </c>
      <c r="D174" s="53"/>
      <c r="E174" s="53"/>
      <c r="F174" s="53"/>
      <c r="G174" s="53">
        <v>1</v>
      </c>
    </row>
    <row r="175" spans="1:7" x14ac:dyDescent="0.25">
      <c r="A175" s="53" t="s">
        <v>336</v>
      </c>
      <c r="B175" s="53" t="s">
        <v>337</v>
      </c>
      <c r="C175" s="53">
        <v>324</v>
      </c>
      <c r="D175" s="53"/>
      <c r="E175" s="53"/>
      <c r="F175" s="53"/>
      <c r="G175" s="53">
        <v>1</v>
      </c>
    </row>
    <row r="176" spans="1:7" x14ac:dyDescent="0.25">
      <c r="A176" s="53" t="s">
        <v>338</v>
      </c>
      <c r="B176" s="53" t="s">
        <v>339</v>
      </c>
      <c r="C176" s="53">
        <v>325</v>
      </c>
      <c r="D176" s="53"/>
      <c r="E176" s="53"/>
      <c r="F176" s="53"/>
      <c r="G176" s="53">
        <v>1</v>
      </c>
    </row>
    <row r="177" spans="1:7" x14ac:dyDescent="0.25">
      <c r="A177" s="53" t="s">
        <v>358</v>
      </c>
      <c r="B177" s="53" t="s">
        <v>359</v>
      </c>
      <c r="C177" s="53">
        <v>338</v>
      </c>
      <c r="D177" s="53"/>
      <c r="E177" s="53"/>
      <c r="F177" s="53"/>
      <c r="G177" s="53">
        <v>1</v>
      </c>
    </row>
    <row r="178" spans="1:7" x14ac:dyDescent="0.25">
      <c r="A178" s="53" t="s">
        <v>340</v>
      </c>
      <c r="B178" s="53" t="s">
        <v>341</v>
      </c>
      <c r="C178" s="53">
        <v>329</v>
      </c>
      <c r="D178" s="53"/>
      <c r="E178" s="53"/>
      <c r="F178" s="53"/>
      <c r="G178" s="53">
        <v>1</v>
      </c>
    </row>
    <row r="179" spans="1:7" x14ac:dyDescent="0.25">
      <c r="A179" s="53" t="s">
        <v>360</v>
      </c>
      <c r="B179" s="53" t="s">
        <v>361</v>
      </c>
      <c r="C179" s="53">
        <v>339</v>
      </c>
      <c r="D179" s="53"/>
      <c r="E179" s="53"/>
      <c r="F179" s="53"/>
      <c r="G179" s="53">
        <v>1</v>
      </c>
    </row>
    <row r="180" spans="1:7" x14ac:dyDescent="0.25">
      <c r="A180" s="53" t="s">
        <v>342</v>
      </c>
      <c r="B180" s="53" t="s">
        <v>343</v>
      </c>
      <c r="C180" s="53">
        <v>330</v>
      </c>
      <c r="D180" s="53"/>
      <c r="E180" s="53"/>
      <c r="F180" s="53"/>
      <c r="G180" s="53">
        <v>1</v>
      </c>
    </row>
    <row r="181" spans="1:7" x14ac:dyDescent="0.25">
      <c r="A181" s="53" t="s">
        <v>344</v>
      </c>
      <c r="B181" s="53" t="s">
        <v>345</v>
      </c>
      <c r="C181" s="53">
        <v>331</v>
      </c>
      <c r="D181" s="53"/>
      <c r="E181" s="53"/>
      <c r="F181" s="53"/>
      <c r="G181" s="53">
        <v>1</v>
      </c>
    </row>
    <row r="182" spans="1:7" x14ac:dyDescent="0.25">
      <c r="A182" s="53" t="s">
        <v>346</v>
      </c>
      <c r="B182" s="53" t="s">
        <v>347</v>
      </c>
      <c r="C182" s="53">
        <v>332</v>
      </c>
      <c r="D182" s="53"/>
      <c r="E182" s="53"/>
      <c r="F182" s="53"/>
      <c r="G182" s="53">
        <v>1</v>
      </c>
    </row>
    <row r="183" spans="1:7" x14ac:dyDescent="0.25">
      <c r="A183" s="53" t="s">
        <v>362</v>
      </c>
      <c r="B183" s="53" t="s">
        <v>363</v>
      </c>
      <c r="C183" s="53">
        <v>340</v>
      </c>
      <c r="D183" s="53"/>
      <c r="E183" s="53"/>
      <c r="F183" s="53"/>
      <c r="G183" s="53">
        <v>1</v>
      </c>
    </row>
    <row r="184" spans="1:7" x14ac:dyDescent="0.25">
      <c r="A184" s="53" t="s">
        <v>364</v>
      </c>
      <c r="B184" s="53" t="s">
        <v>365</v>
      </c>
      <c r="C184" s="53">
        <v>344</v>
      </c>
      <c r="D184" s="53"/>
      <c r="E184" s="53"/>
      <c r="F184" s="53"/>
      <c r="G184" s="53">
        <v>1</v>
      </c>
    </row>
    <row r="185" spans="1:7" x14ac:dyDescent="0.25">
      <c r="A185" s="53" t="s">
        <v>366</v>
      </c>
      <c r="B185" s="53" t="s">
        <v>367</v>
      </c>
      <c r="C185" s="53">
        <v>345</v>
      </c>
      <c r="D185" s="53"/>
      <c r="E185" s="53"/>
      <c r="F185" s="53"/>
      <c r="G185" s="53">
        <v>1</v>
      </c>
    </row>
    <row r="186" spans="1:7" x14ac:dyDescent="0.25">
      <c r="A186" s="53" t="s">
        <v>368</v>
      </c>
      <c r="B186" s="53" t="s">
        <v>369</v>
      </c>
      <c r="C186" s="53">
        <v>410</v>
      </c>
      <c r="D186" s="53">
        <v>470</v>
      </c>
      <c r="E186" s="53"/>
      <c r="F186" s="53"/>
      <c r="G186" s="53">
        <v>2</v>
      </c>
    </row>
    <row r="187" spans="1:7" x14ac:dyDescent="0.25">
      <c r="A187" s="53" t="s">
        <v>370</v>
      </c>
      <c r="B187" s="53" t="s">
        <v>371</v>
      </c>
      <c r="C187" s="53">
        <v>411</v>
      </c>
      <c r="D187" s="53"/>
      <c r="E187" s="53"/>
      <c r="F187" s="53"/>
      <c r="G187" s="53">
        <v>1</v>
      </c>
    </row>
    <row r="188" spans="1:7" x14ac:dyDescent="0.25">
      <c r="A188" s="53" t="s">
        <v>372</v>
      </c>
      <c r="B188" s="53" t="s">
        <v>373</v>
      </c>
      <c r="C188" s="53">
        <v>414</v>
      </c>
      <c r="D188" s="53">
        <v>474</v>
      </c>
      <c r="E188" s="53"/>
      <c r="F188" s="53"/>
      <c r="G188" s="53">
        <v>2</v>
      </c>
    </row>
    <row r="189" spans="1:7" x14ac:dyDescent="0.25">
      <c r="A189" s="53" t="s">
        <v>374</v>
      </c>
      <c r="B189" s="53" t="s">
        <v>375</v>
      </c>
      <c r="C189" s="53">
        <v>415</v>
      </c>
      <c r="D189" s="53"/>
      <c r="E189" s="53"/>
      <c r="F189" s="53"/>
      <c r="G189" s="53">
        <v>1</v>
      </c>
    </row>
    <row r="190" spans="1:7" x14ac:dyDescent="0.25">
      <c r="A190" s="53" t="s">
        <v>376</v>
      </c>
      <c r="B190" s="53" t="s">
        <v>377</v>
      </c>
      <c r="C190" s="53">
        <v>416</v>
      </c>
      <c r="D190" s="53"/>
      <c r="E190" s="53"/>
      <c r="F190" s="53"/>
      <c r="G190" s="53">
        <v>1</v>
      </c>
    </row>
    <row r="191" spans="1:7" x14ac:dyDescent="0.25">
      <c r="A191" s="53" t="s">
        <v>378</v>
      </c>
      <c r="B191" s="53" t="s">
        <v>379</v>
      </c>
      <c r="C191" s="53">
        <v>417</v>
      </c>
      <c r="D191" s="53"/>
      <c r="E191" s="53"/>
      <c r="F191" s="53"/>
      <c r="G191" s="53">
        <v>1</v>
      </c>
    </row>
    <row r="192" spans="1:7" x14ac:dyDescent="0.25">
      <c r="A192" s="53" t="s">
        <v>380</v>
      </c>
      <c r="B192" s="53" t="s">
        <v>381</v>
      </c>
      <c r="C192" s="53">
        <v>419</v>
      </c>
      <c r="D192" s="53"/>
      <c r="E192" s="53"/>
      <c r="F192" s="53"/>
      <c r="G192" s="53">
        <v>1</v>
      </c>
    </row>
    <row r="193" spans="1:7" x14ac:dyDescent="0.25">
      <c r="A193" s="53" t="s">
        <v>382</v>
      </c>
      <c r="B193" s="53" t="s">
        <v>383</v>
      </c>
      <c r="C193" s="53">
        <v>420</v>
      </c>
      <c r="D193" s="53"/>
      <c r="E193" s="53"/>
      <c r="F193" s="53"/>
      <c r="G193" s="53">
        <v>1</v>
      </c>
    </row>
    <row r="194" spans="1:7" x14ac:dyDescent="0.25">
      <c r="A194" s="53" t="s">
        <v>384</v>
      </c>
      <c r="B194" s="53" t="s">
        <v>385</v>
      </c>
      <c r="C194" s="53">
        <v>421</v>
      </c>
      <c r="D194" s="53"/>
      <c r="E194" s="53"/>
      <c r="F194" s="53"/>
      <c r="G194" s="53">
        <v>1</v>
      </c>
    </row>
    <row r="195" spans="1:7" x14ac:dyDescent="0.25">
      <c r="A195" s="53" t="s">
        <v>386</v>
      </c>
      <c r="B195" s="53" t="s">
        <v>387</v>
      </c>
      <c r="C195" s="53">
        <v>424</v>
      </c>
      <c r="D195" s="53"/>
      <c r="E195" s="53"/>
      <c r="F195" s="53"/>
      <c r="G195" s="53">
        <v>1</v>
      </c>
    </row>
    <row r="196" spans="1:7" x14ac:dyDescent="0.25">
      <c r="A196" s="53" t="s">
        <v>388</v>
      </c>
      <c r="B196" s="53" t="s">
        <v>389</v>
      </c>
      <c r="C196" s="53">
        <v>425</v>
      </c>
      <c r="D196" s="53"/>
      <c r="E196" s="53"/>
      <c r="F196" s="53"/>
      <c r="G196" s="53">
        <v>1</v>
      </c>
    </row>
    <row r="197" spans="1:7" x14ac:dyDescent="0.25">
      <c r="A197" s="53" t="s">
        <v>390</v>
      </c>
      <c r="B197" s="53" t="s">
        <v>391</v>
      </c>
      <c r="C197" s="53">
        <v>429</v>
      </c>
      <c r="D197" s="53"/>
      <c r="E197" s="53"/>
      <c r="F197" s="53"/>
      <c r="G197" s="53">
        <v>1</v>
      </c>
    </row>
    <row r="198" spans="1:7" x14ac:dyDescent="0.25">
      <c r="A198" s="53" t="s">
        <v>392</v>
      </c>
      <c r="B198" s="53" t="s">
        <v>393</v>
      </c>
      <c r="C198" s="53">
        <v>430</v>
      </c>
      <c r="D198" s="53"/>
      <c r="E198" s="53"/>
      <c r="F198" s="53"/>
      <c r="G198" s="53">
        <v>1</v>
      </c>
    </row>
    <row r="199" spans="1:7" x14ac:dyDescent="0.25">
      <c r="A199" s="53" t="s">
        <v>394</v>
      </c>
      <c r="B199" s="53" t="s">
        <v>395</v>
      </c>
      <c r="C199" s="53">
        <v>434</v>
      </c>
      <c r="D199" s="53"/>
      <c r="E199" s="53"/>
      <c r="F199" s="53"/>
      <c r="G199" s="53">
        <v>1</v>
      </c>
    </row>
    <row r="200" spans="1:7" x14ac:dyDescent="0.25">
      <c r="A200" s="53" t="s">
        <v>396</v>
      </c>
      <c r="B200" s="53" t="s">
        <v>397</v>
      </c>
      <c r="C200" s="53">
        <v>435</v>
      </c>
      <c r="D200" s="53"/>
      <c r="E200" s="53"/>
      <c r="F200" s="53"/>
      <c r="G200" s="53">
        <v>1</v>
      </c>
    </row>
    <row r="201" spans="1:7" x14ac:dyDescent="0.25">
      <c r="A201" s="53" t="s">
        <v>398</v>
      </c>
      <c r="B201" s="53" t="s">
        <v>399</v>
      </c>
      <c r="C201" s="53">
        <v>436</v>
      </c>
      <c r="D201" s="53"/>
      <c r="E201" s="53"/>
      <c r="F201" s="53"/>
      <c r="G201" s="53">
        <v>1</v>
      </c>
    </row>
    <row r="202" spans="1:7" x14ac:dyDescent="0.25">
      <c r="A202" s="53" t="s">
        <v>400</v>
      </c>
      <c r="B202" s="53" t="s">
        <v>401</v>
      </c>
      <c r="C202" s="53">
        <v>437</v>
      </c>
      <c r="D202" s="53"/>
      <c r="E202" s="53"/>
      <c r="F202" s="53"/>
      <c r="G202" s="53">
        <v>1</v>
      </c>
    </row>
    <row r="203" spans="1:7" x14ac:dyDescent="0.25">
      <c r="A203" s="53" t="s">
        <v>402</v>
      </c>
      <c r="B203" s="53" t="s">
        <v>403</v>
      </c>
      <c r="C203" s="53">
        <v>439</v>
      </c>
      <c r="D203" s="53"/>
      <c r="E203" s="53"/>
      <c r="F203" s="53"/>
      <c r="G203" s="53">
        <v>1</v>
      </c>
    </row>
    <row r="204" spans="1:7" x14ac:dyDescent="0.25">
      <c r="A204" s="53" t="s">
        <v>404</v>
      </c>
      <c r="B204" s="53" t="s">
        <v>405</v>
      </c>
      <c r="C204" s="53">
        <v>440</v>
      </c>
      <c r="D204" s="53">
        <v>460</v>
      </c>
      <c r="E204" s="53"/>
      <c r="F204" s="53"/>
      <c r="G204" s="53">
        <v>2</v>
      </c>
    </row>
    <row r="205" spans="1:7" x14ac:dyDescent="0.25">
      <c r="A205" s="53" t="s">
        <v>406</v>
      </c>
      <c r="B205" s="53" t="s">
        <v>407</v>
      </c>
      <c r="C205" s="53">
        <v>441</v>
      </c>
      <c r="D205" s="53">
        <v>461</v>
      </c>
      <c r="E205" s="53"/>
      <c r="F205" s="53"/>
      <c r="G205" s="53">
        <v>2</v>
      </c>
    </row>
    <row r="206" spans="1:7" x14ac:dyDescent="0.25">
      <c r="A206" s="53" t="s">
        <v>408</v>
      </c>
      <c r="B206" s="53" t="s">
        <v>409</v>
      </c>
      <c r="C206" s="53">
        <v>444</v>
      </c>
      <c r="D206" s="53">
        <v>464</v>
      </c>
      <c r="E206" s="53"/>
      <c r="F206" s="53"/>
      <c r="G206" s="53">
        <v>2</v>
      </c>
    </row>
    <row r="207" spans="1:7" x14ac:dyDescent="0.25">
      <c r="A207" s="53" t="s">
        <v>410</v>
      </c>
      <c r="B207" s="53" t="s">
        <v>411</v>
      </c>
      <c r="C207" s="53">
        <v>445</v>
      </c>
      <c r="D207" s="53"/>
      <c r="E207" s="53"/>
      <c r="F207" s="53"/>
      <c r="G207" s="53">
        <v>1</v>
      </c>
    </row>
    <row r="208" spans="1:7" x14ac:dyDescent="0.25">
      <c r="A208" s="53" t="s">
        <v>412</v>
      </c>
      <c r="B208" s="53" t="s">
        <v>413</v>
      </c>
      <c r="C208" s="53">
        <v>446</v>
      </c>
      <c r="D208" s="53"/>
      <c r="E208" s="53"/>
      <c r="F208" s="53"/>
      <c r="G208" s="53">
        <v>1</v>
      </c>
    </row>
    <row r="209" spans="1:7" x14ac:dyDescent="0.25">
      <c r="A209" s="53" t="s">
        <v>414</v>
      </c>
      <c r="B209" s="53" t="s">
        <v>415</v>
      </c>
      <c r="C209" s="53">
        <v>447</v>
      </c>
      <c r="D209" s="53"/>
      <c r="E209" s="53"/>
      <c r="F209" s="53"/>
      <c r="G209" s="53">
        <v>1</v>
      </c>
    </row>
    <row r="210" spans="1:7" x14ac:dyDescent="0.25">
      <c r="A210" s="53" t="s">
        <v>416</v>
      </c>
      <c r="B210" s="53" t="s">
        <v>417</v>
      </c>
      <c r="C210" s="53">
        <v>449</v>
      </c>
      <c r="D210" s="53"/>
      <c r="E210" s="53"/>
      <c r="F210" s="53"/>
      <c r="G210" s="53">
        <v>1</v>
      </c>
    </row>
    <row r="211" spans="1:7" x14ac:dyDescent="0.25">
      <c r="A211" s="53" t="s">
        <v>418</v>
      </c>
      <c r="B211" s="53" t="s">
        <v>419</v>
      </c>
      <c r="C211" s="53">
        <v>450</v>
      </c>
      <c r="D211" s="53"/>
      <c r="E211" s="53"/>
      <c r="F211" s="53"/>
      <c r="G211" s="53">
        <v>1</v>
      </c>
    </row>
    <row r="212" spans="1:7" x14ac:dyDescent="0.25">
      <c r="A212" s="53" t="s">
        <v>420</v>
      </c>
      <c r="B212" s="53" t="s">
        <v>421</v>
      </c>
      <c r="C212" s="53">
        <v>451</v>
      </c>
      <c r="D212" s="53"/>
      <c r="E212" s="53"/>
      <c r="F212" s="53"/>
      <c r="G212" s="53">
        <v>1</v>
      </c>
    </row>
    <row r="213" spans="1:7" x14ac:dyDescent="0.25">
      <c r="A213" s="53" t="s">
        <v>422</v>
      </c>
      <c r="B213" s="53" t="s">
        <v>423</v>
      </c>
      <c r="C213" s="53">
        <v>454</v>
      </c>
      <c r="D213" s="53"/>
      <c r="E213" s="53"/>
      <c r="F213" s="53"/>
      <c r="G213" s="53">
        <v>1</v>
      </c>
    </row>
    <row r="214" spans="1:7" x14ac:dyDescent="0.25">
      <c r="A214" s="53" t="s">
        <v>424</v>
      </c>
      <c r="B214" s="53" t="s">
        <v>425</v>
      </c>
      <c r="C214" s="53">
        <v>455</v>
      </c>
      <c r="D214" s="53"/>
      <c r="E214" s="53"/>
      <c r="F214" s="53"/>
      <c r="G214" s="53">
        <v>1</v>
      </c>
    </row>
    <row r="215" spans="1:7" x14ac:dyDescent="0.25">
      <c r="A215" s="53" t="s">
        <v>426</v>
      </c>
      <c r="B215" s="53" t="s">
        <v>427</v>
      </c>
      <c r="C215" s="53">
        <v>459</v>
      </c>
      <c r="D215" s="53"/>
      <c r="E215" s="53"/>
      <c r="F215" s="53"/>
      <c r="G215" s="53">
        <v>1</v>
      </c>
    </row>
    <row r="216" spans="1:7" x14ac:dyDescent="0.25">
      <c r="A216" s="53" t="s">
        <v>428</v>
      </c>
      <c r="B216" s="53" t="s">
        <v>429</v>
      </c>
      <c r="C216" s="53">
        <v>465</v>
      </c>
      <c r="D216" s="53"/>
      <c r="E216" s="53"/>
      <c r="F216" s="53"/>
      <c r="G216" s="53">
        <v>1</v>
      </c>
    </row>
    <row r="217" spans="1:7" x14ac:dyDescent="0.25">
      <c r="A217" s="53" t="s">
        <v>430</v>
      </c>
      <c r="B217" s="53" t="s">
        <v>431</v>
      </c>
      <c r="C217" s="53">
        <v>469</v>
      </c>
      <c r="D217" s="53"/>
      <c r="E217" s="53"/>
      <c r="F217" s="53"/>
      <c r="G217" s="53">
        <v>1</v>
      </c>
    </row>
    <row r="218" spans="1:7" x14ac:dyDescent="0.25">
      <c r="A218" s="53" t="s">
        <v>432</v>
      </c>
      <c r="B218" s="53" t="s">
        <v>433</v>
      </c>
      <c r="C218" s="53">
        <v>506</v>
      </c>
      <c r="D218" s="53"/>
      <c r="E218" s="53"/>
      <c r="F218" s="53"/>
      <c r="G218" s="53">
        <v>1</v>
      </c>
    </row>
    <row r="219" spans="1:7" x14ac:dyDescent="0.25">
      <c r="A219" s="53" t="s">
        <v>434</v>
      </c>
      <c r="B219" s="53" t="s">
        <v>435</v>
      </c>
      <c r="C219" s="53">
        <v>510</v>
      </c>
      <c r="D219" s="53"/>
      <c r="E219" s="53"/>
      <c r="F219" s="53"/>
      <c r="G219" s="53">
        <v>1</v>
      </c>
    </row>
    <row r="220" spans="1:7" x14ac:dyDescent="0.25">
      <c r="A220" s="53" t="s">
        <v>436</v>
      </c>
      <c r="B220" s="53" t="s">
        <v>437</v>
      </c>
      <c r="C220" s="53">
        <v>511</v>
      </c>
      <c r="D220" s="53"/>
      <c r="E220" s="53"/>
      <c r="F220" s="53"/>
      <c r="G220" s="53">
        <v>1</v>
      </c>
    </row>
    <row r="221" spans="1:7" x14ac:dyDescent="0.25">
      <c r="A221" s="53" t="s">
        <v>438</v>
      </c>
      <c r="B221" s="53" t="s">
        <v>439</v>
      </c>
      <c r="C221" s="53">
        <v>512</v>
      </c>
      <c r="D221" s="53"/>
      <c r="E221" s="53"/>
      <c r="F221" s="53"/>
      <c r="G221" s="53">
        <v>1</v>
      </c>
    </row>
    <row r="222" spans="1:7" x14ac:dyDescent="0.25">
      <c r="A222" s="53" t="s">
        <v>440</v>
      </c>
      <c r="B222" s="53" t="s">
        <v>441</v>
      </c>
      <c r="C222" s="53">
        <v>513</v>
      </c>
      <c r="D222" s="53"/>
      <c r="E222" s="53"/>
      <c r="F222" s="53"/>
      <c r="G222" s="53">
        <v>1</v>
      </c>
    </row>
    <row r="223" spans="1:7" x14ac:dyDescent="0.25">
      <c r="A223" s="53" t="s">
        <v>442</v>
      </c>
      <c r="B223" s="53" t="s">
        <v>443</v>
      </c>
      <c r="C223" s="53">
        <v>514</v>
      </c>
      <c r="D223" s="53"/>
      <c r="E223" s="53"/>
      <c r="F223" s="53"/>
      <c r="G223" s="53">
        <v>1</v>
      </c>
    </row>
    <row r="224" spans="1:7" x14ac:dyDescent="0.25">
      <c r="A224" s="53" t="s">
        <v>444</v>
      </c>
      <c r="B224" s="53" t="s">
        <v>445</v>
      </c>
      <c r="C224" s="53">
        <v>515</v>
      </c>
      <c r="D224" s="53"/>
      <c r="E224" s="53"/>
      <c r="F224" s="53"/>
      <c r="G224" s="53">
        <v>1</v>
      </c>
    </row>
    <row r="225" spans="1:7" x14ac:dyDescent="0.25">
      <c r="A225" s="53" t="s">
        <v>446</v>
      </c>
      <c r="B225" s="53" t="s">
        <v>447</v>
      </c>
      <c r="C225" s="53">
        <v>516</v>
      </c>
      <c r="D225" s="53"/>
      <c r="E225" s="53"/>
      <c r="F225" s="53"/>
      <c r="G225" s="53">
        <v>1</v>
      </c>
    </row>
    <row r="226" spans="1:7" x14ac:dyDescent="0.25">
      <c r="A226" s="53" t="s">
        <v>448</v>
      </c>
      <c r="B226" s="53" t="s">
        <v>449</v>
      </c>
      <c r="C226" s="53">
        <v>518</v>
      </c>
      <c r="D226" s="53"/>
      <c r="E226" s="53"/>
      <c r="F226" s="53"/>
      <c r="G226" s="53">
        <v>1</v>
      </c>
    </row>
    <row r="227" spans="1:7" x14ac:dyDescent="0.25">
      <c r="A227" s="53" t="s">
        <v>450</v>
      </c>
      <c r="B227" s="53" t="s">
        <v>451</v>
      </c>
      <c r="C227" s="53">
        <v>519</v>
      </c>
      <c r="D227" s="53"/>
      <c r="E227" s="53"/>
      <c r="F227" s="53"/>
      <c r="G227" s="53">
        <v>1</v>
      </c>
    </row>
    <row r="228" spans="1:7" x14ac:dyDescent="0.25">
      <c r="A228" s="4" t="s">
        <v>452</v>
      </c>
      <c r="B228" s="4" t="s">
        <v>453</v>
      </c>
      <c r="C228" s="4">
        <v>520</v>
      </c>
      <c r="G228" s="54">
        <v>1</v>
      </c>
    </row>
    <row r="229" spans="1:7" x14ac:dyDescent="0.25">
      <c r="A229" s="53" t="s">
        <v>454</v>
      </c>
      <c r="B229" s="53" t="s">
        <v>455</v>
      </c>
      <c r="C229" s="53">
        <v>523</v>
      </c>
      <c r="D229" s="53"/>
      <c r="E229" s="53"/>
      <c r="F229" s="53"/>
      <c r="G229" s="53">
        <v>1</v>
      </c>
    </row>
    <row r="230" spans="1:7" x14ac:dyDescent="0.25">
      <c r="A230" s="53" t="s">
        <v>456</v>
      </c>
      <c r="B230" s="53" t="s">
        <v>457</v>
      </c>
      <c r="C230" s="53">
        <v>524</v>
      </c>
      <c r="D230" s="53"/>
      <c r="E230" s="53"/>
      <c r="F230" s="53"/>
      <c r="G230" s="53">
        <v>1</v>
      </c>
    </row>
    <row r="231" spans="1:7" x14ac:dyDescent="0.25">
      <c r="A231" s="53" t="s">
        <v>458</v>
      </c>
      <c r="B231" s="53" t="s">
        <v>459</v>
      </c>
      <c r="C231" s="53">
        <v>525</v>
      </c>
      <c r="D231" s="53"/>
      <c r="E231" s="53"/>
      <c r="F231" s="53"/>
      <c r="G231" s="53">
        <v>1</v>
      </c>
    </row>
    <row r="232" spans="1:7" x14ac:dyDescent="0.25">
      <c r="A232" s="53" t="s">
        <v>460</v>
      </c>
      <c r="B232" s="53" t="s">
        <v>461</v>
      </c>
      <c r="C232" s="53">
        <v>526</v>
      </c>
      <c r="D232" s="53"/>
      <c r="E232" s="53"/>
      <c r="F232" s="53"/>
      <c r="G232" s="53">
        <v>1</v>
      </c>
    </row>
    <row r="233" spans="1:7" x14ac:dyDescent="0.25">
      <c r="A233" s="53" t="s">
        <v>462</v>
      </c>
      <c r="B233" s="53" t="s">
        <v>463</v>
      </c>
      <c r="C233" s="53">
        <v>528</v>
      </c>
      <c r="D233" s="53"/>
      <c r="E233" s="53"/>
      <c r="F233" s="53"/>
      <c r="G233" s="53">
        <v>1</v>
      </c>
    </row>
    <row r="234" spans="1:7" x14ac:dyDescent="0.25">
      <c r="A234" s="53" t="s">
        <v>464</v>
      </c>
      <c r="B234" s="53" t="s">
        <v>465</v>
      </c>
      <c r="C234" s="53">
        <v>529</v>
      </c>
      <c r="D234" s="53"/>
      <c r="E234" s="53"/>
      <c r="F234" s="53"/>
      <c r="G234" s="53">
        <v>1</v>
      </c>
    </row>
    <row r="235" spans="1:7" x14ac:dyDescent="0.25">
      <c r="A235" s="53" t="s">
        <v>466</v>
      </c>
      <c r="B235" s="53" t="s">
        <v>467</v>
      </c>
      <c r="C235" s="53">
        <v>530</v>
      </c>
      <c r="D235" s="53"/>
      <c r="E235" s="53"/>
      <c r="F235" s="53"/>
      <c r="G235" s="53">
        <v>1</v>
      </c>
    </row>
    <row r="236" spans="1:7" x14ac:dyDescent="0.25">
      <c r="A236" s="53" t="s">
        <v>468</v>
      </c>
      <c r="B236" s="53" t="s">
        <v>469</v>
      </c>
      <c r="C236" s="53">
        <v>531</v>
      </c>
      <c r="D236" s="53"/>
      <c r="E236" s="53"/>
      <c r="F236" s="53"/>
      <c r="G236" s="53">
        <v>1</v>
      </c>
    </row>
    <row r="237" spans="1:7" x14ac:dyDescent="0.25">
      <c r="A237" s="53" t="s">
        <v>470</v>
      </c>
      <c r="B237" s="53" t="s">
        <v>471</v>
      </c>
      <c r="C237" s="53">
        <v>533</v>
      </c>
      <c r="D237" s="53"/>
      <c r="E237" s="53"/>
      <c r="F237" s="53"/>
      <c r="G237" s="53">
        <v>1</v>
      </c>
    </row>
    <row r="238" spans="1:7" x14ac:dyDescent="0.25">
      <c r="A238" s="53" t="s">
        <v>472</v>
      </c>
      <c r="B238" s="53" t="s">
        <v>473</v>
      </c>
      <c r="C238" s="53">
        <v>534</v>
      </c>
      <c r="D238" s="53"/>
      <c r="E238" s="53"/>
      <c r="F238" s="53"/>
      <c r="G238" s="53">
        <v>1</v>
      </c>
    </row>
    <row r="239" spans="1:7" x14ac:dyDescent="0.25">
      <c r="A239" s="53" t="s">
        <v>476</v>
      </c>
      <c r="B239" s="53" t="s">
        <v>477</v>
      </c>
      <c r="C239" s="53">
        <v>536</v>
      </c>
      <c r="D239" s="53"/>
      <c r="E239" s="53"/>
      <c r="F239" s="53"/>
      <c r="G239" s="53">
        <v>1</v>
      </c>
    </row>
    <row r="240" spans="1:7" x14ac:dyDescent="0.25">
      <c r="A240" s="53" t="s">
        <v>474</v>
      </c>
      <c r="B240" s="53" t="s">
        <v>475</v>
      </c>
      <c r="C240" s="53">
        <v>535</v>
      </c>
      <c r="D240" s="53"/>
      <c r="E240" s="53"/>
      <c r="F240" s="53"/>
      <c r="G240" s="53">
        <v>1</v>
      </c>
    </row>
    <row r="241" spans="1:7" x14ac:dyDescent="0.25">
      <c r="A241" s="53" t="s">
        <v>478</v>
      </c>
      <c r="B241" s="53" t="s">
        <v>479</v>
      </c>
      <c r="C241" s="53">
        <v>624</v>
      </c>
      <c r="D241" s="53"/>
      <c r="E241" s="53"/>
      <c r="F241" s="53"/>
      <c r="G241" s="53">
        <v>1</v>
      </c>
    </row>
    <row r="242" spans="1:7" x14ac:dyDescent="0.25">
      <c r="A242" s="53" t="s">
        <v>480</v>
      </c>
      <c r="B242" s="53" t="s">
        <v>481</v>
      </c>
      <c r="C242" s="53">
        <v>625</v>
      </c>
      <c r="D242" s="53"/>
      <c r="E242" s="53"/>
      <c r="F242" s="53"/>
      <c r="G242" s="53">
        <v>1</v>
      </c>
    </row>
    <row r="243" spans="1:7" x14ac:dyDescent="0.25">
      <c r="A243" s="53" t="s">
        <v>584</v>
      </c>
      <c r="B243" s="53" t="s">
        <v>585</v>
      </c>
      <c r="C243" s="53">
        <v>711</v>
      </c>
      <c r="D243" s="53"/>
      <c r="E243" s="53"/>
      <c r="F243" s="53"/>
      <c r="G243" s="53">
        <v>1</v>
      </c>
    </row>
    <row r="244" spans="1:7" x14ac:dyDescent="0.25">
      <c r="A244" s="53" t="s">
        <v>482</v>
      </c>
      <c r="B244" s="53" t="s">
        <v>483</v>
      </c>
      <c r="C244" s="53">
        <v>628</v>
      </c>
      <c r="D244" s="53"/>
      <c r="E244" s="53"/>
      <c r="F244" s="53"/>
      <c r="G244" s="53">
        <v>1</v>
      </c>
    </row>
    <row r="245" spans="1:7" x14ac:dyDescent="0.25">
      <c r="A245" s="53" t="s">
        <v>484</v>
      </c>
      <c r="B245" s="53" t="s">
        <v>485</v>
      </c>
      <c r="C245" s="53">
        <v>629</v>
      </c>
      <c r="D245" s="53"/>
      <c r="E245" s="53"/>
      <c r="F245" s="53"/>
      <c r="G245" s="53">
        <v>1</v>
      </c>
    </row>
    <row r="246" spans="1:7" x14ac:dyDescent="0.25">
      <c r="A246" s="55" t="s">
        <v>486</v>
      </c>
      <c r="B246" s="55" t="s">
        <v>487</v>
      </c>
      <c r="C246" s="55">
        <v>632</v>
      </c>
      <c r="G246" s="54">
        <v>1</v>
      </c>
    </row>
    <row r="247" spans="1:7" x14ac:dyDescent="0.25">
      <c r="A247" s="53" t="s">
        <v>488</v>
      </c>
      <c r="B247" s="53" t="s">
        <v>489</v>
      </c>
      <c r="C247" s="53">
        <v>633</v>
      </c>
      <c r="D247" s="53"/>
      <c r="E247" s="53"/>
      <c r="F247" s="53"/>
      <c r="G247" s="53">
        <v>1</v>
      </c>
    </row>
    <row r="248" spans="1:7" x14ac:dyDescent="0.25">
      <c r="A248" s="53" t="s">
        <v>490</v>
      </c>
      <c r="B248" s="53" t="s">
        <v>491</v>
      </c>
      <c r="C248" s="53">
        <v>634</v>
      </c>
      <c r="D248" s="53"/>
      <c r="E248" s="53"/>
      <c r="F248" s="53"/>
      <c r="G248" s="53">
        <v>1</v>
      </c>
    </row>
    <row r="249" spans="1:7" x14ac:dyDescent="0.25">
      <c r="A249" s="53" t="s">
        <v>492</v>
      </c>
      <c r="B249" s="53" t="s">
        <v>493</v>
      </c>
      <c r="C249" s="53">
        <v>635</v>
      </c>
      <c r="D249" s="53"/>
      <c r="E249" s="53"/>
      <c r="F249" s="53"/>
      <c r="G249" s="53">
        <v>1</v>
      </c>
    </row>
    <row r="250" spans="1:7" x14ac:dyDescent="0.25">
      <c r="A250" s="53" t="s">
        <v>494</v>
      </c>
      <c r="B250" s="53" t="s">
        <v>495</v>
      </c>
      <c r="C250" s="53">
        <v>636</v>
      </c>
      <c r="D250" s="53"/>
      <c r="E250" s="53"/>
      <c r="F250" s="53"/>
      <c r="G250" s="53">
        <v>1</v>
      </c>
    </row>
    <row r="251" spans="1:7" x14ac:dyDescent="0.25">
      <c r="A251" s="53" t="s">
        <v>496</v>
      </c>
      <c r="B251" s="53" t="s">
        <v>497</v>
      </c>
      <c r="C251" s="53">
        <v>637</v>
      </c>
      <c r="D251" s="53"/>
      <c r="E251" s="53"/>
      <c r="F251" s="53"/>
      <c r="G251" s="53">
        <v>1</v>
      </c>
    </row>
    <row r="252" spans="1:7" x14ac:dyDescent="0.25">
      <c r="A252" s="53" t="s">
        <v>498</v>
      </c>
      <c r="B252" s="53" t="s">
        <v>499</v>
      </c>
      <c r="C252" s="53">
        <v>638</v>
      </c>
      <c r="D252" s="53"/>
      <c r="E252" s="53"/>
      <c r="F252" s="53"/>
      <c r="G252" s="53">
        <v>1</v>
      </c>
    </row>
    <row r="253" spans="1:7" x14ac:dyDescent="0.25">
      <c r="A253" s="53" t="s">
        <v>500</v>
      </c>
      <c r="B253" s="53" t="s">
        <v>501</v>
      </c>
      <c r="C253" s="53">
        <v>639</v>
      </c>
      <c r="D253" s="53"/>
      <c r="E253" s="53"/>
      <c r="F253" s="53"/>
      <c r="G253" s="53">
        <v>1</v>
      </c>
    </row>
    <row r="254" spans="1:7" x14ac:dyDescent="0.25">
      <c r="A254" s="53" t="s">
        <v>502</v>
      </c>
      <c r="B254" s="53" t="s">
        <v>503</v>
      </c>
      <c r="C254" s="53">
        <v>642</v>
      </c>
      <c r="D254" s="53"/>
      <c r="E254" s="53"/>
      <c r="F254" s="53"/>
      <c r="G254" s="53">
        <v>1</v>
      </c>
    </row>
    <row r="255" spans="1:7" x14ac:dyDescent="0.25">
      <c r="A255" s="53" t="s">
        <v>504</v>
      </c>
      <c r="B255" s="53" t="s">
        <v>505</v>
      </c>
      <c r="C255" s="53">
        <v>643</v>
      </c>
      <c r="D255" s="53"/>
      <c r="E255" s="53"/>
      <c r="F255" s="53"/>
      <c r="G255" s="53">
        <v>1</v>
      </c>
    </row>
    <row r="256" spans="1:7" x14ac:dyDescent="0.25">
      <c r="A256" s="53" t="s">
        <v>506</v>
      </c>
      <c r="B256" s="53" t="s">
        <v>507</v>
      </c>
      <c r="C256" s="53">
        <v>644</v>
      </c>
      <c r="D256" s="53"/>
      <c r="E256" s="53"/>
      <c r="F256" s="53"/>
      <c r="G256" s="53">
        <v>1</v>
      </c>
    </row>
    <row r="257" spans="1:7" x14ac:dyDescent="0.25">
      <c r="A257" s="53" t="s">
        <v>508</v>
      </c>
      <c r="B257" s="53" t="s">
        <v>509</v>
      </c>
      <c r="C257" s="53">
        <v>647</v>
      </c>
      <c r="D257" s="53"/>
      <c r="E257" s="53"/>
      <c r="F257" s="53"/>
      <c r="G257" s="53">
        <v>1</v>
      </c>
    </row>
    <row r="258" spans="1:7" x14ac:dyDescent="0.25">
      <c r="A258" s="53" t="s">
        <v>510</v>
      </c>
      <c r="B258" s="53" t="s">
        <v>511</v>
      </c>
      <c r="C258" s="53">
        <v>651</v>
      </c>
      <c r="D258" s="53"/>
      <c r="E258" s="53"/>
      <c r="F258" s="53"/>
      <c r="G258" s="53">
        <v>1</v>
      </c>
    </row>
    <row r="259" spans="1:7" x14ac:dyDescent="0.25">
      <c r="A259" s="53" t="s">
        <v>512</v>
      </c>
      <c r="B259" s="53" t="s">
        <v>513</v>
      </c>
      <c r="C259" s="53">
        <v>652</v>
      </c>
      <c r="D259" s="53"/>
      <c r="E259" s="53"/>
      <c r="F259" s="53"/>
      <c r="G259" s="53">
        <v>1</v>
      </c>
    </row>
    <row r="260" spans="1:7" x14ac:dyDescent="0.25">
      <c r="A260" s="53" t="s">
        <v>514</v>
      </c>
      <c r="B260" s="53" t="s">
        <v>515</v>
      </c>
      <c r="C260" s="53">
        <v>655</v>
      </c>
      <c r="D260" s="53"/>
      <c r="E260" s="53"/>
      <c r="F260" s="53"/>
      <c r="G260" s="53">
        <v>1</v>
      </c>
    </row>
    <row r="261" spans="1:7" x14ac:dyDescent="0.25">
      <c r="A261" s="4" t="s">
        <v>516</v>
      </c>
      <c r="B261" s="4" t="s">
        <v>517</v>
      </c>
      <c r="C261" s="4">
        <v>656</v>
      </c>
      <c r="G261" s="54">
        <v>1</v>
      </c>
    </row>
    <row r="262" spans="1:7" x14ac:dyDescent="0.25">
      <c r="A262" s="53" t="s">
        <v>518</v>
      </c>
      <c r="B262" s="53" t="s">
        <v>519</v>
      </c>
      <c r="C262" s="53">
        <v>659</v>
      </c>
      <c r="D262" s="53"/>
      <c r="E262" s="53"/>
      <c r="F262" s="53"/>
      <c r="G262" s="53">
        <v>1</v>
      </c>
    </row>
    <row r="263" spans="1:7" x14ac:dyDescent="0.25">
      <c r="A263" s="53" t="s">
        <v>520</v>
      </c>
      <c r="B263" s="53" t="s">
        <v>521</v>
      </c>
      <c r="C263" s="53">
        <v>663</v>
      </c>
      <c r="D263" s="53"/>
      <c r="E263" s="53"/>
      <c r="F263" s="53"/>
      <c r="G263" s="53">
        <v>1</v>
      </c>
    </row>
    <row r="264" spans="1:7" x14ac:dyDescent="0.25">
      <c r="A264" s="53" t="s">
        <v>522</v>
      </c>
      <c r="B264" s="53" t="s">
        <v>523</v>
      </c>
      <c r="C264" s="53">
        <v>664</v>
      </c>
      <c r="D264" s="53"/>
      <c r="E264" s="53"/>
      <c r="F264" s="53"/>
      <c r="G264" s="53">
        <v>1</v>
      </c>
    </row>
    <row r="265" spans="1:7" x14ac:dyDescent="0.25">
      <c r="A265" s="53" t="s">
        <v>524</v>
      </c>
      <c r="B265" s="53" t="s">
        <v>525</v>
      </c>
      <c r="C265" s="53">
        <v>668</v>
      </c>
      <c r="D265" s="53"/>
      <c r="E265" s="53"/>
      <c r="F265" s="53"/>
      <c r="G265" s="53">
        <v>1</v>
      </c>
    </row>
    <row r="266" spans="1:7" x14ac:dyDescent="0.25">
      <c r="A266" s="53" t="s">
        <v>526</v>
      </c>
      <c r="B266" s="53" t="s">
        <v>527</v>
      </c>
      <c r="C266" s="53">
        <v>669</v>
      </c>
      <c r="D266" s="53"/>
      <c r="E266" s="53"/>
      <c r="F266" s="53"/>
      <c r="G266" s="53">
        <v>1</v>
      </c>
    </row>
    <row r="267" spans="1:7" x14ac:dyDescent="0.25">
      <c r="A267" s="53" t="s">
        <v>528</v>
      </c>
      <c r="B267" s="53" t="s">
        <v>529</v>
      </c>
      <c r="C267" s="53">
        <v>670</v>
      </c>
      <c r="D267" s="53"/>
      <c r="E267" s="53"/>
      <c r="F267" s="53"/>
      <c r="G267" s="53">
        <v>1</v>
      </c>
    </row>
    <row r="268" spans="1:7" x14ac:dyDescent="0.25">
      <c r="A268" s="53" t="s">
        <v>530</v>
      </c>
      <c r="B268" s="53" t="s">
        <v>531</v>
      </c>
      <c r="C268" s="53">
        <v>671</v>
      </c>
      <c r="D268" s="53"/>
      <c r="E268" s="53"/>
      <c r="F268" s="53"/>
      <c r="G268" s="53">
        <v>1</v>
      </c>
    </row>
    <row r="269" spans="1:7" x14ac:dyDescent="0.25">
      <c r="A269" s="53" t="s">
        <v>532</v>
      </c>
      <c r="B269" s="53" t="s">
        <v>533</v>
      </c>
      <c r="C269" s="53">
        <v>672</v>
      </c>
      <c r="D269" s="53"/>
      <c r="E269" s="53"/>
      <c r="F269" s="53"/>
      <c r="G269" s="53">
        <v>1</v>
      </c>
    </row>
    <row r="270" spans="1:7" x14ac:dyDescent="0.25">
      <c r="A270" s="53" t="s">
        <v>534</v>
      </c>
      <c r="B270" s="53" t="s">
        <v>535</v>
      </c>
      <c r="C270" s="53">
        <v>673</v>
      </c>
      <c r="D270" s="53"/>
      <c r="E270" s="53"/>
      <c r="F270" s="53"/>
      <c r="G270" s="53">
        <v>1</v>
      </c>
    </row>
    <row r="271" spans="1:7" x14ac:dyDescent="0.25">
      <c r="A271" s="53" t="s">
        <v>536</v>
      </c>
      <c r="B271" s="53" t="s">
        <v>537</v>
      </c>
      <c r="C271" s="53">
        <v>674</v>
      </c>
      <c r="D271" s="53"/>
      <c r="E271" s="53"/>
      <c r="F271" s="53"/>
      <c r="G271" s="53">
        <v>1</v>
      </c>
    </row>
    <row r="272" spans="1:7" x14ac:dyDescent="0.25">
      <c r="A272" s="53" t="s">
        <v>538</v>
      </c>
      <c r="B272" s="53" t="s">
        <v>539</v>
      </c>
      <c r="C272" s="53">
        <v>675</v>
      </c>
      <c r="D272" s="53"/>
      <c r="E272" s="53"/>
      <c r="F272" s="53"/>
      <c r="G272" s="53">
        <v>1</v>
      </c>
    </row>
    <row r="273" spans="1:7" x14ac:dyDescent="0.25">
      <c r="A273" s="57" t="s">
        <v>540</v>
      </c>
      <c r="B273" s="58" t="s">
        <v>541</v>
      </c>
      <c r="C273" s="58">
        <v>676</v>
      </c>
      <c r="G273" s="54">
        <v>1</v>
      </c>
    </row>
    <row r="274" spans="1:7" x14ac:dyDescent="0.25">
      <c r="A274" s="53" t="s">
        <v>542</v>
      </c>
      <c r="B274" s="53" t="s">
        <v>543</v>
      </c>
      <c r="C274" s="53">
        <v>678</v>
      </c>
      <c r="D274" s="53"/>
      <c r="E274" s="53"/>
      <c r="F274" s="53"/>
      <c r="G274" s="53">
        <v>1</v>
      </c>
    </row>
    <row r="275" spans="1:7" x14ac:dyDescent="0.25">
      <c r="A275" s="53" t="s">
        <v>544</v>
      </c>
      <c r="B275" s="53" t="s">
        <v>545</v>
      </c>
      <c r="C275" s="53">
        <v>679</v>
      </c>
      <c r="D275" s="53"/>
      <c r="E275" s="53"/>
      <c r="F275" s="53"/>
      <c r="G275" s="53">
        <v>1</v>
      </c>
    </row>
    <row r="276" spans="1:7" x14ac:dyDescent="0.25">
      <c r="A276" s="53" t="s">
        <v>546</v>
      </c>
      <c r="B276" s="53" t="s">
        <v>547</v>
      </c>
      <c r="C276" s="53">
        <v>680</v>
      </c>
      <c r="D276" s="53"/>
      <c r="E276" s="53"/>
      <c r="F276" s="53"/>
      <c r="G276" s="53">
        <v>1</v>
      </c>
    </row>
    <row r="277" spans="1:7" x14ac:dyDescent="0.25">
      <c r="A277" s="53" t="s">
        <v>548</v>
      </c>
      <c r="B277" s="53" t="s">
        <v>549</v>
      </c>
      <c r="C277" s="53">
        <v>683</v>
      </c>
      <c r="D277" s="53"/>
      <c r="E277" s="53"/>
      <c r="F277" s="53"/>
      <c r="G277" s="53">
        <v>1</v>
      </c>
    </row>
    <row r="278" spans="1:7" x14ac:dyDescent="0.25">
      <c r="A278" s="53" t="s">
        <v>550</v>
      </c>
      <c r="B278" s="53" t="s">
        <v>551</v>
      </c>
      <c r="C278" s="53">
        <v>684</v>
      </c>
      <c r="D278" s="53"/>
      <c r="E278" s="53"/>
      <c r="F278" s="53"/>
      <c r="G278" s="53">
        <v>1</v>
      </c>
    </row>
    <row r="279" spans="1:7" x14ac:dyDescent="0.25">
      <c r="A279" s="53" t="s">
        <v>586</v>
      </c>
      <c r="B279" s="53" t="s">
        <v>587</v>
      </c>
      <c r="C279" s="53">
        <v>712</v>
      </c>
      <c r="D279" s="53"/>
      <c r="E279" s="53"/>
      <c r="F279" s="53"/>
      <c r="G279" s="53">
        <v>1</v>
      </c>
    </row>
    <row r="280" spans="1:7" x14ac:dyDescent="0.25">
      <c r="A280" s="53" t="s">
        <v>552</v>
      </c>
      <c r="B280" s="53" t="s">
        <v>553</v>
      </c>
      <c r="C280" s="53">
        <v>687</v>
      </c>
      <c r="D280" s="53"/>
      <c r="E280" s="53"/>
      <c r="F280" s="53"/>
      <c r="G280" s="53">
        <v>1</v>
      </c>
    </row>
    <row r="281" spans="1:7" x14ac:dyDescent="0.25">
      <c r="A281" s="53" t="s">
        <v>554</v>
      </c>
      <c r="B281" s="53" t="s">
        <v>555</v>
      </c>
      <c r="C281" s="53">
        <v>688</v>
      </c>
      <c r="D281" s="53"/>
      <c r="E281" s="53"/>
      <c r="F281" s="53"/>
      <c r="G281" s="53">
        <v>1</v>
      </c>
    </row>
    <row r="282" spans="1:7" x14ac:dyDescent="0.25">
      <c r="A282" s="53" t="s">
        <v>556</v>
      </c>
      <c r="B282" s="53" t="s">
        <v>557</v>
      </c>
      <c r="C282" s="53">
        <v>691</v>
      </c>
      <c r="D282" s="53"/>
      <c r="E282" s="53"/>
      <c r="F282" s="53"/>
      <c r="G282" s="53">
        <v>1</v>
      </c>
    </row>
    <row r="283" spans="1:7" x14ac:dyDescent="0.25">
      <c r="A283" s="53" t="s">
        <v>558</v>
      </c>
      <c r="B283" s="53" t="s">
        <v>559</v>
      </c>
      <c r="C283" s="53">
        <v>692</v>
      </c>
      <c r="D283" s="53"/>
      <c r="E283" s="53"/>
      <c r="F283" s="53"/>
      <c r="G283" s="53">
        <v>1</v>
      </c>
    </row>
    <row r="284" spans="1:7" x14ac:dyDescent="0.25">
      <c r="A284" s="53" t="s">
        <v>560</v>
      </c>
      <c r="B284" s="53" t="s">
        <v>561</v>
      </c>
      <c r="C284" s="53">
        <v>696</v>
      </c>
      <c r="D284" s="53"/>
      <c r="E284" s="53"/>
      <c r="F284" s="53"/>
      <c r="G284" s="53">
        <v>1</v>
      </c>
    </row>
    <row r="285" spans="1:7" x14ac:dyDescent="0.25">
      <c r="A285" s="53" t="s">
        <v>562</v>
      </c>
      <c r="B285" s="53" t="s">
        <v>563</v>
      </c>
      <c r="C285" s="53">
        <v>698</v>
      </c>
      <c r="D285" s="53"/>
      <c r="E285" s="53"/>
      <c r="F285" s="53"/>
      <c r="G285" s="53">
        <v>1</v>
      </c>
    </row>
    <row r="286" spans="1:7" x14ac:dyDescent="0.25">
      <c r="A286" s="53" t="s">
        <v>564</v>
      </c>
      <c r="B286" s="53" t="s">
        <v>565</v>
      </c>
      <c r="C286" s="53">
        <v>699</v>
      </c>
      <c r="D286" s="53"/>
      <c r="E286" s="53"/>
      <c r="F286" s="53"/>
      <c r="G286" s="53">
        <v>1</v>
      </c>
    </row>
    <row r="287" spans="1:7" x14ac:dyDescent="0.25">
      <c r="A287" s="53" t="s">
        <v>566</v>
      </c>
      <c r="B287" s="53" t="s">
        <v>567</v>
      </c>
      <c r="C287" s="53">
        <v>702</v>
      </c>
      <c r="D287" s="53"/>
      <c r="E287" s="53"/>
      <c r="F287" s="53"/>
      <c r="G287" s="53">
        <v>1</v>
      </c>
    </row>
    <row r="288" spans="1:7" x14ac:dyDescent="0.25">
      <c r="A288" s="53" t="s">
        <v>568</v>
      </c>
      <c r="B288" s="53" t="s">
        <v>569</v>
      </c>
      <c r="C288" s="53">
        <v>703</v>
      </c>
      <c r="D288" s="53"/>
      <c r="E288" s="53"/>
      <c r="F288" s="53"/>
      <c r="G288" s="53">
        <v>1</v>
      </c>
    </row>
    <row r="289" spans="1:7" x14ac:dyDescent="0.25">
      <c r="A289" s="53" t="s">
        <v>570</v>
      </c>
      <c r="B289" s="53" t="s">
        <v>571</v>
      </c>
      <c r="C289" s="53">
        <v>704</v>
      </c>
      <c r="D289" s="53"/>
      <c r="E289" s="53"/>
      <c r="F289" s="53"/>
      <c r="G289" s="53">
        <v>1</v>
      </c>
    </row>
    <row r="290" spans="1:7" x14ac:dyDescent="0.25">
      <c r="A290" s="53" t="s">
        <v>572</v>
      </c>
      <c r="B290" s="53" t="s">
        <v>573</v>
      </c>
      <c r="C290" s="53">
        <v>705</v>
      </c>
      <c r="D290" s="53"/>
      <c r="E290" s="53"/>
      <c r="F290" s="53"/>
      <c r="G290" s="53">
        <v>1</v>
      </c>
    </row>
    <row r="291" spans="1:7" x14ac:dyDescent="0.25">
      <c r="A291" s="53" t="s">
        <v>574</v>
      </c>
      <c r="B291" s="53" t="s">
        <v>575</v>
      </c>
      <c r="C291" s="53">
        <v>706</v>
      </c>
      <c r="D291" s="53"/>
      <c r="E291" s="53"/>
      <c r="F291" s="53"/>
      <c r="G291" s="53">
        <v>1</v>
      </c>
    </row>
    <row r="292" spans="1:7" x14ac:dyDescent="0.25">
      <c r="A292" s="53" t="s">
        <v>576</v>
      </c>
      <c r="B292" s="53" t="s">
        <v>577</v>
      </c>
      <c r="C292" s="53">
        <v>707</v>
      </c>
      <c r="D292" s="53"/>
      <c r="E292" s="53"/>
      <c r="F292" s="53"/>
      <c r="G292" s="53">
        <v>1</v>
      </c>
    </row>
    <row r="293" spans="1:7" x14ac:dyDescent="0.25">
      <c r="A293" s="53" t="s">
        <v>578</v>
      </c>
      <c r="B293" s="53" t="s">
        <v>579</v>
      </c>
      <c r="C293" s="53">
        <v>708</v>
      </c>
      <c r="D293" s="53"/>
      <c r="E293" s="53"/>
      <c r="F293" s="53"/>
      <c r="G293" s="53">
        <v>1</v>
      </c>
    </row>
    <row r="294" spans="1:7" x14ac:dyDescent="0.25">
      <c r="A294" s="53" t="s">
        <v>580</v>
      </c>
      <c r="B294" s="53" t="s">
        <v>581</v>
      </c>
      <c r="C294" s="53">
        <v>709</v>
      </c>
      <c r="D294" s="53"/>
      <c r="E294" s="53"/>
      <c r="F294" s="53"/>
      <c r="G294" s="53">
        <v>1</v>
      </c>
    </row>
    <row r="295" spans="1:7" x14ac:dyDescent="0.25">
      <c r="A295" s="53" t="s">
        <v>582</v>
      </c>
      <c r="B295" s="53" t="s">
        <v>583</v>
      </c>
      <c r="C295" s="53">
        <v>710</v>
      </c>
      <c r="D295" s="53"/>
      <c r="E295" s="53"/>
      <c r="F295" s="53"/>
      <c r="G295" s="53">
        <v>1</v>
      </c>
    </row>
    <row r="296" spans="1:7" x14ac:dyDescent="0.25">
      <c r="A296" s="53" t="s">
        <v>588</v>
      </c>
      <c r="B296" s="53" t="s">
        <v>589</v>
      </c>
      <c r="C296" s="53">
        <v>713</v>
      </c>
      <c r="D296" s="53"/>
      <c r="E296" s="53"/>
      <c r="F296" s="53"/>
      <c r="G296" s="53">
        <v>1</v>
      </c>
    </row>
    <row r="297" spans="1:7" x14ac:dyDescent="0.25">
      <c r="A297" s="53" t="s">
        <v>590</v>
      </c>
      <c r="B297" s="53" t="s">
        <v>591</v>
      </c>
      <c r="C297" s="53">
        <v>714</v>
      </c>
      <c r="D297" s="53"/>
      <c r="E297" s="53"/>
      <c r="F297" s="53"/>
      <c r="G297" s="53">
        <v>1</v>
      </c>
    </row>
    <row r="298" spans="1:7" x14ac:dyDescent="0.25">
      <c r="A298" s="53" t="s">
        <v>592</v>
      </c>
      <c r="B298" s="53" t="s">
        <v>593</v>
      </c>
      <c r="C298" s="53">
        <v>715</v>
      </c>
      <c r="D298" s="53"/>
      <c r="E298" s="53"/>
      <c r="F298" s="53"/>
      <c r="G298" s="53">
        <v>1</v>
      </c>
    </row>
    <row r="299" spans="1:7" x14ac:dyDescent="0.25">
      <c r="A299" s="53" t="s">
        <v>594</v>
      </c>
      <c r="B299" s="53" t="s">
        <v>595</v>
      </c>
      <c r="C299" s="53">
        <v>716</v>
      </c>
      <c r="D299" s="53"/>
      <c r="E299" s="53"/>
      <c r="F299" s="53"/>
      <c r="G299" s="53">
        <v>1</v>
      </c>
    </row>
    <row r="300" spans="1:7" x14ac:dyDescent="0.25">
      <c r="A300" s="53" t="s">
        <v>596</v>
      </c>
      <c r="B300" s="53" t="s">
        <v>597</v>
      </c>
      <c r="C300" s="53">
        <v>717</v>
      </c>
      <c r="D300" s="53"/>
      <c r="E300" s="53"/>
      <c r="F300" s="53"/>
      <c r="G300" s="53">
        <v>1</v>
      </c>
    </row>
    <row r="301" spans="1:7" x14ac:dyDescent="0.25">
      <c r="A301" s="53" t="s">
        <v>598</v>
      </c>
      <c r="B301" s="53" t="s">
        <v>599</v>
      </c>
      <c r="C301" s="53">
        <v>718</v>
      </c>
      <c r="D301" s="53"/>
      <c r="E301" s="53"/>
      <c r="F301" s="53"/>
      <c r="G301" s="53">
        <v>1</v>
      </c>
    </row>
    <row r="302" spans="1:7" x14ac:dyDescent="0.25">
      <c r="A302" s="53" t="s">
        <v>600</v>
      </c>
      <c r="B302" s="53" t="s">
        <v>601</v>
      </c>
      <c r="C302" s="53">
        <v>719</v>
      </c>
      <c r="D302" s="53"/>
      <c r="E302" s="53"/>
      <c r="F302" s="53"/>
      <c r="G302" s="53">
        <v>1</v>
      </c>
    </row>
    <row r="303" spans="1:7" x14ac:dyDescent="0.25">
      <c r="A303" s="53" t="s">
        <v>602</v>
      </c>
      <c r="B303" s="53" t="s">
        <v>603</v>
      </c>
      <c r="C303" s="53">
        <v>720</v>
      </c>
      <c r="D303" s="53"/>
      <c r="E303" s="53"/>
      <c r="F303" s="53"/>
      <c r="G303" s="53">
        <v>1</v>
      </c>
    </row>
    <row r="304" spans="1:7" x14ac:dyDescent="0.25">
      <c r="A304" s="53" t="s">
        <v>604</v>
      </c>
      <c r="B304" s="53" t="s">
        <v>605</v>
      </c>
      <c r="C304" s="53">
        <v>724</v>
      </c>
      <c r="D304" s="53"/>
      <c r="E304" s="53"/>
      <c r="F304" s="53"/>
      <c r="G304" s="53">
        <v>1</v>
      </c>
    </row>
    <row r="305" spans="1:7" x14ac:dyDescent="0.25">
      <c r="A305" s="53" t="s">
        <v>606</v>
      </c>
      <c r="B305" s="53" t="s">
        <v>607</v>
      </c>
      <c r="C305" s="53">
        <v>815</v>
      </c>
      <c r="D305" s="53"/>
      <c r="E305" s="53"/>
      <c r="F305" s="53"/>
      <c r="G305" s="53">
        <v>1</v>
      </c>
    </row>
    <row r="306" spans="1:7" x14ac:dyDescent="0.25">
      <c r="A306" s="53" t="s">
        <v>608</v>
      </c>
      <c r="B306" s="53" t="s">
        <v>609</v>
      </c>
      <c r="C306" s="53">
        <v>816</v>
      </c>
      <c r="D306" s="53"/>
      <c r="E306" s="53"/>
      <c r="F306" s="53"/>
      <c r="G306" s="53">
        <v>1</v>
      </c>
    </row>
    <row r="307" spans="1:7" x14ac:dyDescent="0.25">
      <c r="A307" s="53" t="s">
        <v>610</v>
      </c>
      <c r="B307" s="53" t="s">
        <v>611</v>
      </c>
      <c r="C307" s="53">
        <v>819</v>
      </c>
      <c r="D307" s="53"/>
      <c r="E307" s="53"/>
      <c r="F307" s="53"/>
      <c r="G307" s="53">
        <v>1</v>
      </c>
    </row>
    <row r="308" spans="1:7" x14ac:dyDescent="0.25">
      <c r="A308" s="53" t="s">
        <v>612</v>
      </c>
      <c r="B308" s="53" t="s">
        <v>613</v>
      </c>
      <c r="C308" s="53">
        <v>820</v>
      </c>
      <c r="D308" s="53"/>
      <c r="E308" s="53"/>
      <c r="F308" s="53"/>
      <c r="G308" s="53">
        <v>1</v>
      </c>
    </row>
    <row r="309" spans="1:7" x14ac:dyDescent="0.25">
      <c r="A309" s="53" t="s">
        <v>614</v>
      </c>
      <c r="B309" s="53" t="s">
        <v>615</v>
      </c>
      <c r="C309" s="53">
        <v>821</v>
      </c>
      <c r="D309" s="53"/>
      <c r="E309" s="53"/>
      <c r="F309" s="53"/>
      <c r="G309" s="53">
        <v>1</v>
      </c>
    </row>
    <row r="310" spans="1:7" x14ac:dyDescent="0.25">
      <c r="A310" s="53" t="s">
        <v>616</v>
      </c>
      <c r="B310" s="53" t="s">
        <v>617</v>
      </c>
      <c r="C310" s="53">
        <v>822</v>
      </c>
      <c r="D310" s="53"/>
      <c r="E310" s="53"/>
      <c r="F310" s="53"/>
      <c r="G310" s="53">
        <v>1</v>
      </c>
    </row>
    <row r="311" spans="1:7" x14ac:dyDescent="0.25">
      <c r="A311" s="53" t="s">
        <v>618</v>
      </c>
      <c r="B311" s="53" t="s">
        <v>619</v>
      </c>
      <c r="C311" s="53">
        <v>823</v>
      </c>
      <c r="D311" s="53"/>
      <c r="E311" s="53"/>
      <c r="F311" s="53"/>
      <c r="G311" s="53">
        <v>1</v>
      </c>
    </row>
    <row r="312" spans="1:7" x14ac:dyDescent="0.25">
      <c r="A312" s="53" t="s">
        <v>702</v>
      </c>
      <c r="B312" s="53" t="s">
        <v>703</v>
      </c>
      <c r="C312" s="53">
        <v>874</v>
      </c>
      <c r="D312" s="53"/>
      <c r="E312" s="53"/>
      <c r="F312" s="53"/>
      <c r="G312" s="53">
        <v>1</v>
      </c>
    </row>
    <row r="313" spans="1:7" x14ac:dyDescent="0.25">
      <c r="A313" s="53" t="s">
        <v>620</v>
      </c>
      <c r="B313" s="53" t="s">
        <v>621</v>
      </c>
      <c r="C313" s="53">
        <v>826</v>
      </c>
      <c r="D313" s="53"/>
      <c r="E313" s="53"/>
      <c r="F313" s="53"/>
      <c r="G313" s="53">
        <v>1</v>
      </c>
    </row>
    <row r="314" spans="1:7" x14ac:dyDescent="0.25">
      <c r="A314" s="53" t="s">
        <v>622</v>
      </c>
      <c r="B314" s="53" t="s">
        <v>623</v>
      </c>
      <c r="C314" s="53">
        <v>827</v>
      </c>
      <c r="D314" s="53"/>
      <c r="E314" s="53"/>
      <c r="F314" s="53"/>
      <c r="G314" s="53">
        <v>1</v>
      </c>
    </row>
    <row r="315" spans="1:7" x14ac:dyDescent="0.25">
      <c r="A315" s="53" t="s">
        <v>624</v>
      </c>
      <c r="B315" s="53" t="s">
        <v>625</v>
      </c>
      <c r="C315" s="53">
        <v>828</v>
      </c>
      <c r="D315" s="53"/>
      <c r="E315" s="53"/>
      <c r="F315" s="53"/>
      <c r="G315" s="53">
        <v>1</v>
      </c>
    </row>
    <row r="316" spans="1:7" x14ac:dyDescent="0.25">
      <c r="A316" s="53" t="s">
        <v>704</v>
      </c>
      <c r="B316" s="53" t="s">
        <v>705</v>
      </c>
      <c r="C316" s="53">
        <v>875</v>
      </c>
      <c r="D316" s="53"/>
      <c r="E316" s="53"/>
      <c r="F316" s="53"/>
      <c r="G316" s="53">
        <v>1</v>
      </c>
    </row>
    <row r="317" spans="1:7" x14ac:dyDescent="0.25">
      <c r="A317" s="53" t="s">
        <v>626</v>
      </c>
      <c r="B317" s="53" t="s">
        <v>627</v>
      </c>
      <c r="C317" s="53">
        <v>830</v>
      </c>
      <c r="D317" s="53"/>
      <c r="E317" s="53"/>
      <c r="F317" s="53"/>
      <c r="G317" s="53">
        <v>1</v>
      </c>
    </row>
    <row r="318" spans="1:7" x14ac:dyDescent="0.25">
      <c r="A318" s="53" t="s">
        <v>628</v>
      </c>
      <c r="B318" s="53" t="s">
        <v>629</v>
      </c>
      <c r="C318" s="53">
        <v>831</v>
      </c>
      <c r="D318" s="53"/>
      <c r="E318" s="53"/>
      <c r="F318" s="53"/>
      <c r="G318" s="53">
        <v>1</v>
      </c>
    </row>
    <row r="319" spans="1:7" x14ac:dyDescent="0.25">
      <c r="A319" s="53" t="s">
        <v>630</v>
      </c>
      <c r="B319" s="53" t="s">
        <v>631</v>
      </c>
      <c r="C319" s="53">
        <v>832</v>
      </c>
      <c r="D319" s="53"/>
      <c r="E319" s="53"/>
      <c r="F319" s="53"/>
      <c r="G319" s="53">
        <v>1</v>
      </c>
    </row>
    <row r="320" spans="1:7" x14ac:dyDescent="0.25">
      <c r="A320" s="53" t="s">
        <v>632</v>
      </c>
      <c r="B320" s="53" t="s">
        <v>633</v>
      </c>
      <c r="C320" s="53">
        <v>833</v>
      </c>
      <c r="D320" s="53"/>
      <c r="E320" s="53"/>
      <c r="F320" s="53"/>
      <c r="G320" s="53">
        <v>1</v>
      </c>
    </row>
    <row r="321" spans="1:7" x14ac:dyDescent="0.25">
      <c r="A321" s="53" t="s">
        <v>706</v>
      </c>
      <c r="B321" s="53" t="s">
        <v>707</v>
      </c>
      <c r="C321" s="53">
        <v>876</v>
      </c>
      <c r="D321" s="53"/>
      <c r="E321" s="53"/>
      <c r="F321" s="53"/>
      <c r="G321" s="53">
        <v>1</v>
      </c>
    </row>
    <row r="322" spans="1:7" x14ac:dyDescent="0.25">
      <c r="A322" s="53" t="s">
        <v>634</v>
      </c>
      <c r="B322" s="53" t="s">
        <v>635</v>
      </c>
      <c r="C322" s="53">
        <v>834</v>
      </c>
      <c r="D322" s="53"/>
      <c r="E322" s="53"/>
      <c r="F322" s="53"/>
      <c r="G322" s="53">
        <v>1</v>
      </c>
    </row>
    <row r="323" spans="1:7" x14ac:dyDescent="0.25">
      <c r="A323" s="53" t="s">
        <v>636</v>
      </c>
      <c r="B323" s="53" t="s">
        <v>637</v>
      </c>
      <c r="C323" s="53">
        <v>835</v>
      </c>
      <c r="D323" s="53"/>
      <c r="E323" s="53"/>
      <c r="F323" s="53"/>
      <c r="G323" s="53">
        <v>1</v>
      </c>
    </row>
    <row r="324" spans="1:7" x14ac:dyDescent="0.25">
      <c r="A324" s="53" t="s">
        <v>638</v>
      </c>
      <c r="B324" s="53" t="s">
        <v>639</v>
      </c>
      <c r="C324" s="53">
        <v>836</v>
      </c>
      <c r="D324" s="53"/>
      <c r="E324" s="53"/>
      <c r="F324" s="53"/>
      <c r="G324" s="53">
        <v>1</v>
      </c>
    </row>
    <row r="325" spans="1:7" x14ac:dyDescent="0.25">
      <c r="A325" s="53" t="s">
        <v>708</v>
      </c>
      <c r="B325" s="53" t="s">
        <v>709</v>
      </c>
      <c r="C325" s="53">
        <v>877</v>
      </c>
      <c r="D325" s="53"/>
      <c r="E325" s="53"/>
      <c r="F325" s="53"/>
      <c r="G325" s="53">
        <v>1</v>
      </c>
    </row>
    <row r="326" spans="1:7" x14ac:dyDescent="0.25">
      <c r="A326" s="53" t="s">
        <v>640</v>
      </c>
      <c r="B326" s="53" t="s">
        <v>641</v>
      </c>
      <c r="C326" s="53">
        <v>838</v>
      </c>
      <c r="D326" s="53"/>
      <c r="E326" s="53"/>
      <c r="F326" s="53"/>
      <c r="G326" s="53">
        <v>1</v>
      </c>
    </row>
    <row r="327" spans="1:7" x14ac:dyDescent="0.25">
      <c r="A327" s="53" t="s">
        <v>642</v>
      </c>
      <c r="B327" s="53" t="s">
        <v>643</v>
      </c>
      <c r="C327" s="53">
        <v>839</v>
      </c>
      <c r="D327" s="53"/>
      <c r="E327" s="53"/>
      <c r="F327" s="53"/>
      <c r="G327" s="53">
        <v>1</v>
      </c>
    </row>
    <row r="328" spans="1:7" x14ac:dyDescent="0.25">
      <c r="A328" s="53" t="s">
        <v>644</v>
      </c>
      <c r="B328" s="53" t="s">
        <v>645</v>
      </c>
      <c r="C328" s="53">
        <v>840</v>
      </c>
      <c r="D328" s="53"/>
      <c r="E328" s="53"/>
      <c r="F328" s="53"/>
      <c r="G328" s="53">
        <v>1</v>
      </c>
    </row>
    <row r="329" spans="1:7" x14ac:dyDescent="0.25">
      <c r="A329" s="53" t="s">
        <v>710</v>
      </c>
      <c r="B329" s="53" t="s">
        <v>711</v>
      </c>
      <c r="C329" s="53">
        <v>878</v>
      </c>
      <c r="D329" s="53"/>
      <c r="E329" s="53"/>
      <c r="F329" s="53"/>
      <c r="G329" s="53">
        <v>1</v>
      </c>
    </row>
    <row r="330" spans="1:7" x14ac:dyDescent="0.25">
      <c r="A330" s="53" t="s">
        <v>646</v>
      </c>
      <c r="B330" s="53" t="s">
        <v>647</v>
      </c>
      <c r="C330" s="53">
        <v>842</v>
      </c>
      <c r="D330" s="53"/>
      <c r="E330" s="53"/>
      <c r="F330" s="53"/>
      <c r="G330" s="53">
        <v>1</v>
      </c>
    </row>
    <row r="331" spans="1:7" x14ac:dyDescent="0.25">
      <c r="A331" s="53" t="s">
        <v>648</v>
      </c>
      <c r="B331" s="53" t="s">
        <v>649</v>
      </c>
      <c r="C331" s="53">
        <v>843</v>
      </c>
      <c r="D331" s="53"/>
      <c r="E331" s="53"/>
      <c r="F331" s="53"/>
      <c r="G331" s="53">
        <v>1</v>
      </c>
    </row>
    <row r="332" spans="1:7" x14ac:dyDescent="0.25">
      <c r="A332" s="53" t="s">
        <v>650</v>
      </c>
      <c r="B332" s="53" t="s">
        <v>651</v>
      </c>
      <c r="C332" s="53">
        <v>844</v>
      </c>
      <c r="D332" s="53"/>
      <c r="E332" s="53"/>
      <c r="F332" s="53"/>
      <c r="G332" s="53">
        <v>1</v>
      </c>
    </row>
    <row r="333" spans="1:7" x14ac:dyDescent="0.25">
      <c r="A333" s="53" t="s">
        <v>652</v>
      </c>
      <c r="B333" s="53" t="s">
        <v>653</v>
      </c>
      <c r="C333" s="53">
        <v>845</v>
      </c>
      <c r="D333" s="53"/>
      <c r="E333" s="53"/>
      <c r="F333" s="53"/>
      <c r="G333" s="53">
        <v>1</v>
      </c>
    </row>
    <row r="334" spans="1:7" x14ac:dyDescent="0.25">
      <c r="A334" s="53" t="s">
        <v>654</v>
      </c>
      <c r="B334" s="53" t="s">
        <v>655</v>
      </c>
      <c r="C334" s="53">
        <v>846</v>
      </c>
      <c r="D334" s="53"/>
      <c r="E334" s="53"/>
      <c r="F334" s="53"/>
      <c r="G334" s="53">
        <v>1</v>
      </c>
    </row>
    <row r="335" spans="1:7" x14ac:dyDescent="0.25">
      <c r="A335" s="53" t="s">
        <v>656</v>
      </c>
      <c r="B335" s="53" t="s">
        <v>657</v>
      </c>
      <c r="C335" s="53">
        <v>847</v>
      </c>
      <c r="D335" s="53"/>
      <c r="E335" s="53"/>
      <c r="F335" s="53"/>
      <c r="G335" s="53">
        <v>1</v>
      </c>
    </row>
    <row r="336" spans="1:7" x14ac:dyDescent="0.25">
      <c r="A336" s="53" t="s">
        <v>658</v>
      </c>
      <c r="B336" s="53" t="s">
        <v>659</v>
      </c>
      <c r="C336" s="53">
        <v>848</v>
      </c>
      <c r="D336" s="53"/>
      <c r="E336" s="53"/>
      <c r="F336" s="53"/>
      <c r="G336" s="53">
        <v>1</v>
      </c>
    </row>
    <row r="337" spans="1:7" x14ac:dyDescent="0.25">
      <c r="A337" s="53" t="s">
        <v>660</v>
      </c>
      <c r="B337" s="53" t="s">
        <v>661</v>
      </c>
      <c r="C337" s="53">
        <v>849</v>
      </c>
      <c r="D337" s="53"/>
      <c r="E337" s="53"/>
      <c r="F337" s="53"/>
      <c r="G337" s="53">
        <v>1</v>
      </c>
    </row>
    <row r="338" spans="1:7" x14ac:dyDescent="0.25">
      <c r="A338" s="53" t="s">
        <v>662</v>
      </c>
      <c r="B338" s="53" t="s">
        <v>663</v>
      </c>
      <c r="C338" s="53">
        <v>850</v>
      </c>
      <c r="D338" s="53"/>
      <c r="E338" s="53"/>
      <c r="F338" s="53"/>
      <c r="G338" s="53">
        <v>1</v>
      </c>
    </row>
    <row r="339" spans="1:7" x14ac:dyDescent="0.25">
      <c r="A339" s="53" t="s">
        <v>712</v>
      </c>
      <c r="B339" s="53" t="s">
        <v>713</v>
      </c>
      <c r="C339" s="53">
        <v>879</v>
      </c>
      <c r="D339" s="53"/>
      <c r="E339" s="53"/>
      <c r="F339" s="53"/>
      <c r="G339" s="53">
        <v>1</v>
      </c>
    </row>
    <row r="340" spans="1:7" x14ac:dyDescent="0.25">
      <c r="A340" s="53" t="s">
        <v>664</v>
      </c>
      <c r="B340" s="53" t="s">
        <v>665</v>
      </c>
      <c r="C340" s="53">
        <v>851</v>
      </c>
      <c r="D340" s="53"/>
      <c r="E340" s="53"/>
      <c r="F340" s="53"/>
      <c r="G340" s="53">
        <v>1</v>
      </c>
    </row>
    <row r="341" spans="1:7" x14ac:dyDescent="0.25">
      <c r="A341" s="53" t="s">
        <v>666</v>
      </c>
      <c r="B341" s="53" t="s">
        <v>667</v>
      </c>
      <c r="C341" s="53">
        <v>852</v>
      </c>
      <c r="D341" s="53"/>
      <c r="E341" s="53"/>
      <c r="F341" s="53"/>
      <c r="G341" s="53">
        <v>1</v>
      </c>
    </row>
    <row r="342" spans="1:7" x14ac:dyDescent="0.25">
      <c r="A342" s="53" t="s">
        <v>668</v>
      </c>
      <c r="B342" s="53" t="s">
        <v>669</v>
      </c>
      <c r="C342" s="53">
        <v>853</v>
      </c>
      <c r="D342" s="53"/>
      <c r="E342" s="53"/>
      <c r="F342" s="53"/>
      <c r="G342" s="53">
        <v>1</v>
      </c>
    </row>
    <row r="343" spans="1:7" x14ac:dyDescent="0.25">
      <c r="A343" s="53" t="s">
        <v>670</v>
      </c>
      <c r="B343" s="53" t="s">
        <v>671</v>
      </c>
      <c r="C343" s="53">
        <v>854</v>
      </c>
      <c r="D343" s="53"/>
      <c r="E343" s="53"/>
      <c r="F343" s="53"/>
      <c r="G343" s="53">
        <v>1</v>
      </c>
    </row>
    <row r="344" spans="1:7" x14ac:dyDescent="0.25">
      <c r="A344" s="53" t="s">
        <v>672</v>
      </c>
      <c r="B344" s="53" t="s">
        <v>673</v>
      </c>
      <c r="C344" s="53">
        <v>855</v>
      </c>
      <c r="D344" s="53"/>
      <c r="E344" s="53"/>
      <c r="F344" s="53"/>
      <c r="G344" s="53">
        <v>1</v>
      </c>
    </row>
    <row r="345" spans="1:7" x14ac:dyDescent="0.25">
      <c r="A345" s="53" t="s">
        <v>674</v>
      </c>
      <c r="B345" s="53" t="s">
        <v>675</v>
      </c>
      <c r="C345" s="53">
        <v>856</v>
      </c>
      <c r="D345" s="53"/>
      <c r="E345" s="53"/>
      <c r="F345" s="53"/>
      <c r="G345" s="53">
        <v>1</v>
      </c>
    </row>
    <row r="346" spans="1:7" x14ac:dyDescent="0.25">
      <c r="A346" s="53" t="s">
        <v>676</v>
      </c>
      <c r="B346" s="53" t="s">
        <v>677</v>
      </c>
      <c r="C346" s="53">
        <v>857</v>
      </c>
      <c r="D346" s="53"/>
      <c r="E346" s="53"/>
      <c r="F346" s="53"/>
      <c r="G346" s="53">
        <v>1</v>
      </c>
    </row>
    <row r="347" spans="1:7" x14ac:dyDescent="0.25">
      <c r="A347" s="53" t="s">
        <v>714</v>
      </c>
      <c r="B347" s="53" t="s">
        <v>715</v>
      </c>
      <c r="C347" s="53">
        <v>880</v>
      </c>
      <c r="D347" s="53"/>
      <c r="E347" s="53"/>
      <c r="F347" s="53"/>
      <c r="G347" s="53">
        <v>1</v>
      </c>
    </row>
    <row r="348" spans="1:7" x14ac:dyDescent="0.25">
      <c r="A348" s="53" t="s">
        <v>678</v>
      </c>
      <c r="B348" s="53" t="s">
        <v>679</v>
      </c>
      <c r="C348" s="53">
        <v>860</v>
      </c>
      <c r="D348" s="53"/>
      <c r="E348" s="53"/>
      <c r="F348" s="53"/>
      <c r="G348" s="53">
        <v>1</v>
      </c>
    </row>
    <row r="349" spans="1:7" x14ac:dyDescent="0.25">
      <c r="A349" s="53" t="s">
        <v>680</v>
      </c>
      <c r="B349" s="53" t="s">
        <v>681</v>
      </c>
      <c r="C349" s="53">
        <v>861</v>
      </c>
      <c r="D349" s="53"/>
      <c r="E349" s="53"/>
      <c r="F349" s="53"/>
      <c r="G349" s="53">
        <v>1</v>
      </c>
    </row>
    <row r="350" spans="1:7" x14ac:dyDescent="0.25">
      <c r="A350" s="53" t="s">
        <v>682</v>
      </c>
      <c r="B350" s="53" t="s">
        <v>683</v>
      </c>
      <c r="C350" s="53">
        <v>862</v>
      </c>
      <c r="D350" s="53"/>
      <c r="E350" s="53"/>
      <c r="F350" s="53"/>
      <c r="G350" s="53">
        <v>1</v>
      </c>
    </row>
    <row r="351" spans="1:7" x14ac:dyDescent="0.25">
      <c r="A351" s="53" t="s">
        <v>684</v>
      </c>
      <c r="B351" s="53" t="s">
        <v>685</v>
      </c>
      <c r="C351" s="53">
        <v>863</v>
      </c>
      <c r="D351" s="53"/>
      <c r="E351" s="53"/>
      <c r="F351" s="53"/>
      <c r="G351" s="53">
        <v>1</v>
      </c>
    </row>
    <row r="352" spans="1:7" x14ac:dyDescent="0.25">
      <c r="A352" s="53" t="s">
        <v>716</v>
      </c>
      <c r="B352" s="53" t="s">
        <v>717</v>
      </c>
      <c r="C352" s="53">
        <v>881</v>
      </c>
      <c r="D352" s="53"/>
      <c r="E352" s="53"/>
      <c r="F352" s="53"/>
      <c r="G352" s="53">
        <v>1</v>
      </c>
    </row>
    <row r="353" spans="1:7" x14ac:dyDescent="0.25">
      <c r="A353" s="53" t="s">
        <v>686</v>
      </c>
      <c r="B353" s="53" t="s">
        <v>687</v>
      </c>
      <c r="C353" s="53">
        <v>864</v>
      </c>
      <c r="D353" s="53"/>
      <c r="E353" s="53"/>
      <c r="F353" s="53"/>
      <c r="G353" s="53">
        <v>1</v>
      </c>
    </row>
    <row r="354" spans="1:7" x14ac:dyDescent="0.25">
      <c r="A354" s="53" t="s">
        <v>688</v>
      </c>
      <c r="B354" s="53" t="s">
        <v>689</v>
      </c>
      <c r="C354" s="53">
        <v>865</v>
      </c>
      <c r="D354" s="53"/>
      <c r="E354" s="53"/>
      <c r="F354" s="53"/>
      <c r="G354" s="53">
        <v>1</v>
      </c>
    </row>
    <row r="355" spans="1:7" x14ac:dyDescent="0.25">
      <c r="A355" s="53" t="s">
        <v>690</v>
      </c>
      <c r="B355" s="53" t="s">
        <v>691</v>
      </c>
      <c r="C355" s="53">
        <v>868</v>
      </c>
      <c r="D355" s="53"/>
      <c r="E355" s="53"/>
      <c r="F355" s="53"/>
      <c r="G355" s="53">
        <v>1</v>
      </c>
    </row>
    <row r="356" spans="1:7" x14ac:dyDescent="0.25">
      <c r="A356" s="53" t="s">
        <v>692</v>
      </c>
      <c r="B356" s="53" t="s">
        <v>693</v>
      </c>
      <c r="C356" s="53">
        <v>869</v>
      </c>
      <c r="D356" s="53"/>
      <c r="E356" s="53"/>
      <c r="F356" s="53"/>
      <c r="G356" s="53">
        <v>1</v>
      </c>
    </row>
    <row r="357" spans="1:7" x14ac:dyDescent="0.25">
      <c r="A357" s="4" t="s">
        <v>694</v>
      </c>
      <c r="B357" s="4" t="s">
        <v>695</v>
      </c>
      <c r="C357" s="4">
        <v>870</v>
      </c>
      <c r="G357" s="54">
        <v>1</v>
      </c>
    </row>
    <row r="358" spans="1:7" x14ac:dyDescent="0.25">
      <c r="A358" s="53" t="s">
        <v>696</v>
      </c>
      <c r="B358" s="53" t="s">
        <v>697</v>
      </c>
      <c r="C358" s="53">
        <v>871</v>
      </c>
      <c r="D358" s="53"/>
      <c r="E358" s="53"/>
      <c r="F358" s="53"/>
      <c r="G358" s="53">
        <v>1</v>
      </c>
    </row>
    <row r="359" spans="1:7" x14ac:dyDescent="0.25">
      <c r="A359" s="53" t="s">
        <v>698</v>
      </c>
      <c r="B359" s="53" t="s">
        <v>699</v>
      </c>
      <c r="C359" s="53">
        <v>872</v>
      </c>
      <c r="D359" s="53"/>
      <c r="E359" s="53"/>
      <c r="F359" s="53"/>
      <c r="G359" s="53">
        <v>1</v>
      </c>
    </row>
    <row r="360" spans="1:7" x14ac:dyDescent="0.25">
      <c r="A360" s="53" t="s">
        <v>718</v>
      </c>
      <c r="B360" s="53" t="s">
        <v>719</v>
      </c>
      <c r="C360" s="53">
        <v>882</v>
      </c>
      <c r="D360" s="53"/>
      <c r="E360" s="53"/>
      <c r="F360" s="53"/>
      <c r="G360" s="53">
        <v>1</v>
      </c>
    </row>
    <row r="361" spans="1:7" x14ac:dyDescent="0.25">
      <c r="A361" s="53" t="s">
        <v>700</v>
      </c>
      <c r="B361" s="53" t="s">
        <v>701</v>
      </c>
      <c r="C361" s="53">
        <v>873</v>
      </c>
      <c r="D361" s="53"/>
      <c r="E361" s="53"/>
      <c r="F361" s="53"/>
      <c r="G361" s="53">
        <v>1</v>
      </c>
    </row>
    <row r="362" spans="1:7" x14ac:dyDescent="0.25">
      <c r="A362" s="53" t="s">
        <v>720</v>
      </c>
      <c r="B362" s="53" t="s">
        <v>721</v>
      </c>
      <c r="C362" s="53">
        <v>1005</v>
      </c>
      <c r="D362" s="53"/>
      <c r="E362" s="53"/>
      <c r="F362" s="53"/>
      <c r="G362" s="53">
        <v>1</v>
      </c>
    </row>
    <row r="363" spans="1:7" x14ac:dyDescent="0.25">
      <c r="A363" s="53" t="s">
        <v>722</v>
      </c>
      <c r="B363" s="53" t="s">
        <v>723</v>
      </c>
      <c r="C363" s="53">
        <v>1006</v>
      </c>
      <c r="D363" s="53"/>
      <c r="E363" s="53"/>
      <c r="F363" s="53"/>
      <c r="G363" s="53">
        <v>1</v>
      </c>
    </row>
    <row r="364" spans="1:7" x14ac:dyDescent="0.25">
      <c r="A364" s="53" t="s">
        <v>724</v>
      </c>
      <c r="B364" s="53" t="s">
        <v>725</v>
      </c>
      <c r="C364" s="53">
        <v>1007</v>
      </c>
      <c r="D364" s="53"/>
      <c r="E364" s="53"/>
      <c r="F364" s="53"/>
      <c r="G364" s="53">
        <v>1</v>
      </c>
    </row>
    <row r="365" spans="1:7" x14ac:dyDescent="0.25">
      <c r="A365" s="53" t="s">
        <v>726</v>
      </c>
      <c r="B365" s="53" t="s">
        <v>727</v>
      </c>
      <c r="C365" s="53">
        <v>1008</v>
      </c>
      <c r="D365" s="53"/>
      <c r="E365" s="53"/>
      <c r="F365" s="53"/>
      <c r="G365" s="53">
        <v>1</v>
      </c>
    </row>
    <row r="366" spans="1:7" x14ac:dyDescent="0.25">
      <c r="A366" s="53" t="s">
        <v>728</v>
      </c>
      <c r="B366" s="53" t="s">
        <v>729</v>
      </c>
      <c r="C366" s="53">
        <v>1009</v>
      </c>
      <c r="D366" s="53"/>
      <c r="E366" s="53"/>
      <c r="F366" s="53"/>
      <c r="G366" s="53">
        <v>1</v>
      </c>
    </row>
    <row r="367" spans="1:7" x14ac:dyDescent="0.25">
      <c r="A367" s="53" t="s">
        <v>730</v>
      </c>
      <c r="B367" s="53" t="s">
        <v>731</v>
      </c>
      <c r="C367" s="53">
        <v>1010</v>
      </c>
      <c r="D367" s="53"/>
      <c r="E367" s="53"/>
      <c r="F367" s="53"/>
      <c r="G367" s="53">
        <v>1</v>
      </c>
    </row>
    <row r="368" spans="1:7" x14ac:dyDescent="0.25">
      <c r="A368" s="53" t="s">
        <v>732</v>
      </c>
      <c r="B368" s="53" t="s">
        <v>733</v>
      </c>
      <c r="C368" s="53">
        <v>1011</v>
      </c>
      <c r="D368" s="53"/>
      <c r="E368" s="53"/>
      <c r="F368" s="53"/>
      <c r="G368" s="53">
        <v>1</v>
      </c>
    </row>
    <row r="369" spans="1:7" x14ac:dyDescent="0.25">
      <c r="A369" s="53" t="s">
        <v>734</v>
      </c>
      <c r="B369" s="53" t="s">
        <v>735</v>
      </c>
      <c r="C369" s="53">
        <v>1012</v>
      </c>
      <c r="D369" s="53"/>
      <c r="E369" s="53"/>
      <c r="F369" s="53"/>
      <c r="G369" s="53">
        <v>1</v>
      </c>
    </row>
    <row r="370" spans="1:7" x14ac:dyDescent="0.25">
      <c r="A370" s="53" t="s">
        <v>736</v>
      </c>
      <c r="B370" s="53" t="s">
        <v>737</v>
      </c>
      <c r="C370" s="53">
        <v>1013</v>
      </c>
      <c r="D370" s="53"/>
      <c r="E370" s="53"/>
      <c r="F370" s="53"/>
      <c r="G370" s="53">
        <v>1</v>
      </c>
    </row>
    <row r="371" spans="1:7" x14ac:dyDescent="0.25">
      <c r="A371" s="53" t="s">
        <v>738</v>
      </c>
      <c r="B371" s="53" t="s">
        <v>739</v>
      </c>
      <c r="C371" s="53">
        <v>1014</v>
      </c>
      <c r="D371" s="53"/>
      <c r="E371" s="53"/>
      <c r="F371" s="53"/>
      <c r="G371" s="53">
        <v>1</v>
      </c>
    </row>
    <row r="372" spans="1:7" x14ac:dyDescent="0.25">
      <c r="A372" s="53" t="s">
        <v>740</v>
      </c>
      <c r="B372" s="53" t="s">
        <v>741</v>
      </c>
      <c r="C372" s="53">
        <v>1015</v>
      </c>
      <c r="D372" s="53"/>
      <c r="E372" s="53"/>
      <c r="F372" s="53"/>
      <c r="G372" s="53">
        <v>1</v>
      </c>
    </row>
    <row r="373" spans="1:7" x14ac:dyDescent="0.25">
      <c r="A373" s="53" t="s">
        <v>742</v>
      </c>
      <c r="B373" s="53" t="s">
        <v>743</v>
      </c>
      <c r="C373" s="53">
        <v>1016</v>
      </c>
      <c r="D373" s="53"/>
      <c r="E373" s="53"/>
      <c r="F373" s="53"/>
      <c r="G373" s="53">
        <v>1</v>
      </c>
    </row>
    <row r="374" spans="1:7" x14ac:dyDescent="0.25">
      <c r="A374" s="53" t="s">
        <v>744</v>
      </c>
      <c r="B374" s="53" t="s">
        <v>745</v>
      </c>
      <c r="C374" s="53">
        <v>1129</v>
      </c>
      <c r="D374" s="53"/>
      <c r="E374" s="53"/>
      <c r="F374" s="53"/>
      <c r="G374" s="53">
        <v>1</v>
      </c>
    </row>
    <row r="375" spans="1:7" x14ac:dyDescent="0.25">
      <c r="A375" s="53" t="s">
        <v>746</v>
      </c>
      <c r="B375" s="53" t="s">
        <v>747</v>
      </c>
      <c r="C375" s="53">
        <v>1130</v>
      </c>
      <c r="D375" s="53"/>
      <c r="E375" s="53"/>
      <c r="F375" s="53"/>
      <c r="G375" s="53">
        <v>1</v>
      </c>
    </row>
    <row r="376" spans="1:7" x14ac:dyDescent="0.25">
      <c r="A376" s="53" t="s">
        <v>748</v>
      </c>
      <c r="B376" s="53" t="s">
        <v>749</v>
      </c>
      <c r="C376" s="53">
        <v>1131</v>
      </c>
      <c r="D376" s="53"/>
      <c r="E376" s="53"/>
      <c r="F376" s="53"/>
      <c r="G376" s="53">
        <v>1</v>
      </c>
    </row>
    <row r="377" spans="1:7" x14ac:dyDescent="0.25">
      <c r="A377" s="53" t="s">
        <v>750</v>
      </c>
      <c r="B377" s="53" t="s">
        <v>751</v>
      </c>
      <c r="C377" s="53">
        <v>1132</v>
      </c>
      <c r="D377" s="53"/>
      <c r="E377" s="53"/>
      <c r="F377" s="53"/>
      <c r="G377" s="53">
        <v>1</v>
      </c>
    </row>
    <row r="378" spans="1:7" x14ac:dyDescent="0.25">
      <c r="A378" s="53" t="s">
        <v>752</v>
      </c>
      <c r="B378" s="53" t="s">
        <v>753</v>
      </c>
      <c r="C378" s="53">
        <v>1133</v>
      </c>
      <c r="D378" s="53"/>
      <c r="E378" s="53"/>
      <c r="F378" s="53"/>
      <c r="G378" s="53">
        <v>1</v>
      </c>
    </row>
    <row r="379" spans="1:7" x14ac:dyDescent="0.25">
      <c r="A379" s="53" t="s">
        <v>956</v>
      </c>
      <c r="B379" s="53" t="s">
        <v>957</v>
      </c>
      <c r="C379" s="53">
        <v>1237</v>
      </c>
      <c r="D379" s="53"/>
      <c r="E379" s="53"/>
      <c r="F379" s="53"/>
      <c r="G379" s="53">
        <v>1</v>
      </c>
    </row>
    <row r="380" spans="1:7" x14ac:dyDescent="0.25">
      <c r="A380" s="53" t="s">
        <v>754</v>
      </c>
      <c r="B380" s="53" t="s">
        <v>755</v>
      </c>
      <c r="C380" s="53">
        <v>1134</v>
      </c>
      <c r="D380" s="53"/>
      <c r="E380" s="53"/>
      <c r="F380" s="53"/>
      <c r="G380" s="53">
        <v>1</v>
      </c>
    </row>
    <row r="381" spans="1:7" x14ac:dyDescent="0.25">
      <c r="A381" s="53" t="s">
        <v>756</v>
      </c>
      <c r="B381" s="53" t="s">
        <v>757</v>
      </c>
      <c r="C381" s="53">
        <v>1135</v>
      </c>
      <c r="D381" s="53"/>
      <c r="E381" s="53"/>
      <c r="F381" s="53"/>
      <c r="G381" s="53">
        <v>1</v>
      </c>
    </row>
    <row r="382" spans="1:7" x14ac:dyDescent="0.25">
      <c r="A382" s="53" t="s">
        <v>758</v>
      </c>
      <c r="B382" s="53" t="s">
        <v>759</v>
      </c>
      <c r="C382" s="53">
        <v>1136</v>
      </c>
      <c r="D382" s="53"/>
      <c r="E382" s="53"/>
      <c r="F382" s="53"/>
      <c r="G382" s="53">
        <v>1</v>
      </c>
    </row>
    <row r="383" spans="1:7" x14ac:dyDescent="0.25">
      <c r="A383" s="53" t="s">
        <v>760</v>
      </c>
      <c r="B383" s="53" t="s">
        <v>761</v>
      </c>
      <c r="C383" s="53">
        <v>1137</v>
      </c>
      <c r="D383" s="53"/>
      <c r="E383" s="53"/>
      <c r="F383" s="53"/>
      <c r="G383" s="53">
        <v>1</v>
      </c>
    </row>
    <row r="384" spans="1:7" x14ac:dyDescent="0.25">
      <c r="A384" s="53" t="s">
        <v>958</v>
      </c>
      <c r="B384" s="53" t="s">
        <v>959</v>
      </c>
      <c r="C384" s="53">
        <v>1238</v>
      </c>
      <c r="D384" s="53"/>
      <c r="E384" s="53"/>
      <c r="F384" s="53"/>
      <c r="G384" s="53">
        <v>1</v>
      </c>
    </row>
    <row r="385" spans="1:7" x14ac:dyDescent="0.25">
      <c r="A385" s="53" t="s">
        <v>762</v>
      </c>
      <c r="B385" s="53" t="s">
        <v>763</v>
      </c>
      <c r="C385" s="53">
        <v>1138</v>
      </c>
      <c r="D385" s="53"/>
      <c r="E385" s="53"/>
      <c r="F385" s="53"/>
      <c r="G385" s="53">
        <v>1</v>
      </c>
    </row>
    <row r="386" spans="1:7" x14ac:dyDescent="0.25">
      <c r="A386" s="53" t="s">
        <v>764</v>
      </c>
      <c r="B386" s="53" t="s">
        <v>765</v>
      </c>
      <c r="C386" s="53">
        <v>1139</v>
      </c>
      <c r="D386" s="53"/>
      <c r="E386" s="53"/>
      <c r="F386" s="53"/>
      <c r="G386" s="53">
        <v>1</v>
      </c>
    </row>
    <row r="387" spans="1:7" x14ac:dyDescent="0.25">
      <c r="A387" s="53" t="s">
        <v>766</v>
      </c>
      <c r="B387" s="53" t="s">
        <v>767</v>
      </c>
      <c r="C387" s="53">
        <v>1140</v>
      </c>
      <c r="D387" s="53"/>
      <c r="E387" s="53"/>
      <c r="F387" s="53"/>
      <c r="G387" s="53">
        <v>1</v>
      </c>
    </row>
    <row r="388" spans="1:7" x14ac:dyDescent="0.25">
      <c r="A388" s="53" t="s">
        <v>768</v>
      </c>
      <c r="B388" s="53" t="s">
        <v>769</v>
      </c>
      <c r="C388" s="53">
        <v>1141</v>
      </c>
      <c r="D388" s="53"/>
      <c r="E388" s="53"/>
      <c r="F388" s="53"/>
      <c r="G388" s="53">
        <v>1</v>
      </c>
    </row>
    <row r="389" spans="1:7" x14ac:dyDescent="0.25">
      <c r="A389" s="53" t="s">
        <v>770</v>
      </c>
      <c r="B389" s="53" t="s">
        <v>771</v>
      </c>
      <c r="C389" s="53">
        <v>1142</v>
      </c>
      <c r="D389" s="53"/>
      <c r="E389" s="53"/>
      <c r="F389" s="53"/>
      <c r="G389" s="53">
        <v>1</v>
      </c>
    </row>
    <row r="390" spans="1:7" x14ac:dyDescent="0.25">
      <c r="A390" s="53" t="s">
        <v>772</v>
      </c>
      <c r="B390" s="53" t="s">
        <v>773</v>
      </c>
      <c r="C390" s="53">
        <v>1143</v>
      </c>
      <c r="D390" s="53"/>
      <c r="E390" s="53"/>
      <c r="F390" s="53"/>
      <c r="G390" s="53">
        <v>1</v>
      </c>
    </row>
    <row r="391" spans="1:7" x14ac:dyDescent="0.25">
      <c r="A391" s="53" t="s">
        <v>774</v>
      </c>
      <c r="B391" s="53" t="s">
        <v>775</v>
      </c>
      <c r="C391" s="53">
        <v>1144</v>
      </c>
      <c r="D391" s="53"/>
      <c r="E391" s="53"/>
      <c r="F391" s="53"/>
      <c r="G391" s="53">
        <v>1</v>
      </c>
    </row>
    <row r="392" spans="1:7" x14ac:dyDescent="0.25">
      <c r="A392" s="53" t="s">
        <v>776</v>
      </c>
      <c r="B392" s="53" t="s">
        <v>777</v>
      </c>
      <c r="C392" s="53">
        <v>1145</v>
      </c>
      <c r="D392" s="53"/>
      <c r="E392" s="53"/>
      <c r="F392" s="53"/>
      <c r="G392" s="53">
        <v>1</v>
      </c>
    </row>
    <row r="393" spans="1:7" x14ac:dyDescent="0.25">
      <c r="A393" s="53" t="s">
        <v>960</v>
      </c>
      <c r="B393" s="53" t="s">
        <v>961</v>
      </c>
      <c r="C393" s="53">
        <v>1239</v>
      </c>
      <c r="D393" s="53"/>
      <c r="E393" s="53"/>
      <c r="F393" s="53"/>
      <c r="G393" s="53">
        <v>1</v>
      </c>
    </row>
    <row r="394" spans="1:7" x14ac:dyDescent="0.25">
      <c r="A394" s="53" t="s">
        <v>778</v>
      </c>
      <c r="B394" s="53" t="s">
        <v>779</v>
      </c>
      <c r="C394" s="53">
        <v>1146</v>
      </c>
      <c r="D394" s="53"/>
      <c r="E394" s="53"/>
      <c r="F394" s="53"/>
      <c r="G394" s="53">
        <v>1</v>
      </c>
    </row>
    <row r="395" spans="1:7" x14ac:dyDescent="0.25">
      <c r="A395" s="53" t="s">
        <v>780</v>
      </c>
      <c r="B395" s="53" t="s">
        <v>781</v>
      </c>
      <c r="C395" s="53">
        <v>1147</v>
      </c>
      <c r="D395" s="53"/>
      <c r="E395" s="53"/>
      <c r="F395" s="53"/>
      <c r="G395" s="53">
        <v>1</v>
      </c>
    </row>
    <row r="396" spans="1:7" x14ac:dyDescent="0.25">
      <c r="A396" s="53" t="s">
        <v>782</v>
      </c>
      <c r="B396" s="53" t="s">
        <v>783</v>
      </c>
      <c r="C396" s="53">
        <v>1148</v>
      </c>
      <c r="D396" s="53"/>
      <c r="E396" s="53"/>
      <c r="F396" s="53"/>
      <c r="G396" s="53">
        <v>1</v>
      </c>
    </row>
    <row r="397" spans="1:7" x14ac:dyDescent="0.25">
      <c r="A397" s="53" t="s">
        <v>784</v>
      </c>
      <c r="B397" s="53" t="s">
        <v>785</v>
      </c>
      <c r="C397" s="53">
        <v>1149</v>
      </c>
      <c r="D397" s="53"/>
      <c r="E397" s="53"/>
      <c r="F397" s="53"/>
      <c r="G397" s="53">
        <v>1</v>
      </c>
    </row>
    <row r="398" spans="1:7" x14ac:dyDescent="0.25">
      <c r="A398" s="53" t="s">
        <v>786</v>
      </c>
      <c r="B398" s="53" t="s">
        <v>787</v>
      </c>
      <c r="C398" s="53">
        <v>1150</v>
      </c>
      <c r="D398" s="53"/>
      <c r="E398" s="53"/>
      <c r="F398" s="53"/>
      <c r="G398" s="53">
        <v>1</v>
      </c>
    </row>
    <row r="399" spans="1:7" x14ac:dyDescent="0.25">
      <c r="A399" s="53" t="s">
        <v>788</v>
      </c>
      <c r="B399" s="53" t="s">
        <v>789</v>
      </c>
      <c r="C399" s="53">
        <v>1151</v>
      </c>
      <c r="D399" s="53"/>
      <c r="E399" s="53"/>
      <c r="F399" s="53"/>
      <c r="G399" s="53">
        <v>1</v>
      </c>
    </row>
    <row r="400" spans="1:7" x14ac:dyDescent="0.25">
      <c r="A400" s="53" t="s">
        <v>790</v>
      </c>
      <c r="B400" s="53" t="s">
        <v>791</v>
      </c>
      <c r="C400" s="53">
        <v>1152</v>
      </c>
      <c r="D400" s="53"/>
      <c r="E400" s="53"/>
      <c r="F400" s="53"/>
      <c r="G400" s="53">
        <v>1</v>
      </c>
    </row>
    <row r="401" spans="1:7" x14ac:dyDescent="0.25">
      <c r="A401" s="53" t="s">
        <v>792</v>
      </c>
      <c r="B401" s="53" t="s">
        <v>793</v>
      </c>
      <c r="C401" s="53">
        <v>1153</v>
      </c>
      <c r="D401" s="53"/>
      <c r="E401" s="53"/>
      <c r="F401" s="53"/>
      <c r="G401" s="53">
        <v>1</v>
      </c>
    </row>
    <row r="402" spans="1:7" x14ac:dyDescent="0.25">
      <c r="A402" s="53" t="s">
        <v>794</v>
      </c>
      <c r="B402" s="53" t="s">
        <v>795</v>
      </c>
      <c r="C402" s="53">
        <v>1154</v>
      </c>
      <c r="D402" s="53"/>
      <c r="E402" s="53"/>
      <c r="F402" s="53"/>
      <c r="G402" s="53">
        <v>1</v>
      </c>
    </row>
    <row r="403" spans="1:7" x14ac:dyDescent="0.25">
      <c r="A403" s="53" t="s">
        <v>796</v>
      </c>
      <c r="B403" s="53" t="s">
        <v>797</v>
      </c>
      <c r="C403" s="53">
        <v>1155</v>
      </c>
      <c r="D403" s="53"/>
      <c r="E403" s="53"/>
      <c r="F403" s="53"/>
      <c r="G403" s="53">
        <v>1</v>
      </c>
    </row>
    <row r="404" spans="1:7" x14ac:dyDescent="0.25">
      <c r="A404" s="53" t="s">
        <v>798</v>
      </c>
      <c r="B404" s="53" t="s">
        <v>799</v>
      </c>
      <c r="C404" s="53">
        <v>1156</v>
      </c>
      <c r="D404" s="53"/>
      <c r="E404" s="53"/>
      <c r="F404" s="53"/>
      <c r="G404" s="53">
        <v>1</v>
      </c>
    </row>
    <row r="405" spans="1:7" x14ac:dyDescent="0.25">
      <c r="A405" s="53" t="s">
        <v>800</v>
      </c>
      <c r="B405" s="53" t="s">
        <v>801</v>
      </c>
      <c r="C405" s="53">
        <v>1157</v>
      </c>
      <c r="D405" s="53"/>
      <c r="E405" s="53"/>
      <c r="F405" s="53"/>
      <c r="G405" s="53">
        <v>1</v>
      </c>
    </row>
    <row r="406" spans="1:7" x14ac:dyDescent="0.25">
      <c r="A406" s="53" t="s">
        <v>802</v>
      </c>
      <c r="B406" s="53" t="s">
        <v>803</v>
      </c>
      <c r="C406" s="53">
        <v>1158</v>
      </c>
      <c r="D406" s="53"/>
      <c r="E406" s="53"/>
      <c r="F406" s="53"/>
      <c r="G406" s="53">
        <v>1</v>
      </c>
    </row>
    <row r="407" spans="1:7" x14ac:dyDescent="0.25">
      <c r="A407" s="53" t="s">
        <v>804</v>
      </c>
      <c r="B407" s="53" t="s">
        <v>805</v>
      </c>
      <c r="C407" s="53">
        <v>1159</v>
      </c>
      <c r="D407" s="53"/>
      <c r="E407" s="53"/>
      <c r="F407" s="53"/>
      <c r="G407" s="53">
        <v>1</v>
      </c>
    </row>
    <row r="408" spans="1:7" x14ac:dyDescent="0.25">
      <c r="A408" s="53" t="s">
        <v>806</v>
      </c>
      <c r="B408" s="53" t="s">
        <v>807</v>
      </c>
      <c r="C408" s="53">
        <v>1160</v>
      </c>
      <c r="D408" s="53"/>
      <c r="E408" s="53"/>
      <c r="F408" s="53"/>
      <c r="G408" s="53">
        <v>1</v>
      </c>
    </row>
    <row r="409" spans="1:7" x14ac:dyDescent="0.25">
      <c r="A409" s="53" t="s">
        <v>808</v>
      </c>
      <c r="B409" s="53" t="s">
        <v>809</v>
      </c>
      <c r="C409" s="53">
        <v>1161</v>
      </c>
      <c r="D409" s="53"/>
      <c r="E409" s="53"/>
      <c r="F409" s="53"/>
      <c r="G409" s="53">
        <v>1</v>
      </c>
    </row>
    <row r="410" spans="1:7" x14ac:dyDescent="0.25">
      <c r="A410" s="53" t="s">
        <v>810</v>
      </c>
      <c r="B410" s="53" t="s">
        <v>811</v>
      </c>
      <c r="C410" s="53">
        <v>1162</v>
      </c>
      <c r="D410" s="53"/>
      <c r="E410" s="53"/>
      <c r="F410" s="53"/>
      <c r="G410" s="53">
        <v>1</v>
      </c>
    </row>
    <row r="411" spans="1:7" x14ac:dyDescent="0.25">
      <c r="A411" s="53" t="s">
        <v>812</v>
      </c>
      <c r="B411" s="53" t="s">
        <v>813</v>
      </c>
      <c r="C411" s="53">
        <v>1163</v>
      </c>
      <c r="D411" s="53"/>
      <c r="E411" s="53"/>
      <c r="F411" s="53"/>
      <c r="G411" s="53">
        <v>1</v>
      </c>
    </row>
    <row r="412" spans="1:7" x14ac:dyDescent="0.25">
      <c r="A412" s="53" t="s">
        <v>814</v>
      </c>
      <c r="B412" s="53" t="s">
        <v>815</v>
      </c>
      <c r="C412" s="53">
        <v>1164</v>
      </c>
      <c r="D412" s="53"/>
      <c r="E412" s="53"/>
      <c r="F412" s="53"/>
      <c r="G412" s="53">
        <v>1</v>
      </c>
    </row>
    <row r="413" spans="1:7" x14ac:dyDescent="0.25">
      <c r="A413" s="53" t="s">
        <v>816</v>
      </c>
      <c r="B413" s="53" t="s">
        <v>817</v>
      </c>
      <c r="C413" s="53">
        <v>1165</v>
      </c>
      <c r="D413" s="53"/>
      <c r="E413" s="53"/>
      <c r="F413" s="53"/>
      <c r="G413" s="53">
        <v>1</v>
      </c>
    </row>
    <row r="414" spans="1:7" x14ac:dyDescent="0.25">
      <c r="A414" s="53" t="s">
        <v>818</v>
      </c>
      <c r="B414" s="53" t="s">
        <v>819</v>
      </c>
      <c r="C414" s="53">
        <v>1166</v>
      </c>
      <c r="D414" s="53"/>
      <c r="E414" s="53"/>
      <c r="F414" s="53"/>
      <c r="G414" s="53">
        <v>1</v>
      </c>
    </row>
    <row r="415" spans="1:7" x14ac:dyDescent="0.25">
      <c r="A415" s="53" t="s">
        <v>820</v>
      </c>
      <c r="B415" s="53" t="s">
        <v>821</v>
      </c>
      <c r="C415" s="53">
        <v>1167</v>
      </c>
      <c r="D415" s="53"/>
      <c r="E415" s="53"/>
      <c r="F415" s="53"/>
      <c r="G415" s="53">
        <v>1</v>
      </c>
    </row>
    <row r="416" spans="1:7" x14ac:dyDescent="0.25">
      <c r="A416" s="53" t="s">
        <v>822</v>
      </c>
      <c r="B416" s="53" t="s">
        <v>823</v>
      </c>
      <c r="C416" s="53">
        <v>1168</v>
      </c>
      <c r="D416" s="53"/>
      <c r="E416" s="53"/>
      <c r="F416" s="53"/>
      <c r="G416" s="53">
        <v>1</v>
      </c>
    </row>
    <row r="417" spans="1:7" x14ac:dyDescent="0.25">
      <c r="A417" s="53" t="s">
        <v>824</v>
      </c>
      <c r="B417" s="53" t="s">
        <v>825</v>
      </c>
      <c r="C417" s="53">
        <v>1169</v>
      </c>
      <c r="D417" s="53"/>
      <c r="E417" s="53"/>
      <c r="F417" s="53"/>
      <c r="G417" s="53">
        <v>1</v>
      </c>
    </row>
    <row r="418" spans="1:7" x14ac:dyDescent="0.25">
      <c r="A418" s="53" t="s">
        <v>826</v>
      </c>
      <c r="B418" s="53" t="s">
        <v>827</v>
      </c>
      <c r="C418" s="53">
        <v>1170</v>
      </c>
      <c r="D418" s="53"/>
      <c r="E418" s="53"/>
      <c r="F418" s="53"/>
      <c r="G418" s="53">
        <v>1</v>
      </c>
    </row>
    <row r="419" spans="1:7" x14ac:dyDescent="0.25">
      <c r="A419" s="53" t="s">
        <v>828</v>
      </c>
      <c r="B419" s="53" t="s">
        <v>829</v>
      </c>
      <c r="C419" s="53">
        <v>1171</v>
      </c>
      <c r="D419" s="53"/>
      <c r="E419" s="53"/>
      <c r="F419" s="53"/>
      <c r="G419" s="53">
        <v>1</v>
      </c>
    </row>
    <row r="420" spans="1:7" x14ac:dyDescent="0.25">
      <c r="A420" s="53" t="s">
        <v>830</v>
      </c>
      <c r="B420" s="53" t="s">
        <v>831</v>
      </c>
      <c r="C420" s="53">
        <v>1172</v>
      </c>
      <c r="D420" s="53"/>
      <c r="E420" s="53"/>
      <c r="F420" s="53"/>
      <c r="G420" s="53">
        <v>1</v>
      </c>
    </row>
    <row r="421" spans="1:7" x14ac:dyDescent="0.25">
      <c r="A421" s="53" t="s">
        <v>832</v>
      </c>
      <c r="B421" s="53" t="s">
        <v>833</v>
      </c>
      <c r="C421" s="53">
        <v>1173</v>
      </c>
      <c r="D421" s="53"/>
      <c r="E421" s="53"/>
      <c r="F421" s="53"/>
      <c r="G421" s="53">
        <v>1</v>
      </c>
    </row>
    <row r="422" spans="1:7" x14ac:dyDescent="0.25">
      <c r="A422" s="53" t="s">
        <v>834</v>
      </c>
      <c r="B422" s="53" t="s">
        <v>835</v>
      </c>
      <c r="C422" s="53">
        <v>1174</v>
      </c>
      <c r="D422" s="53"/>
      <c r="E422" s="53"/>
      <c r="F422" s="53"/>
      <c r="G422" s="53">
        <v>1</v>
      </c>
    </row>
    <row r="423" spans="1:7" x14ac:dyDescent="0.25">
      <c r="A423" s="53" t="s">
        <v>836</v>
      </c>
      <c r="B423" s="53" t="s">
        <v>837</v>
      </c>
      <c r="C423" s="53">
        <v>1175</v>
      </c>
      <c r="D423" s="53"/>
      <c r="E423" s="53"/>
      <c r="F423" s="53"/>
      <c r="G423" s="53">
        <v>1</v>
      </c>
    </row>
    <row r="424" spans="1:7" x14ac:dyDescent="0.25">
      <c r="A424" s="53" t="s">
        <v>838</v>
      </c>
      <c r="B424" s="53" t="s">
        <v>839</v>
      </c>
      <c r="C424" s="53">
        <v>1176</v>
      </c>
      <c r="D424" s="53"/>
      <c r="E424" s="53"/>
      <c r="F424" s="53"/>
      <c r="G424" s="53">
        <v>1</v>
      </c>
    </row>
    <row r="425" spans="1:7" x14ac:dyDescent="0.25">
      <c r="A425" s="53" t="s">
        <v>840</v>
      </c>
      <c r="B425" s="53" t="s">
        <v>841</v>
      </c>
      <c r="C425" s="53">
        <v>1177</v>
      </c>
      <c r="D425" s="53"/>
      <c r="E425" s="53"/>
      <c r="F425" s="53"/>
      <c r="G425" s="53">
        <v>1</v>
      </c>
    </row>
    <row r="426" spans="1:7" x14ac:dyDescent="0.25">
      <c r="A426" s="53" t="s">
        <v>842</v>
      </c>
      <c r="B426" s="53" t="s">
        <v>843</v>
      </c>
      <c r="C426" s="53">
        <v>1178</v>
      </c>
      <c r="D426" s="53"/>
      <c r="E426" s="53"/>
      <c r="F426" s="53"/>
      <c r="G426" s="53">
        <v>1</v>
      </c>
    </row>
    <row r="427" spans="1:7" x14ac:dyDescent="0.25">
      <c r="A427" s="53" t="s">
        <v>844</v>
      </c>
      <c r="B427" s="53" t="s">
        <v>845</v>
      </c>
      <c r="C427" s="53">
        <v>1179</v>
      </c>
      <c r="D427" s="53"/>
      <c r="E427" s="53"/>
      <c r="F427" s="53"/>
      <c r="G427" s="53">
        <v>1</v>
      </c>
    </row>
    <row r="428" spans="1:7" x14ac:dyDescent="0.25">
      <c r="A428" s="53" t="s">
        <v>846</v>
      </c>
      <c r="B428" s="53" t="s">
        <v>847</v>
      </c>
      <c r="C428" s="53">
        <v>1180</v>
      </c>
      <c r="D428" s="53"/>
      <c r="E428" s="53"/>
      <c r="F428" s="53"/>
      <c r="G428" s="53">
        <v>1</v>
      </c>
    </row>
    <row r="429" spans="1:7" x14ac:dyDescent="0.25">
      <c r="A429" s="53" t="s">
        <v>848</v>
      </c>
      <c r="B429" s="53" t="s">
        <v>849</v>
      </c>
      <c r="C429" s="53">
        <v>1181</v>
      </c>
      <c r="D429" s="53"/>
      <c r="E429" s="53"/>
      <c r="F429" s="53"/>
      <c r="G429" s="53">
        <v>1</v>
      </c>
    </row>
    <row r="430" spans="1:7" x14ac:dyDescent="0.25">
      <c r="A430" s="53" t="s">
        <v>850</v>
      </c>
      <c r="B430" s="53" t="s">
        <v>851</v>
      </c>
      <c r="C430" s="53">
        <v>1182</v>
      </c>
      <c r="D430" s="53"/>
      <c r="E430" s="53"/>
      <c r="F430" s="53"/>
      <c r="G430" s="53">
        <v>1</v>
      </c>
    </row>
    <row r="431" spans="1:7" x14ac:dyDescent="0.25">
      <c r="A431" s="53" t="s">
        <v>852</v>
      </c>
      <c r="B431" s="53" t="s">
        <v>853</v>
      </c>
      <c r="C431" s="53">
        <v>1183</v>
      </c>
      <c r="D431" s="53"/>
      <c r="E431" s="53"/>
      <c r="F431" s="53"/>
      <c r="G431" s="53">
        <v>1</v>
      </c>
    </row>
    <row r="432" spans="1:7" x14ac:dyDescent="0.25">
      <c r="A432" s="53" t="s">
        <v>854</v>
      </c>
      <c r="B432" s="53" t="s">
        <v>855</v>
      </c>
      <c r="C432" s="53">
        <v>1184</v>
      </c>
      <c r="D432" s="53"/>
      <c r="E432" s="53"/>
      <c r="F432" s="53"/>
      <c r="G432" s="53">
        <v>1</v>
      </c>
    </row>
    <row r="433" spans="1:7" x14ac:dyDescent="0.25">
      <c r="A433" s="53" t="s">
        <v>856</v>
      </c>
      <c r="B433" s="53" t="s">
        <v>857</v>
      </c>
      <c r="C433" s="53">
        <v>1185</v>
      </c>
      <c r="D433" s="53"/>
      <c r="E433" s="53"/>
      <c r="F433" s="53"/>
      <c r="G433" s="53">
        <v>1</v>
      </c>
    </row>
    <row r="434" spans="1:7" x14ac:dyDescent="0.25">
      <c r="A434" s="53" t="s">
        <v>858</v>
      </c>
      <c r="B434" s="53" t="s">
        <v>859</v>
      </c>
      <c r="C434" s="53">
        <v>1186</v>
      </c>
      <c r="D434" s="53"/>
      <c r="E434" s="53"/>
      <c r="F434" s="53"/>
      <c r="G434" s="53">
        <v>1</v>
      </c>
    </row>
    <row r="435" spans="1:7" x14ac:dyDescent="0.25">
      <c r="A435" s="53" t="s">
        <v>860</v>
      </c>
      <c r="B435" s="53" t="s">
        <v>861</v>
      </c>
      <c r="C435" s="53">
        <v>1187</v>
      </c>
      <c r="D435" s="53"/>
      <c r="E435" s="53"/>
      <c r="F435" s="53"/>
      <c r="G435" s="53">
        <v>1</v>
      </c>
    </row>
    <row r="436" spans="1:7" x14ac:dyDescent="0.25">
      <c r="A436" s="53" t="s">
        <v>862</v>
      </c>
      <c r="B436" s="53" t="s">
        <v>863</v>
      </c>
      <c r="C436" s="53">
        <v>1188</v>
      </c>
      <c r="D436" s="53"/>
      <c r="E436" s="53"/>
      <c r="F436" s="53"/>
      <c r="G436" s="53">
        <v>1</v>
      </c>
    </row>
    <row r="437" spans="1:7" x14ac:dyDescent="0.25">
      <c r="A437" s="53" t="s">
        <v>864</v>
      </c>
      <c r="B437" s="53" t="s">
        <v>865</v>
      </c>
      <c r="C437" s="53">
        <v>1189</v>
      </c>
      <c r="D437" s="53"/>
      <c r="E437" s="53"/>
      <c r="F437" s="53"/>
      <c r="G437" s="53">
        <v>1</v>
      </c>
    </row>
    <row r="438" spans="1:7" x14ac:dyDescent="0.25">
      <c r="A438" s="53" t="s">
        <v>866</v>
      </c>
      <c r="B438" s="53" t="s">
        <v>867</v>
      </c>
      <c r="C438" s="53">
        <v>1190</v>
      </c>
      <c r="D438" s="53"/>
      <c r="E438" s="53"/>
      <c r="F438" s="53"/>
      <c r="G438" s="53">
        <v>1</v>
      </c>
    </row>
    <row r="439" spans="1:7" x14ac:dyDescent="0.25">
      <c r="A439" s="53" t="s">
        <v>868</v>
      </c>
      <c r="B439" s="53" t="s">
        <v>869</v>
      </c>
      <c r="C439" s="53">
        <v>1191</v>
      </c>
      <c r="D439" s="53"/>
      <c r="E439" s="53"/>
      <c r="F439" s="53"/>
      <c r="G439" s="53">
        <v>1</v>
      </c>
    </row>
    <row r="440" spans="1:7" x14ac:dyDescent="0.25">
      <c r="A440" s="53" t="s">
        <v>870</v>
      </c>
      <c r="B440" s="53" t="s">
        <v>871</v>
      </c>
      <c r="C440" s="53">
        <v>1192</v>
      </c>
      <c r="D440" s="53"/>
      <c r="E440" s="53"/>
      <c r="F440" s="53"/>
      <c r="G440" s="53">
        <v>1</v>
      </c>
    </row>
    <row r="441" spans="1:7" x14ac:dyDescent="0.25">
      <c r="A441" s="53" t="s">
        <v>872</v>
      </c>
      <c r="B441" s="53" t="s">
        <v>873</v>
      </c>
      <c r="C441" s="53">
        <v>1193</v>
      </c>
      <c r="D441" s="53"/>
      <c r="E441" s="53"/>
      <c r="F441" s="53"/>
      <c r="G441" s="53">
        <v>1</v>
      </c>
    </row>
    <row r="442" spans="1:7" x14ac:dyDescent="0.25">
      <c r="A442" s="53" t="s">
        <v>874</v>
      </c>
      <c r="B442" s="53" t="s">
        <v>875</v>
      </c>
      <c r="C442" s="53">
        <v>1194</v>
      </c>
      <c r="D442" s="53"/>
      <c r="E442" s="53"/>
      <c r="F442" s="53"/>
      <c r="G442" s="53">
        <v>1</v>
      </c>
    </row>
    <row r="443" spans="1:7" x14ac:dyDescent="0.25">
      <c r="A443" s="53" t="s">
        <v>876</v>
      </c>
      <c r="B443" s="53" t="s">
        <v>877</v>
      </c>
      <c r="C443" s="53">
        <v>1195</v>
      </c>
      <c r="D443" s="53"/>
      <c r="E443" s="53"/>
      <c r="F443" s="53"/>
      <c r="G443" s="53">
        <v>1</v>
      </c>
    </row>
    <row r="444" spans="1:7" x14ac:dyDescent="0.25">
      <c r="A444" s="53" t="s">
        <v>878</v>
      </c>
      <c r="B444" s="53" t="s">
        <v>879</v>
      </c>
      <c r="C444" s="53">
        <v>1196</v>
      </c>
      <c r="D444" s="53"/>
      <c r="E444" s="53"/>
      <c r="F444" s="53"/>
      <c r="G444" s="53">
        <v>1</v>
      </c>
    </row>
    <row r="445" spans="1:7" x14ac:dyDescent="0.25">
      <c r="A445" s="53" t="s">
        <v>880</v>
      </c>
      <c r="B445" s="53" t="s">
        <v>881</v>
      </c>
      <c r="C445" s="53">
        <v>1197</v>
      </c>
      <c r="D445" s="53"/>
      <c r="E445" s="53"/>
      <c r="F445" s="53"/>
      <c r="G445" s="53">
        <v>1</v>
      </c>
    </row>
    <row r="446" spans="1:7" x14ac:dyDescent="0.25">
      <c r="A446" s="53" t="s">
        <v>882</v>
      </c>
      <c r="B446" s="53" t="s">
        <v>883</v>
      </c>
      <c r="C446" s="53">
        <v>1198</v>
      </c>
      <c r="D446" s="53"/>
      <c r="E446" s="53"/>
      <c r="F446" s="53"/>
      <c r="G446" s="53">
        <v>1</v>
      </c>
    </row>
    <row r="447" spans="1:7" x14ac:dyDescent="0.25">
      <c r="A447" s="53" t="s">
        <v>884</v>
      </c>
      <c r="B447" s="53" t="s">
        <v>885</v>
      </c>
      <c r="C447" s="53">
        <v>1199</v>
      </c>
      <c r="D447" s="53"/>
      <c r="E447" s="53"/>
      <c r="F447" s="53"/>
      <c r="G447" s="53">
        <v>1</v>
      </c>
    </row>
    <row r="448" spans="1:7" x14ac:dyDescent="0.25">
      <c r="A448" s="53" t="s">
        <v>886</v>
      </c>
      <c r="B448" s="53" t="s">
        <v>887</v>
      </c>
      <c r="C448" s="53">
        <v>1200</v>
      </c>
      <c r="D448" s="53"/>
      <c r="E448" s="53"/>
      <c r="F448" s="53"/>
      <c r="G448" s="53">
        <v>1</v>
      </c>
    </row>
    <row r="449" spans="1:7" x14ac:dyDescent="0.25">
      <c r="A449" s="53" t="s">
        <v>888</v>
      </c>
      <c r="B449" s="53" t="s">
        <v>889</v>
      </c>
      <c r="C449" s="53">
        <v>1201</v>
      </c>
      <c r="D449" s="53"/>
      <c r="E449" s="53"/>
      <c r="F449" s="53"/>
      <c r="G449" s="53">
        <v>1</v>
      </c>
    </row>
    <row r="450" spans="1:7" x14ac:dyDescent="0.25">
      <c r="A450" s="53" t="s">
        <v>890</v>
      </c>
      <c r="B450" s="53" t="s">
        <v>891</v>
      </c>
      <c r="C450" s="53">
        <v>1202</v>
      </c>
      <c r="D450" s="53"/>
      <c r="E450" s="53"/>
      <c r="F450" s="53"/>
      <c r="G450" s="53">
        <v>1</v>
      </c>
    </row>
    <row r="451" spans="1:7" x14ac:dyDescent="0.25">
      <c r="A451" s="53" t="s">
        <v>892</v>
      </c>
      <c r="B451" s="53" t="s">
        <v>893</v>
      </c>
      <c r="C451" s="53">
        <v>1203</v>
      </c>
      <c r="D451" s="53"/>
      <c r="E451" s="53"/>
      <c r="F451" s="53"/>
      <c r="G451" s="53">
        <v>1</v>
      </c>
    </row>
    <row r="452" spans="1:7" x14ac:dyDescent="0.25">
      <c r="A452" s="53" t="s">
        <v>894</v>
      </c>
      <c r="B452" s="53" t="s">
        <v>895</v>
      </c>
      <c r="C452" s="53">
        <v>1204</v>
      </c>
      <c r="D452" s="53"/>
      <c r="E452" s="53"/>
      <c r="F452" s="53"/>
      <c r="G452" s="53">
        <v>1</v>
      </c>
    </row>
    <row r="453" spans="1:7" x14ac:dyDescent="0.25">
      <c r="A453" s="53" t="s">
        <v>896</v>
      </c>
      <c r="B453" s="53" t="s">
        <v>897</v>
      </c>
      <c r="C453" s="53">
        <v>1205</v>
      </c>
      <c r="D453" s="53"/>
      <c r="E453" s="53"/>
      <c r="F453" s="53"/>
      <c r="G453" s="53">
        <v>1</v>
      </c>
    </row>
    <row r="454" spans="1:7" x14ac:dyDescent="0.25">
      <c r="A454" s="53" t="s">
        <v>898</v>
      </c>
      <c r="B454" s="53" t="s">
        <v>899</v>
      </c>
      <c r="C454" s="53">
        <v>1206</v>
      </c>
      <c r="D454" s="53"/>
      <c r="E454" s="53"/>
      <c r="F454" s="53"/>
      <c r="G454" s="53">
        <v>1</v>
      </c>
    </row>
    <row r="455" spans="1:7" x14ac:dyDescent="0.25">
      <c r="A455" s="53" t="s">
        <v>900</v>
      </c>
      <c r="B455" s="53" t="s">
        <v>901</v>
      </c>
      <c r="C455" s="53">
        <v>1207</v>
      </c>
      <c r="D455" s="53"/>
      <c r="E455" s="53"/>
      <c r="F455" s="53"/>
      <c r="G455" s="53">
        <v>1</v>
      </c>
    </row>
    <row r="456" spans="1:7" x14ac:dyDescent="0.25">
      <c r="A456" s="53" t="s">
        <v>902</v>
      </c>
      <c r="B456" s="53" t="s">
        <v>903</v>
      </c>
      <c r="C456" s="53">
        <v>1208</v>
      </c>
      <c r="D456" s="53"/>
      <c r="E456" s="53"/>
      <c r="F456" s="53"/>
      <c r="G456" s="53">
        <v>1</v>
      </c>
    </row>
    <row r="457" spans="1:7" x14ac:dyDescent="0.25">
      <c r="A457" s="53" t="s">
        <v>962</v>
      </c>
      <c r="B457" s="53" t="s">
        <v>963</v>
      </c>
      <c r="C457" s="53">
        <v>1240</v>
      </c>
      <c r="D457" s="53"/>
      <c r="E457" s="53"/>
      <c r="F457" s="53"/>
      <c r="G457" s="53">
        <v>1</v>
      </c>
    </row>
    <row r="458" spans="1:7" x14ac:dyDescent="0.25">
      <c r="A458" s="53" t="s">
        <v>904</v>
      </c>
      <c r="B458" s="53" t="s">
        <v>905</v>
      </c>
      <c r="C458" s="53">
        <v>1209</v>
      </c>
      <c r="D458" s="53"/>
      <c r="E458" s="53"/>
      <c r="F458" s="53"/>
      <c r="G458" s="53">
        <v>1</v>
      </c>
    </row>
    <row r="459" spans="1:7" x14ac:dyDescent="0.25">
      <c r="A459" s="53" t="s">
        <v>906</v>
      </c>
      <c r="B459" s="53" t="s">
        <v>907</v>
      </c>
      <c r="C459" s="53">
        <v>1210</v>
      </c>
      <c r="D459" s="53"/>
      <c r="E459" s="53"/>
      <c r="F459" s="53"/>
      <c r="G459" s="53">
        <v>1</v>
      </c>
    </row>
    <row r="460" spans="1:7" x14ac:dyDescent="0.25">
      <c r="A460" s="53" t="s">
        <v>908</v>
      </c>
      <c r="B460" s="53" t="s">
        <v>909</v>
      </c>
      <c r="C460" s="53">
        <v>1211</v>
      </c>
      <c r="D460" s="53"/>
      <c r="E460" s="53"/>
      <c r="F460" s="53"/>
      <c r="G460" s="53">
        <v>1</v>
      </c>
    </row>
    <row r="461" spans="1:7" x14ac:dyDescent="0.25">
      <c r="A461" s="57" t="s">
        <v>910</v>
      </c>
      <c r="B461" s="58" t="s">
        <v>911</v>
      </c>
      <c r="C461" s="58">
        <v>1212</v>
      </c>
      <c r="G461" s="54">
        <v>1</v>
      </c>
    </row>
    <row r="462" spans="1:7" x14ac:dyDescent="0.25">
      <c r="A462" s="53" t="s">
        <v>912</v>
      </c>
      <c r="B462" s="53" t="s">
        <v>913</v>
      </c>
      <c r="C462" s="53">
        <v>1213</v>
      </c>
      <c r="D462" s="53"/>
      <c r="E462" s="53"/>
      <c r="F462" s="53"/>
      <c r="G462" s="53">
        <v>1</v>
      </c>
    </row>
    <row r="463" spans="1:7" x14ac:dyDescent="0.25">
      <c r="A463" s="53" t="s">
        <v>914</v>
      </c>
      <c r="B463" s="53" t="s">
        <v>915</v>
      </c>
      <c r="C463" s="53">
        <v>1214</v>
      </c>
      <c r="D463" s="53"/>
      <c r="E463" s="53"/>
      <c r="F463" s="53"/>
      <c r="G463" s="53">
        <v>1</v>
      </c>
    </row>
    <row r="464" spans="1:7" x14ac:dyDescent="0.25">
      <c r="A464" s="53" t="s">
        <v>916</v>
      </c>
      <c r="B464" s="53" t="s">
        <v>917</v>
      </c>
      <c r="C464" s="53">
        <v>1215</v>
      </c>
      <c r="D464" s="53"/>
      <c r="E464" s="53"/>
      <c r="F464" s="53"/>
      <c r="G464" s="53">
        <v>1</v>
      </c>
    </row>
    <row r="465" spans="1:7" x14ac:dyDescent="0.25">
      <c r="A465" s="53" t="s">
        <v>918</v>
      </c>
      <c r="B465" s="53" t="s">
        <v>919</v>
      </c>
      <c r="C465" s="53">
        <v>1216</v>
      </c>
      <c r="D465" s="53"/>
      <c r="E465" s="53"/>
      <c r="F465" s="53"/>
      <c r="G465" s="53">
        <v>1</v>
      </c>
    </row>
    <row r="466" spans="1:7" x14ac:dyDescent="0.25">
      <c r="A466" s="53" t="s">
        <v>920</v>
      </c>
      <c r="B466" s="53" t="s">
        <v>921</v>
      </c>
      <c r="C466" s="53">
        <v>1217</v>
      </c>
      <c r="D466" s="53"/>
      <c r="E466" s="53"/>
      <c r="F466" s="53"/>
      <c r="G466" s="53">
        <v>1</v>
      </c>
    </row>
    <row r="467" spans="1:7" x14ac:dyDescent="0.25">
      <c r="A467" s="53" t="s">
        <v>922</v>
      </c>
      <c r="B467" s="53" t="s">
        <v>923</v>
      </c>
      <c r="C467" s="53">
        <v>1218</v>
      </c>
      <c r="D467" s="53"/>
      <c r="E467" s="53"/>
      <c r="F467" s="53"/>
      <c r="G467" s="53">
        <v>1</v>
      </c>
    </row>
    <row r="468" spans="1:7" x14ac:dyDescent="0.25">
      <c r="A468" s="53" t="s">
        <v>924</v>
      </c>
      <c r="B468" s="53" t="s">
        <v>925</v>
      </c>
      <c r="C468" s="53">
        <v>1219</v>
      </c>
      <c r="D468" s="53"/>
      <c r="E468" s="53"/>
      <c r="F468" s="53"/>
      <c r="G468" s="53">
        <v>1</v>
      </c>
    </row>
    <row r="469" spans="1:7" x14ac:dyDescent="0.25">
      <c r="A469" s="53" t="s">
        <v>926</v>
      </c>
      <c r="B469" s="53" t="s">
        <v>927</v>
      </c>
      <c r="C469" s="53">
        <v>1220</v>
      </c>
      <c r="D469" s="53"/>
      <c r="E469" s="53"/>
      <c r="F469" s="53"/>
      <c r="G469" s="53">
        <v>1</v>
      </c>
    </row>
    <row r="470" spans="1:7" x14ac:dyDescent="0.25">
      <c r="A470" s="53" t="s">
        <v>928</v>
      </c>
      <c r="B470" s="53" t="s">
        <v>929</v>
      </c>
      <c r="C470" s="53">
        <v>1223</v>
      </c>
      <c r="D470" s="53"/>
      <c r="E470" s="53"/>
      <c r="F470" s="53"/>
      <c r="G470" s="53">
        <v>1</v>
      </c>
    </row>
    <row r="471" spans="1:7" x14ac:dyDescent="0.25">
      <c r="A471" s="53" t="s">
        <v>930</v>
      </c>
      <c r="B471" s="53" t="s">
        <v>931</v>
      </c>
      <c r="C471" s="53">
        <v>1224</v>
      </c>
      <c r="D471" s="53"/>
      <c r="E471" s="53"/>
      <c r="F471" s="53"/>
      <c r="G471" s="53">
        <v>1</v>
      </c>
    </row>
    <row r="472" spans="1:7" x14ac:dyDescent="0.25">
      <c r="A472" s="53" t="s">
        <v>932</v>
      </c>
      <c r="B472" s="53" t="s">
        <v>933</v>
      </c>
      <c r="C472" s="53">
        <v>1225</v>
      </c>
      <c r="D472" s="53"/>
      <c r="E472" s="53"/>
      <c r="F472" s="53"/>
      <c r="G472" s="53">
        <v>1</v>
      </c>
    </row>
    <row r="473" spans="1:7" x14ac:dyDescent="0.25">
      <c r="A473" s="53" t="s">
        <v>934</v>
      </c>
      <c r="B473" s="53" t="s">
        <v>935</v>
      </c>
      <c r="C473" s="53">
        <v>1226</v>
      </c>
      <c r="D473" s="53"/>
      <c r="E473" s="53"/>
      <c r="F473" s="53"/>
      <c r="G473" s="53">
        <v>1</v>
      </c>
    </row>
    <row r="474" spans="1:7" x14ac:dyDescent="0.25">
      <c r="A474" s="53" t="s">
        <v>936</v>
      </c>
      <c r="B474" s="53" t="s">
        <v>937</v>
      </c>
      <c r="C474" s="53">
        <v>1227</v>
      </c>
      <c r="D474" s="53"/>
      <c r="E474" s="53"/>
      <c r="F474" s="53"/>
      <c r="G474" s="53">
        <v>1</v>
      </c>
    </row>
    <row r="475" spans="1:7" x14ac:dyDescent="0.25">
      <c r="A475" s="53" t="s">
        <v>938</v>
      </c>
      <c r="B475" s="53" t="s">
        <v>939</v>
      </c>
      <c r="C475" s="53">
        <v>1228</v>
      </c>
      <c r="D475" s="53"/>
      <c r="E475" s="53"/>
      <c r="F475" s="53"/>
      <c r="G475" s="53">
        <v>1</v>
      </c>
    </row>
    <row r="476" spans="1:7" x14ac:dyDescent="0.25">
      <c r="A476" s="53" t="s">
        <v>940</v>
      </c>
      <c r="B476" s="53" t="s">
        <v>941</v>
      </c>
      <c r="C476" s="53">
        <v>1229</v>
      </c>
      <c r="D476" s="53"/>
      <c r="E476" s="53"/>
      <c r="F476" s="53"/>
      <c r="G476" s="53">
        <v>1</v>
      </c>
    </row>
    <row r="477" spans="1:7" x14ac:dyDescent="0.25">
      <c r="A477" s="53" t="s">
        <v>942</v>
      </c>
      <c r="B477" s="53" t="s">
        <v>943</v>
      </c>
      <c r="C477" s="53">
        <v>1230</v>
      </c>
      <c r="D477" s="53"/>
      <c r="E477" s="53"/>
      <c r="F477" s="53"/>
      <c r="G477" s="53">
        <v>1</v>
      </c>
    </row>
    <row r="478" spans="1:7" x14ac:dyDescent="0.25">
      <c r="A478" s="53" t="s">
        <v>944</v>
      </c>
      <c r="B478" s="53" t="s">
        <v>945</v>
      </c>
      <c r="C478" s="53">
        <v>1231</v>
      </c>
      <c r="D478" s="53"/>
      <c r="E478" s="53"/>
      <c r="F478" s="53"/>
      <c r="G478" s="53">
        <v>1</v>
      </c>
    </row>
    <row r="479" spans="1:7" x14ac:dyDescent="0.25">
      <c r="A479" s="53" t="s">
        <v>946</v>
      </c>
      <c r="B479" s="53" t="s">
        <v>947</v>
      </c>
      <c r="C479" s="53">
        <v>1232</v>
      </c>
      <c r="D479" s="53"/>
      <c r="E479" s="53"/>
      <c r="F479" s="53"/>
      <c r="G479" s="53">
        <v>1</v>
      </c>
    </row>
    <row r="480" spans="1:7" x14ac:dyDescent="0.25">
      <c r="A480" s="53" t="s">
        <v>948</v>
      </c>
      <c r="B480" s="53" t="s">
        <v>949</v>
      </c>
      <c r="C480" s="53">
        <v>1233</v>
      </c>
      <c r="D480" s="53"/>
      <c r="E480" s="53"/>
      <c r="F480" s="53"/>
      <c r="G480" s="53">
        <v>1</v>
      </c>
    </row>
    <row r="481" spans="1:7" x14ac:dyDescent="0.25">
      <c r="A481" s="53" t="s">
        <v>950</v>
      </c>
      <c r="B481" s="53" t="s">
        <v>951</v>
      </c>
      <c r="C481" s="53">
        <v>1234</v>
      </c>
      <c r="D481" s="53"/>
      <c r="E481" s="53"/>
      <c r="F481" s="53"/>
      <c r="G481" s="53">
        <v>1</v>
      </c>
    </row>
    <row r="482" spans="1:7" x14ac:dyDescent="0.25">
      <c r="A482" s="53" t="s">
        <v>952</v>
      </c>
      <c r="B482" s="53" t="s">
        <v>953</v>
      </c>
      <c r="C482" s="53">
        <v>1235</v>
      </c>
      <c r="D482" s="53"/>
      <c r="E482" s="53"/>
      <c r="F482" s="53"/>
      <c r="G482" s="53">
        <v>1</v>
      </c>
    </row>
    <row r="483" spans="1:7" x14ac:dyDescent="0.25">
      <c r="A483" s="53" t="s">
        <v>954</v>
      </c>
      <c r="B483" s="53" t="s">
        <v>955</v>
      </c>
      <c r="C483" s="53">
        <v>1236</v>
      </c>
      <c r="D483" s="53"/>
      <c r="E483" s="53"/>
      <c r="F483" s="53"/>
      <c r="G483" s="53">
        <v>1</v>
      </c>
    </row>
    <row r="484" spans="1:7" x14ac:dyDescent="0.25">
      <c r="A484" s="53" t="s">
        <v>964</v>
      </c>
      <c r="B484" s="53" t="s">
        <v>965</v>
      </c>
      <c r="C484" s="53">
        <v>1241</v>
      </c>
      <c r="D484" s="53"/>
      <c r="E484" s="53"/>
      <c r="F484" s="53"/>
      <c r="G484" s="53">
        <v>1</v>
      </c>
    </row>
    <row r="485" spans="1:7" x14ac:dyDescent="0.25">
      <c r="A485" s="53" t="s">
        <v>966</v>
      </c>
      <c r="B485" s="53" t="s">
        <v>967</v>
      </c>
      <c r="C485" s="53">
        <v>1242</v>
      </c>
      <c r="D485" s="53"/>
      <c r="E485" s="53"/>
      <c r="F485" s="53"/>
      <c r="G485" s="53">
        <v>1</v>
      </c>
    </row>
    <row r="486" spans="1:7" x14ac:dyDescent="0.25">
      <c r="A486" s="53" t="s">
        <v>968</v>
      </c>
      <c r="B486" s="53" t="s">
        <v>969</v>
      </c>
      <c r="C486" s="53">
        <v>1243</v>
      </c>
      <c r="D486" s="53"/>
      <c r="E486" s="53"/>
      <c r="F486" s="53"/>
      <c r="G486" s="53">
        <v>1</v>
      </c>
    </row>
    <row r="487" spans="1:7" x14ac:dyDescent="0.25">
      <c r="A487" s="53" t="s">
        <v>970</v>
      </c>
      <c r="B487" s="53" t="s">
        <v>971</v>
      </c>
      <c r="C487" s="53">
        <v>1244</v>
      </c>
      <c r="D487" s="53"/>
      <c r="E487" s="53"/>
      <c r="F487" s="53"/>
      <c r="G487" s="53">
        <v>1</v>
      </c>
    </row>
    <row r="488" spans="1:7" x14ac:dyDescent="0.25">
      <c r="A488" s="53" t="s">
        <v>972</v>
      </c>
      <c r="B488" s="53" t="s">
        <v>973</v>
      </c>
      <c r="C488" s="53">
        <v>1430</v>
      </c>
      <c r="D488" s="53"/>
      <c r="E488" s="53"/>
      <c r="F488" s="53"/>
      <c r="G488" s="53">
        <v>1</v>
      </c>
    </row>
    <row r="489" spans="1:7" x14ac:dyDescent="0.25">
      <c r="A489" s="53" t="s">
        <v>974</v>
      </c>
      <c r="B489" s="53" t="s">
        <v>975</v>
      </c>
      <c r="C489" s="53">
        <v>1431</v>
      </c>
      <c r="D489" s="53"/>
      <c r="E489" s="53"/>
      <c r="F489" s="53"/>
      <c r="G489" s="53">
        <v>1</v>
      </c>
    </row>
    <row r="490" spans="1:7" x14ac:dyDescent="0.25">
      <c r="A490" s="53" t="s">
        <v>976</v>
      </c>
      <c r="B490" s="53" t="s">
        <v>977</v>
      </c>
      <c r="C490" s="53">
        <v>1432</v>
      </c>
      <c r="D490" s="53"/>
      <c r="E490" s="53"/>
      <c r="F490" s="53"/>
      <c r="G490" s="53">
        <v>1</v>
      </c>
    </row>
    <row r="491" spans="1:7" x14ac:dyDescent="0.25">
      <c r="A491" s="53" t="s">
        <v>978</v>
      </c>
      <c r="B491" s="53" t="s">
        <v>979</v>
      </c>
      <c r="C491" s="53">
        <v>1433</v>
      </c>
      <c r="D491" s="53"/>
      <c r="E491" s="53"/>
      <c r="F491" s="53"/>
      <c r="G491" s="53">
        <v>1</v>
      </c>
    </row>
    <row r="492" spans="1:7" x14ac:dyDescent="0.25">
      <c r="A492" s="53" t="s">
        <v>980</v>
      </c>
      <c r="B492" s="53" t="s">
        <v>981</v>
      </c>
      <c r="C492" s="53">
        <v>1434</v>
      </c>
      <c r="D492" s="53"/>
      <c r="E492" s="53"/>
      <c r="F492" s="53"/>
      <c r="G492" s="53">
        <v>1</v>
      </c>
    </row>
    <row r="493" spans="1:7" x14ac:dyDescent="0.25">
      <c r="A493" s="53" t="s">
        <v>982</v>
      </c>
      <c r="B493" s="53" t="s">
        <v>983</v>
      </c>
      <c r="C493" s="53">
        <v>1435</v>
      </c>
      <c r="D493" s="53">
        <v>1529</v>
      </c>
      <c r="E493" s="53"/>
      <c r="F493" s="53"/>
      <c r="G493" s="53">
        <v>2</v>
      </c>
    </row>
    <row r="494" spans="1:7" x14ac:dyDescent="0.25">
      <c r="A494" s="53" t="s">
        <v>984</v>
      </c>
      <c r="B494" s="53" t="s">
        <v>985</v>
      </c>
      <c r="C494" s="53">
        <v>1436</v>
      </c>
      <c r="D494" s="53">
        <v>1530</v>
      </c>
      <c r="E494" s="53"/>
      <c r="F494" s="53"/>
      <c r="G494" s="53">
        <v>2</v>
      </c>
    </row>
    <row r="495" spans="1:7" x14ac:dyDescent="0.25">
      <c r="A495" s="53" t="s">
        <v>986</v>
      </c>
      <c r="B495" s="53" t="s">
        <v>987</v>
      </c>
      <c r="C495" s="53">
        <v>1437</v>
      </c>
      <c r="D495" s="53">
        <v>1531</v>
      </c>
      <c r="E495" s="53"/>
      <c r="F495" s="53"/>
      <c r="G495" s="53">
        <v>2</v>
      </c>
    </row>
    <row r="496" spans="1:7" x14ac:dyDescent="0.25">
      <c r="A496" s="53" t="s">
        <v>988</v>
      </c>
      <c r="B496" s="53" t="s">
        <v>989</v>
      </c>
      <c r="C496" s="53">
        <v>1438</v>
      </c>
      <c r="D496" s="53"/>
      <c r="E496" s="53"/>
      <c r="F496" s="53"/>
      <c r="G496" s="53">
        <v>1</v>
      </c>
    </row>
    <row r="497" spans="1:7" x14ac:dyDescent="0.25">
      <c r="A497" s="53" t="s">
        <v>990</v>
      </c>
      <c r="B497" s="53" t="s">
        <v>991</v>
      </c>
      <c r="C497" s="53">
        <v>1439</v>
      </c>
      <c r="D497" s="53"/>
      <c r="E497" s="53"/>
      <c r="F497" s="53"/>
      <c r="G497" s="53">
        <v>1</v>
      </c>
    </row>
    <row r="498" spans="1:7" x14ac:dyDescent="0.25">
      <c r="A498" s="53" t="s">
        <v>992</v>
      </c>
      <c r="B498" s="53" t="s">
        <v>993</v>
      </c>
      <c r="C498" s="53">
        <v>1440</v>
      </c>
      <c r="D498" s="53"/>
      <c r="E498" s="53"/>
      <c r="F498" s="53"/>
      <c r="G498" s="53">
        <v>1</v>
      </c>
    </row>
    <row r="499" spans="1:7" x14ac:dyDescent="0.25">
      <c r="A499" s="53" t="s">
        <v>994</v>
      </c>
      <c r="B499" s="53" t="s">
        <v>995</v>
      </c>
      <c r="C499" s="53">
        <v>1441</v>
      </c>
      <c r="D499" s="53"/>
      <c r="E499" s="53"/>
      <c r="F499" s="53"/>
      <c r="G499" s="53">
        <v>1</v>
      </c>
    </row>
    <row r="500" spans="1:7" x14ac:dyDescent="0.25">
      <c r="A500" s="53" t="s">
        <v>996</v>
      </c>
      <c r="B500" s="53" t="s">
        <v>997</v>
      </c>
      <c r="C500" s="53">
        <v>1442</v>
      </c>
      <c r="D500" s="53"/>
      <c r="E500" s="53"/>
      <c r="F500" s="53"/>
      <c r="G500" s="53">
        <v>1</v>
      </c>
    </row>
    <row r="501" spans="1:7" x14ac:dyDescent="0.25">
      <c r="A501" s="53" t="s">
        <v>998</v>
      </c>
      <c r="B501" s="53" t="s">
        <v>999</v>
      </c>
      <c r="C501" s="53">
        <v>1443</v>
      </c>
      <c r="D501" s="53"/>
      <c r="E501" s="53"/>
      <c r="F501" s="53"/>
      <c r="G501" s="53">
        <v>1</v>
      </c>
    </row>
    <row r="502" spans="1:7" x14ac:dyDescent="0.25">
      <c r="A502" s="53" t="s">
        <v>1000</v>
      </c>
      <c r="B502" s="53" t="s">
        <v>1001</v>
      </c>
      <c r="C502" s="53">
        <v>1444</v>
      </c>
      <c r="D502" s="53"/>
      <c r="E502" s="53"/>
      <c r="F502" s="53"/>
      <c r="G502" s="53">
        <v>1</v>
      </c>
    </row>
    <row r="503" spans="1:7" x14ac:dyDescent="0.25">
      <c r="A503" s="53" t="s">
        <v>1002</v>
      </c>
      <c r="B503" s="53" t="s">
        <v>1003</v>
      </c>
      <c r="C503" s="53">
        <v>1445</v>
      </c>
      <c r="D503" s="53"/>
      <c r="E503" s="53"/>
      <c r="F503" s="53"/>
      <c r="G503" s="53">
        <v>1</v>
      </c>
    </row>
    <row r="504" spans="1:7" x14ac:dyDescent="0.25">
      <c r="A504" s="53" t="s">
        <v>1004</v>
      </c>
      <c r="B504" s="53" t="s">
        <v>1005</v>
      </c>
      <c r="C504" s="53">
        <v>1446</v>
      </c>
      <c r="D504" s="53"/>
      <c r="E504" s="53"/>
      <c r="F504" s="53"/>
      <c r="G504" s="53">
        <v>1</v>
      </c>
    </row>
    <row r="505" spans="1:7" x14ac:dyDescent="0.25">
      <c r="A505" s="53" t="s">
        <v>1006</v>
      </c>
      <c r="B505" s="53" t="s">
        <v>1007</v>
      </c>
      <c r="C505" s="53">
        <v>1447</v>
      </c>
      <c r="D505" s="53"/>
      <c r="E505" s="53"/>
      <c r="F505" s="53"/>
      <c r="G505" s="53">
        <v>1</v>
      </c>
    </row>
    <row r="506" spans="1:7" x14ac:dyDescent="0.25">
      <c r="A506" s="53" t="s">
        <v>1008</v>
      </c>
      <c r="B506" s="53" t="s">
        <v>1009</v>
      </c>
      <c r="C506" s="53">
        <v>1448</v>
      </c>
      <c r="D506" s="53">
        <v>1520</v>
      </c>
      <c r="E506" s="53"/>
      <c r="F506" s="53"/>
      <c r="G506" s="53">
        <v>2</v>
      </c>
    </row>
    <row r="507" spans="1:7" x14ac:dyDescent="0.25">
      <c r="A507" s="53" t="s">
        <v>1010</v>
      </c>
      <c r="B507" s="53" t="s">
        <v>1011</v>
      </c>
      <c r="C507" s="53">
        <v>1449</v>
      </c>
      <c r="D507" s="53">
        <v>1521</v>
      </c>
      <c r="E507" s="53"/>
      <c r="F507" s="53"/>
      <c r="G507" s="53">
        <v>2</v>
      </c>
    </row>
    <row r="508" spans="1:7" x14ac:dyDescent="0.25">
      <c r="A508" s="53" t="s">
        <v>1012</v>
      </c>
      <c r="B508" s="53" t="s">
        <v>1013</v>
      </c>
      <c r="C508" s="53">
        <v>1450</v>
      </c>
      <c r="D508" s="53"/>
      <c r="E508" s="53"/>
      <c r="F508" s="53"/>
      <c r="G508" s="53">
        <v>1</v>
      </c>
    </row>
    <row r="509" spans="1:7" x14ac:dyDescent="0.25">
      <c r="A509" s="53" t="s">
        <v>1014</v>
      </c>
      <c r="B509" s="53" t="s">
        <v>1015</v>
      </c>
      <c r="C509" s="53">
        <v>1451</v>
      </c>
      <c r="D509" s="53"/>
      <c r="E509" s="53"/>
      <c r="F509" s="53"/>
      <c r="G509" s="53">
        <v>1</v>
      </c>
    </row>
    <row r="510" spans="1:7" x14ac:dyDescent="0.25">
      <c r="A510" s="53" t="s">
        <v>1016</v>
      </c>
      <c r="B510" s="53" t="s">
        <v>1017</v>
      </c>
      <c r="C510" s="53">
        <v>1452</v>
      </c>
      <c r="D510" s="53"/>
      <c r="E510" s="53"/>
      <c r="F510" s="53"/>
      <c r="G510" s="53">
        <v>1</v>
      </c>
    </row>
    <row r="511" spans="1:7" x14ac:dyDescent="0.25">
      <c r="A511" s="53" t="s">
        <v>1018</v>
      </c>
      <c r="B511" s="53" t="s">
        <v>1019</v>
      </c>
      <c r="C511" s="53">
        <v>1453</v>
      </c>
      <c r="D511" s="53"/>
      <c r="E511" s="53"/>
      <c r="F511" s="53"/>
      <c r="G511" s="53">
        <v>1</v>
      </c>
    </row>
    <row r="512" spans="1:7" x14ac:dyDescent="0.25">
      <c r="A512" s="53" t="s">
        <v>1020</v>
      </c>
      <c r="B512" s="53" t="s">
        <v>1021</v>
      </c>
      <c r="C512" s="53">
        <v>1454</v>
      </c>
      <c r="D512" s="53">
        <v>1826</v>
      </c>
      <c r="E512" s="53"/>
      <c r="F512" s="53"/>
      <c r="G512" s="53">
        <v>2</v>
      </c>
    </row>
    <row r="513" spans="1:7" x14ac:dyDescent="0.25">
      <c r="A513" s="53" t="s">
        <v>1022</v>
      </c>
      <c r="B513" s="53" t="s">
        <v>1023</v>
      </c>
      <c r="C513" s="53">
        <v>1455</v>
      </c>
      <c r="D513" s="53">
        <v>1827</v>
      </c>
      <c r="E513" s="53"/>
      <c r="F513" s="53"/>
      <c r="G513" s="53">
        <v>2</v>
      </c>
    </row>
    <row r="514" spans="1:7" x14ac:dyDescent="0.25">
      <c r="A514" s="53" t="s">
        <v>1024</v>
      </c>
      <c r="B514" s="53" t="s">
        <v>1025</v>
      </c>
      <c r="C514" s="53">
        <v>1456</v>
      </c>
      <c r="D514" s="53">
        <v>1828</v>
      </c>
      <c r="E514" s="53"/>
      <c r="F514" s="53"/>
      <c r="G514" s="53">
        <v>2</v>
      </c>
    </row>
    <row r="515" spans="1:7" x14ac:dyDescent="0.25">
      <c r="A515" s="53" t="s">
        <v>1026</v>
      </c>
      <c r="B515" s="53" t="s">
        <v>1027</v>
      </c>
      <c r="C515" s="53">
        <v>1457</v>
      </c>
      <c r="D515" s="53">
        <v>1829</v>
      </c>
      <c r="E515" s="53"/>
      <c r="F515" s="53"/>
      <c r="G515" s="53">
        <v>2</v>
      </c>
    </row>
    <row r="516" spans="1:7" x14ac:dyDescent="0.25">
      <c r="A516" s="53" t="s">
        <v>1118</v>
      </c>
      <c r="B516" s="53" t="s">
        <v>1119</v>
      </c>
      <c r="C516" s="53">
        <v>1523</v>
      </c>
      <c r="D516" s="53"/>
      <c r="E516" s="53"/>
      <c r="F516" s="53"/>
      <c r="G516" s="53">
        <v>1</v>
      </c>
    </row>
    <row r="517" spans="1:7" x14ac:dyDescent="0.25">
      <c r="A517" s="53" t="s">
        <v>1028</v>
      </c>
      <c r="B517" s="53" t="s">
        <v>1029</v>
      </c>
      <c r="C517" s="53">
        <v>1459</v>
      </c>
      <c r="D517" s="53"/>
      <c r="E517" s="53"/>
      <c r="F517" s="53"/>
      <c r="G517" s="53">
        <v>1</v>
      </c>
    </row>
    <row r="518" spans="1:7" x14ac:dyDescent="0.25">
      <c r="A518" s="53" t="s">
        <v>1030</v>
      </c>
      <c r="B518" s="53" t="s">
        <v>1031</v>
      </c>
      <c r="C518" s="53">
        <v>1460</v>
      </c>
      <c r="D518" s="53"/>
      <c r="E518" s="53"/>
      <c r="F518" s="53"/>
      <c r="G518" s="53">
        <v>1</v>
      </c>
    </row>
    <row r="519" spans="1:7" x14ac:dyDescent="0.25">
      <c r="A519" s="53" t="s">
        <v>1032</v>
      </c>
      <c r="B519" s="53" t="s">
        <v>1033</v>
      </c>
      <c r="C519" s="53">
        <v>1461</v>
      </c>
      <c r="D519" s="53"/>
      <c r="E519" s="53"/>
      <c r="F519" s="53"/>
      <c r="G519" s="53">
        <v>1</v>
      </c>
    </row>
    <row r="520" spans="1:7" x14ac:dyDescent="0.25">
      <c r="A520" s="53" t="s">
        <v>1034</v>
      </c>
      <c r="B520" s="53" t="s">
        <v>1035</v>
      </c>
      <c r="C520" s="53">
        <v>1462</v>
      </c>
      <c r="D520" s="53"/>
      <c r="E520" s="53"/>
      <c r="F520" s="53"/>
      <c r="G520" s="53">
        <v>1</v>
      </c>
    </row>
    <row r="521" spans="1:7" x14ac:dyDescent="0.25">
      <c r="A521" s="53" t="s">
        <v>1036</v>
      </c>
      <c r="B521" s="53" t="s">
        <v>1037</v>
      </c>
      <c r="C521" s="53">
        <v>1463</v>
      </c>
      <c r="D521" s="53"/>
      <c r="E521" s="53"/>
      <c r="F521" s="53"/>
      <c r="G521" s="53">
        <v>1</v>
      </c>
    </row>
    <row r="522" spans="1:7" x14ac:dyDescent="0.25">
      <c r="A522" s="53" t="s">
        <v>1038</v>
      </c>
      <c r="B522" s="53" t="s">
        <v>1039</v>
      </c>
      <c r="C522" s="53">
        <v>1464</v>
      </c>
      <c r="D522" s="53"/>
      <c r="E522" s="53"/>
      <c r="F522" s="53"/>
      <c r="G522" s="53">
        <v>1</v>
      </c>
    </row>
    <row r="523" spans="1:7" x14ac:dyDescent="0.25">
      <c r="A523" s="53" t="s">
        <v>1040</v>
      </c>
      <c r="B523" s="53" t="s">
        <v>1041</v>
      </c>
      <c r="C523" s="53">
        <v>1465</v>
      </c>
      <c r="D523" s="53"/>
      <c r="E523" s="53"/>
      <c r="F523" s="53"/>
      <c r="G523" s="53">
        <v>1</v>
      </c>
    </row>
    <row r="524" spans="1:7" x14ac:dyDescent="0.25">
      <c r="A524" s="53" t="s">
        <v>1042</v>
      </c>
      <c r="B524" s="53" t="s">
        <v>1043</v>
      </c>
      <c r="C524" s="53">
        <v>1466</v>
      </c>
      <c r="D524" s="53"/>
      <c r="E524" s="53"/>
      <c r="F524" s="53"/>
      <c r="G524" s="53">
        <v>1</v>
      </c>
    </row>
    <row r="525" spans="1:7" x14ac:dyDescent="0.25">
      <c r="A525" s="53" t="s">
        <v>1044</v>
      </c>
      <c r="B525" s="53" t="s">
        <v>1045</v>
      </c>
      <c r="C525" s="53">
        <v>1467</v>
      </c>
      <c r="D525" s="53"/>
      <c r="E525" s="53"/>
      <c r="F525" s="53"/>
      <c r="G525" s="53">
        <v>1</v>
      </c>
    </row>
    <row r="526" spans="1:7" x14ac:dyDescent="0.25">
      <c r="A526" s="53" t="s">
        <v>1046</v>
      </c>
      <c r="B526" s="53" t="s">
        <v>1047</v>
      </c>
      <c r="C526" s="53">
        <v>1468</v>
      </c>
      <c r="D526" s="53"/>
      <c r="E526" s="53"/>
      <c r="F526" s="53"/>
      <c r="G526" s="53">
        <v>1</v>
      </c>
    </row>
    <row r="527" spans="1:7" x14ac:dyDescent="0.25">
      <c r="A527" s="53" t="s">
        <v>1048</v>
      </c>
      <c r="B527" s="53" t="s">
        <v>1049</v>
      </c>
      <c r="C527" s="53">
        <v>1469</v>
      </c>
      <c r="D527" s="53"/>
      <c r="E527" s="53"/>
      <c r="F527" s="53"/>
      <c r="G527" s="53">
        <v>1</v>
      </c>
    </row>
    <row r="528" spans="1:7" x14ac:dyDescent="0.25">
      <c r="A528" s="53" t="s">
        <v>1050</v>
      </c>
      <c r="B528" s="53" t="s">
        <v>1051</v>
      </c>
      <c r="C528" s="53">
        <v>1471</v>
      </c>
      <c r="D528" s="53"/>
      <c r="E528" s="53"/>
      <c r="F528" s="53"/>
      <c r="G528" s="53">
        <v>1</v>
      </c>
    </row>
    <row r="529" spans="1:7" x14ac:dyDescent="0.25">
      <c r="A529" s="53" t="s">
        <v>1052</v>
      </c>
      <c r="B529" s="53" t="s">
        <v>1053</v>
      </c>
      <c r="C529" s="53">
        <v>1472</v>
      </c>
      <c r="D529" s="53"/>
      <c r="E529" s="53"/>
      <c r="F529" s="53"/>
      <c r="G529" s="53">
        <v>1</v>
      </c>
    </row>
    <row r="530" spans="1:7" x14ac:dyDescent="0.25">
      <c r="A530" s="53" t="s">
        <v>1054</v>
      </c>
      <c r="B530" s="53" t="s">
        <v>1055</v>
      </c>
      <c r="C530" s="53">
        <v>1473</v>
      </c>
      <c r="D530" s="53"/>
      <c r="E530" s="53"/>
      <c r="F530" s="53"/>
      <c r="G530" s="53">
        <v>1</v>
      </c>
    </row>
    <row r="531" spans="1:7" x14ac:dyDescent="0.25">
      <c r="A531" s="53" t="s">
        <v>1056</v>
      </c>
      <c r="B531" s="53" t="s">
        <v>1057</v>
      </c>
      <c r="C531" s="53">
        <v>1474</v>
      </c>
      <c r="D531" s="53"/>
      <c r="E531" s="53"/>
      <c r="F531" s="53"/>
      <c r="G531" s="53">
        <v>1</v>
      </c>
    </row>
    <row r="532" spans="1:7" x14ac:dyDescent="0.25">
      <c r="A532" s="53" t="s">
        <v>1058</v>
      </c>
      <c r="B532" s="53" t="s">
        <v>1059</v>
      </c>
      <c r="C532" s="53">
        <v>1475</v>
      </c>
      <c r="D532" s="53"/>
      <c r="E532" s="53"/>
      <c r="F532" s="53"/>
      <c r="G532" s="53">
        <v>1</v>
      </c>
    </row>
    <row r="533" spans="1:7" x14ac:dyDescent="0.25">
      <c r="A533" s="53" t="s">
        <v>1060</v>
      </c>
      <c r="B533" s="53" t="s">
        <v>1061</v>
      </c>
      <c r="C533" s="53">
        <v>1476</v>
      </c>
      <c r="D533" s="53"/>
      <c r="E533" s="53"/>
      <c r="F533" s="53"/>
      <c r="G533" s="53">
        <v>1</v>
      </c>
    </row>
    <row r="534" spans="1:7" x14ac:dyDescent="0.25">
      <c r="A534" s="53" t="s">
        <v>1062</v>
      </c>
      <c r="B534" s="53" t="s">
        <v>1063</v>
      </c>
      <c r="C534" s="53">
        <v>1477</v>
      </c>
      <c r="D534" s="53"/>
      <c r="E534" s="53"/>
      <c r="F534" s="53"/>
      <c r="G534" s="53">
        <v>1</v>
      </c>
    </row>
    <row r="535" spans="1:7" x14ac:dyDescent="0.25">
      <c r="A535" s="53" t="s">
        <v>1064</v>
      </c>
      <c r="B535" s="53" t="s">
        <v>1065</v>
      </c>
      <c r="C535" s="53">
        <v>1478</v>
      </c>
      <c r="D535" s="53"/>
      <c r="E535" s="53"/>
      <c r="F535" s="53"/>
      <c r="G535" s="53">
        <v>1</v>
      </c>
    </row>
    <row r="536" spans="1:7" x14ac:dyDescent="0.25">
      <c r="A536" s="4" t="s">
        <v>4270</v>
      </c>
      <c r="B536" s="4" t="s">
        <v>4271</v>
      </c>
      <c r="C536" s="53">
        <v>1532</v>
      </c>
      <c r="D536" s="53"/>
      <c r="E536" s="53"/>
      <c r="F536" s="53"/>
      <c r="G536" s="53">
        <v>1</v>
      </c>
    </row>
    <row r="537" spans="1:7" x14ac:dyDescent="0.25">
      <c r="A537" s="53" t="s">
        <v>1066</v>
      </c>
      <c r="B537" s="53" t="s">
        <v>1067</v>
      </c>
      <c r="C537" s="53">
        <v>1479</v>
      </c>
      <c r="D537" s="53"/>
      <c r="E537" s="53"/>
      <c r="F537" s="53"/>
      <c r="G537" s="53">
        <v>1</v>
      </c>
    </row>
    <row r="538" spans="1:7" x14ac:dyDescent="0.25">
      <c r="A538" s="53" t="s">
        <v>1068</v>
      </c>
      <c r="B538" s="53" t="s">
        <v>1069</v>
      </c>
      <c r="C538" s="53">
        <v>1480</v>
      </c>
      <c r="D538" s="53"/>
      <c r="E538" s="53"/>
      <c r="F538" s="53"/>
      <c r="G538" s="53">
        <v>1</v>
      </c>
    </row>
    <row r="539" spans="1:7" x14ac:dyDescent="0.25">
      <c r="A539" s="53" t="s">
        <v>1070</v>
      </c>
      <c r="B539" s="53" t="s">
        <v>1071</v>
      </c>
      <c r="C539" s="53">
        <v>1481</v>
      </c>
      <c r="D539" s="53"/>
      <c r="E539" s="53"/>
      <c r="F539" s="53"/>
      <c r="G539" s="53">
        <v>1</v>
      </c>
    </row>
    <row r="540" spans="1:7" x14ac:dyDescent="0.25">
      <c r="A540" s="53" t="s">
        <v>1072</v>
      </c>
      <c r="B540" s="53" t="s">
        <v>1073</v>
      </c>
      <c r="C540" s="53">
        <v>1482</v>
      </c>
      <c r="D540" s="53"/>
      <c r="E540" s="53"/>
      <c r="F540" s="53"/>
      <c r="G540" s="53">
        <v>1</v>
      </c>
    </row>
    <row r="541" spans="1:7" x14ac:dyDescent="0.25">
      <c r="A541" s="53" t="s">
        <v>1074</v>
      </c>
      <c r="B541" s="53" t="s">
        <v>1075</v>
      </c>
      <c r="C541" s="53">
        <v>1484</v>
      </c>
      <c r="D541" s="53"/>
      <c r="E541" s="53"/>
      <c r="F541" s="53"/>
      <c r="G541" s="53">
        <v>1</v>
      </c>
    </row>
    <row r="542" spans="1:7" x14ac:dyDescent="0.25">
      <c r="A542" s="53" t="s">
        <v>1076</v>
      </c>
      <c r="B542" s="53" t="s">
        <v>1077</v>
      </c>
      <c r="C542" s="53">
        <v>1485</v>
      </c>
      <c r="D542" s="53"/>
      <c r="E542" s="53"/>
      <c r="F542" s="53"/>
      <c r="G542" s="53">
        <v>1</v>
      </c>
    </row>
    <row r="543" spans="1:7" x14ac:dyDescent="0.25">
      <c r="A543" s="53" t="s">
        <v>1078</v>
      </c>
      <c r="B543" s="53" t="s">
        <v>1079</v>
      </c>
      <c r="C543" s="53">
        <v>1486</v>
      </c>
      <c r="D543" s="53"/>
      <c r="E543" s="53"/>
      <c r="F543" s="53"/>
      <c r="G543" s="53">
        <v>1</v>
      </c>
    </row>
    <row r="544" spans="1:7" x14ac:dyDescent="0.25">
      <c r="A544" s="53" t="s">
        <v>1080</v>
      </c>
      <c r="B544" s="53" t="s">
        <v>1081</v>
      </c>
      <c r="C544" s="53">
        <v>1487</v>
      </c>
      <c r="D544" s="53"/>
      <c r="E544" s="53"/>
      <c r="F544" s="53"/>
      <c r="G544" s="53">
        <v>1</v>
      </c>
    </row>
    <row r="545" spans="1:7" x14ac:dyDescent="0.25">
      <c r="A545" s="53" t="s">
        <v>1082</v>
      </c>
      <c r="B545" s="53" t="s">
        <v>1083</v>
      </c>
      <c r="C545" s="53">
        <v>1488</v>
      </c>
      <c r="D545" s="53"/>
      <c r="E545" s="53"/>
      <c r="F545" s="53"/>
      <c r="G545" s="53">
        <v>1</v>
      </c>
    </row>
    <row r="546" spans="1:7" x14ac:dyDescent="0.25">
      <c r="A546" s="53" t="s">
        <v>1084</v>
      </c>
      <c r="B546" s="53" t="s">
        <v>1085</v>
      </c>
      <c r="C546" s="53">
        <v>1489</v>
      </c>
      <c r="D546" s="53"/>
      <c r="E546" s="53"/>
      <c r="F546" s="53"/>
      <c r="G546" s="53">
        <v>1</v>
      </c>
    </row>
    <row r="547" spans="1:7" x14ac:dyDescent="0.25">
      <c r="A547" s="53" t="s">
        <v>1086</v>
      </c>
      <c r="B547" s="53" t="s">
        <v>1087</v>
      </c>
      <c r="C547" s="53">
        <v>1490</v>
      </c>
      <c r="D547" s="53"/>
      <c r="E547" s="53"/>
      <c r="F547" s="53"/>
      <c r="G547" s="53">
        <v>1</v>
      </c>
    </row>
    <row r="548" spans="1:7" x14ac:dyDescent="0.25">
      <c r="A548" s="53" t="s">
        <v>1088</v>
      </c>
      <c r="B548" s="53" t="s">
        <v>1089</v>
      </c>
      <c r="C548" s="53">
        <v>1493</v>
      </c>
      <c r="D548" s="53"/>
      <c r="E548" s="53"/>
      <c r="F548" s="53"/>
      <c r="G548" s="53">
        <v>1</v>
      </c>
    </row>
    <row r="549" spans="1:7" x14ac:dyDescent="0.25">
      <c r="A549" s="53" t="s">
        <v>1090</v>
      </c>
      <c r="B549" s="53" t="s">
        <v>1091</v>
      </c>
      <c r="C549" s="53">
        <v>1494</v>
      </c>
      <c r="D549" s="53"/>
      <c r="E549" s="53"/>
      <c r="F549" s="53"/>
      <c r="G549" s="53">
        <v>1</v>
      </c>
    </row>
    <row r="550" spans="1:7" x14ac:dyDescent="0.25">
      <c r="A550" s="53" t="s">
        <v>1092</v>
      </c>
      <c r="B550" s="53" t="s">
        <v>1093</v>
      </c>
      <c r="C550" s="53">
        <v>1495</v>
      </c>
      <c r="D550" s="53"/>
      <c r="E550" s="53"/>
      <c r="F550" s="53"/>
      <c r="G550" s="53">
        <v>1</v>
      </c>
    </row>
    <row r="551" spans="1:7" x14ac:dyDescent="0.25">
      <c r="A551" s="53" t="s">
        <v>1094</v>
      </c>
      <c r="B551" s="53" t="s">
        <v>1095</v>
      </c>
      <c r="C551" s="53">
        <v>1496</v>
      </c>
      <c r="D551" s="53"/>
      <c r="E551" s="53"/>
      <c r="F551" s="53"/>
      <c r="G551" s="53">
        <v>1</v>
      </c>
    </row>
    <row r="552" spans="1:7" x14ac:dyDescent="0.25">
      <c r="A552" s="53" t="s">
        <v>1096</v>
      </c>
      <c r="B552" s="53" t="s">
        <v>1097</v>
      </c>
      <c r="C552" s="53">
        <v>1497</v>
      </c>
      <c r="D552" s="53"/>
      <c r="E552" s="53"/>
      <c r="F552" s="53"/>
      <c r="G552" s="53">
        <v>1</v>
      </c>
    </row>
    <row r="553" spans="1:7" x14ac:dyDescent="0.25">
      <c r="A553" s="53" t="s">
        <v>1098</v>
      </c>
      <c r="B553" s="53" t="s">
        <v>1099</v>
      </c>
      <c r="C553" s="53">
        <v>1498</v>
      </c>
      <c r="D553" s="53"/>
      <c r="E553" s="53"/>
      <c r="F553" s="53"/>
      <c r="G553" s="53">
        <v>1</v>
      </c>
    </row>
    <row r="554" spans="1:7" x14ac:dyDescent="0.25">
      <c r="A554" s="53" t="s">
        <v>1100</v>
      </c>
      <c r="B554" s="53" t="s">
        <v>1101</v>
      </c>
      <c r="C554" s="53">
        <v>1499</v>
      </c>
      <c r="D554" s="53"/>
      <c r="E554" s="53"/>
      <c r="F554" s="53"/>
      <c r="G554" s="53">
        <v>1</v>
      </c>
    </row>
    <row r="555" spans="1:7" x14ac:dyDescent="0.25">
      <c r="A555" s="53" t="s">
        <v>1102</v>
      </c>
      <c r="B555" s="53" t="s">
        <v>1103</v>
      </c>
      <c r="C555" s="53">
        <v>1500</v>
      </c>
      <c r="D555" s="53"/>
      <c r="E555" s="53"/>
      <c r="F555" s="53"/>
      <c r="G555" s="53">
        <v>1</v>
      </c>
    </row>
    <row r="556" spans="1:7" x14ac:dyDescent="0.25">
      <c r="A556" s="53" t="s">
        <v>1104</v>
      </c>
      <c r="B556" s="53" t="s">
        <v>1105</v>
      </c>
      <c r="C556" s="53">
        <v>1501</v>
      </c>
      <c r="D556" s="53"/>
      <c r="E556" s="53"/>
      <c r="F556" s="53"/>
      <c r="G556" s="53">
        <v>1</v>
      </c>
    </row>
    <row r="557" spans="1:7" x14ac:dyDescent="0.25">
      <c r="A557" s="53" t="s">
        <v>1106</v>
      </c>
      <c r="B557" s="53" t="s">
        <v>1107</v>
      </c>
      <c r="C557" s="53">
        <v>1502</v>
      </c>
      <c r="D557" s="53"/>
      <c r="E557" s="53"/>
      <c r="F557" s="53"/>
      <c r="G557" s="53">
        <v>1</v>
      </c>
    </row>
    <row r="558" spans="1:7" x14ac:dyDescent="0.25">
      <c r="A558" s="53" t="s">
        <v>1108</v>
      </c>
      <c r="B558" s="53" t="s">
        <v>1109</v>
      </c>
      <c r="C558" s="53">
        <v>1503</v>
      </c>
      <c r="D558" s="53"/>
      <c r="E558" s="53"/>
      <c r="F558" s="53"/>
      <c r="G558" s="53">
        <v>1</v>
      </c>
    </row>
    <row r="559" spans="1:7" x14ac:dyDescent="0.25">
      <c r="A559" s="53" t="s">
        <v>1110</v>
      </c>
      <c r="B559" s="53" t="s">
        <v>1111</v>
      </c>
      <c r="C559" s="53">
        <v>1504</v>
      </c>
      <c r="D559" s="53"/>
      <c r="E559" s="53"/>
      <c r="F559" s="53"/>
      <c r="G559" s="53">
        <v>1</v>
      </c>
    </row>
    <row r="560" spans="1:7" x14ac:dyDescent="0.25">
      <c r="A560" s="57" t="s">
        <v>4319</v>
      </c>
      <c r="B560" s="57" t="s">
        <v>4320</v>
      </c>
      <c r="C560" s="57">
        <v>84</v>
      </c>
      <c r="D560" s="53"/>
      <c r="E560" s="53"/>
      <c r="F560" s="53"/>
      <c r="G560" s="53">
        <v>1</v>
      </c>
    </row>
    <row r="561" spans="1:7" x14ac:dyDescent="0.25">
      <c r="A561" s="57" t="s">
        <v>4325</v>
      </c>
      <c r="B561" s="57" t="s">
        <v>4326</v>
      </c>
      <c r="C561" s="57">
        <v>85</v>
      </c>
      <c r="D561" s="53"/>
      <c r="E561" s="53"/>
      <c r="F561" s="53"/>
      <c r="G561" s="53">
        <v>1</v>
      </c>
    </row>
    <row r="562" spans="1:7" x14ac:dyDescent="0.25">
      <c r="A562" s="57" t="s">
        <v>4331</v>
      </c>
      <c r="B562" s="57" t="s">
        <v>4332</v>
      </c>
      <c r="C562" s="57">
        <v>86</v>
      </c>
      <c r="D562" s="53"/>
      <c r="E562" s="53"/>
      <c r="F562" s="53"/>
      <c r="G562" s="53">
        <v>1</v>
      </c>
    </row>
    <row r="563" spans="1:7" x14ac:dyDescent="0.25">
      <c r="A563" s="57" t="s">
        <v>4337</v>
      </c>
      <c r="B563" s="57" t="s">
        <v>4338</v>
      </c>
      <c r="C563" s="57">
        <v>87</v>
      </c>
      <c r="D563" s="53"/>
      <c r="E563" s="53"/>
      <c r="F563" s="53"/>
      <c r="G563" s="53">
        <v>1</v>
      </c>
    </row>
    <row r="564" spans="1:7" x14ac:dyDescent="0.25">
      <c r="A564" s="57" t="s">
        <v>4343</v>
      </c>
      <c r="B564" s="57" t="s">
        <v>4344</v>
      </c>
      <c r="C564" s="57">
        <v>88</v>
      </c>
      <c r="D564" s="53"/>
      <c r="E564" s="53"/>
      <c r="F564" s="53"/>
      <c r="G564" s="53">
        <v>1</v>
      </c>
    </row>
    <row r="565" spans="1:7" x14ac:dyDescent="0.25">
      <c r="A565" s="53" t="s">
        <v>1112</v>
      </c>
      <c r="B565" s="53" t="s">
        <v>1113</v>
      </c>
      <c r="C565" s="53">
        <v>1513</v>
      </c>
      <c r="D565" s="53"/>
      <c r="E565" s="53"/>
      <c r="F565" s="53"/>
      <c r="G565" s="53">
        <v>1</v>
      </c>
    </row>
    <row r="566" spans="1:7" x14ac:dyDescent="0.25">
      <c r="A566" s="53" t="s">
        <v>1114</v>
      </c>
      <c r="B566" s="53" t="s">
        <v>1115</v>
      </c>
      <c r="C566" s="53">
        <v>1514</v>
      </c>
      <c r="D566" s="53"/>
      <c r="E566" s="53"/>
      <c r="F566" s="53"/>
      <c r="G566" s="53">
        <v>1</v>
      </c>
    </row>
    <row r="567" spans="1:7" x14ac:dyDescent="0.25">
      <c r="A567" s="53" t="s">
        <v>1116</v>
      </c>
      <c r="B567" s="53" t="s">
        <v>1117</v>
      </c>
      <c r="C567" s="53">
        <v>1517</v>
      </c>
      <c r="D567" s="53"/>
      <c r="E567" s="53"/>
      <c r="F567" s="53"/>
      <c r="G567" s="53">
        <v>1</v>
      </c>
    </row>
    <row r="568" spans="1:7" x14ac:dyDescent="0.25">
      <c r="A568" s="53" t="s">
        <v>1120</v>
      </c>
      <c r="B568" s="53" t="s">
        <v>1121</v>
      </c>
      <c r="C568" s="53">
        <v>1693</v>
      </c>
      <c r="D568" s="53"/>
      <c r="E568" s="53"/>
      <c r="F568" s="53"/>
      <c r="G568" s="53">
        <v>1</v>
      </c>
    </row>
    <row r="569" spans="1:7" x14ac:dyDescent="0.25">
      <c r="A569" s="53" t="s">
        <v>1122</v>
      </c>
      <c r="B569" s="53" t="s">
        <v>1123</v>
      </c>
      <c r="C569" s="53">
        <v>1694</v>
      </c>
      <c r="D569" s="53"/>
      <c r="E569" s="53"/>
      <c r="F569" s="53"/>
      <c r="G569" s="53">
        <v>1</v>
      </c>
    </row>
    <row r="570" spans="1:7" x14ac:dyDescent="0.25">
      <c r="A570" s="53" t="s">
        <v>1124</v>
      </c>
      <c r="B570" s="53" t="s">
        <v>1125</v>
      </c>
      <c r="C570" s="53">
        <v>1695</v>
      </c>
      <c r="D570" s="53"/>
      <c r="E570" s="53"/>
      <c r="F570" s="53"/>
      <c r="G570" s="53">
        <v>1</v>
      </c>
    </row>
    <row r="571" spans="1:7" x14ac:dyDescent="0.25">
      <c r="A571" s="53" t="s">
        <v>1126</v>
      </c>
      <c r="B571" s="53" t="s">
        <v>1127</v>
      </c>
      <c r="C571" s="53">
        <v>1696</v>
      </c>
      <c r="D571" s="53"/>
      <c r="E571" s="53"/>
      <c r="F571" s="53"/>
      <c r="G571" s="53">
        <v>1</v>
      </c>
    </row>
    <row r="572" spans="1:7" x14ac:dyDescent="0.25">
      <c r="A572" s="53" t="s">
        <v>1128</v>
      </c>
      <c r="B572" s="53" t="s">
        <v>1129</v>
      </c>
      <c r="C572" s="53">
        <v>1697</v>
      </c>
      <c r="D572" s="53"/>
      <c r="E572" s="53"/>
      <c r="F572" s="53"/>
      <c r="G572" s="53">
        <v>1</v>
      </c>
    </row>
    <row r="573" spans="1:7" x14ac:dyDescent="0.25">
      <c r="A573" s="53" t="s">
        <v>1130</v>
      </c>
      <c r="B573" s="53" t="s">
        <v>1131</v>
      </c>
      <c r="C573" s="53">
        <v>1698</v>
      </c>
      <c r="D573" s="53"/>
      <c r="E573" s="53"/>
      <c r="F573" s="53"/>
      <c r="G573" s="53">
        <v>1</v>
      </c>
    </row>
    <row r="574" spans="1:7" x14ac:dyDescent="0.25">
      <c r="A574" s="53" t="s">
        <v>1132</v>
      </c>
      <c r="B574" s="53" t="s">
        <v>1133</v>
      </c>
      <c r="C574" s="53">
        <v>1699</v>
      </c>
      <c r="D574" s="53"/>
      <c r="E574" s="53"/>
      <c r="F574" s="53"/>
      <c r="G574" s="53">
        <v>1</v>
      </c>
    </row>
    <row r="575" spans="1:7" x14ac:dyDescent="0.25">
      <c r="A575" s="53" t="s">
        <v>1134</v>
      </c>
      <c r="B575" s="53" t="s">
        <v>1135</v>
      </c>
      <c r="C575" s="53">
        <v>1700</v>
      </c>
      <c r="D575" s="53"/>
      <c r="E575" s="53"/>
      <c r="F575" s="53"/>
      <c r="G575" s="53">
        <v>1</v>
      </c>
    </row>
    <row r="576" spans="1:7" x14ac:dyDescent="0.25">
      <c r="A576" s="53" t="s">
        <v>1136</v>
      </c>
      <c r="B576" s="53" t="s">
        <v>1137</v>
      </c>
      <c r="C576" s="53">
        <v>1701</v>
      </c>
      <c r="D576" s="53"/>
      <c r="E576" s="53"/>
      <c r="F576" s="53"/>
      <c r="G576" s="53">
        <v>1</v>
      </c>
    </row>
    <row r="577" spans="1:7" x14ac:dyDescent="0.25">
      <c r="A577" s="53" t="s">
        <v>1138</v>
      </c>
      <c r="B577" s="53" t="s">
        <v>1139</v>
      </c>
      <c r="C577" s="53">
        <v>1702</v>
      </c>
      <c r="D577" s="53"/>
      <c r="E577" s="53"/>
      <c r="F577" s="53"/>
      <c r="G577" s="53">
        <v>1</v>
      </c>
    </row>
    <row r="578" spans="1:7" x14ac:dyDescent="0.25">
      <c r="A578" s="53" t="s">
        <v>1140</v>
      </c>
      <c r="B578" s="53" t="s">
        <v>1141</v>
      </c>
      <c r="C578" s="53">
        <v>1703</v>
      </c>
      <c r="D578" s="53"/>
      <c r="E578" s="53"/>
      <c r="F578" s="53"/>
      <c r="G578" s="53">
        <v>1</v>
      </c>
    </row>
    <row r="579" spans="1:7" x14ac:dyDescent="0.25">
      <c r="A579" s="53" t="s">
        <v>1142</v>
      </c>
      <c r="B579" s="53" t="s">
        <v>1143</v>
      </c>
      <c r="C579" s="53">
        <v>1704</v>
      </c>
      <c r="D579" s="53"/>
      <c r="E579" s="53"/>
      <c r="F579" s="53"/>
      <c r="G579" s="53">
        <v>1</v>
      </c>
    </row>
    <row r="580" spans="1:7" x14ac:dyDescent="0.25">
      <c r="A580" s="53" t="s">
        <v>1144</v>
      </c>
      <c r="B580" s="53" t="s">
        <v>1145</v>
      </c>
      <c r="C580" s="53">
        <v>1705</v>
      </c>
      <c r="D580" s="53"/>
      <c r="E580" s="53"/>
      <c r="F580" s="53"/>
      <c r="G580" s="53">
        <v>1</v>
      </c>
    </row>
    <row r="581" spans="1:7" x14ac:dyDescent="0.25">
      <c r="A581" s="53" t="s">
        <v>1146</v>
      </c>
      <c r="B581" s="53" t="s">
        <v>1147</v>
      </c>
      <c r="C581" s="53">
        <v>1706</v>
      </c>
      <c r="D581" s="53"/>
      <c r="E581" s="53"/>
      <c r="F581" s="53"/>
      <c r="G581" s="53">
        <v>1</v>
      </c>
    </row>
    <row r="582" spans="1:7" x14ac:dyDescent="0.25">
      <c r="A582" s="53" t="s">
        <v>1148</v>
      </c>
      <c r="B582" s="53" t="s">
        <v>1149</v>
      </c>
      <c r="C582" s="53">
        <v>1712</v>
      </c>
      <c r="D582" s="53"/>
      <c r="E582" s="53"/>
      <c r="F582" s="53"/>
      <c r="G582" s="53">
        <v>1</v>
      </c>
    </row>
    <row r="583" spans="1:7" x14ac:dyDescent="0.25">
      <c r="A583" s="53" t="s">
        <v>1150</v>
      </c>
      <c r="B583" s="53" t="s">
        <v>1151</v>
      </c>
      <c r="C583" s="53">
        <v>1713</v>
      </c>
      <c r="D583" s="53"/>
      <c r="E583" s="53"/>
      <c r="F583" s="53"/>
      <c r="G583" s="53">
        <v>1</v>
      </c>
    </row>
    <row r="584" spans="1:7" x14ac:dyDescent="0.25">
      <c r="A584" s="53" t="s">
        <v>1152</v>
      </c>
      <c r="B584" s="53" t="s">
        <v>1153</v>
      </c>
      <c r="C584" s="53">
        <v>1721</v>
      </c>
      <c r="D584" s="53"/>
      <c r="E584" s="53"/>
      <c r="F584" s="53"/>
      <c r="G584" s="53">
        <v>1</v>
      </c>
    </row>
    <row r="585" spans="1:7" x14ac:dyDescent="0.25">
      <c r="A585" s="53" t="s">
        <v>1154</v>
      </c>
      <c r="B585" s="53" t="s">
        <v>1155</v>
      </c>
      <c r="C585" s="53">
        <v>1722</v>
      </c>
      <c r="D585" s="53"/>
      <c r="E585" s="53"/>
      <c r="F585" s="53"/>
      <c r="G585" s="53">
        <v>1</v>
      </c>
    </row>
    <row r="586" spans="1:7" x14ac:dyDescent="0.25">
      <c r="A586" s="53" t="s">
        <v>1156</v>
      </c>
      <c r="B586" s="53" t="s">
        <v>1157</v>
      </c>
      <c r="C586" s="53">
        <v>1726</v>
      </c>
      <c r="D586" s="53"/>
      <c r="E586" s="53"/>
      <c r="F586" s="53"/>
      <c r="G586" s="53">
        <v>1</v>
      </c>
    </row>
    <row r="587" spans="1:7" x14ac:dyDescent="0.25">
      <c r="A587" s="53" t="s">
        <v>1158</v>
      </c>
      <c r="B587" s="53" t="s">
        <v>1159</v>
      </c>
      <c r="C587" s="53">
        <v>1727</v>
      </c>
      <c r="D587" s="53"/>
      <c r="E587" s="53"/>
      <c r="F587" s="53"/>
      <c r="G587" s="53">
        <v>1</v>
      </c>
    </row>
    <row r="588" spans="1:7" x14ac:dyDescent="0.25">
      <c r="A588" s="53" t="s">
        <v>1314</v>
      </c>
      <c r="B588" s="53" t="s">
        <v>1315</v>
      </c>
      <c r="C588" s="53">
        <v>1817</v>
      </c>
      <c r="D588" s="53"/>
      <c r="E588" s="53"/>
      <c r="F588" s="53"/>
      <c r="G588" s="53">
        <v>1</v>
      </c>
    </row>
    <row r="589" spans="1:7" x14ac:dyDescent="0.25">
      <c r="A589" s="53" t="s">
        <v>1316</v>
      </c>
      <c r="B589" s="53" t="s">
        <v>1317</v>
      </c>
      <c r="C589" s="53">
        <v>1818</v>
      </c>
      <c r="D589" s="53"/>
      <c r="E589" s="53"/>
      <c r="F589" s="53"/>
      <c r="G589" s="53">
        <v>1</v>
      </c>
    </row>
    <row r="590" spans="1:7" x14ac:dyDescent="0.25">
      <c r="A590" s="53" t="s">
        <v>1318</v>
      </c>
      <c r="B590" s="53" t="s">
        <v>1319</v>
      </c>
      <c r="C590" s="53">
        <v>1819</v>
      </c>
      <c r="D590" s="53"/>
      <c r="E590" s="53"/>
      <c r="F590" s="53"/>
      <c r="G590" s="53">
        <v>1</v>
      </c>
    </row>
    <row r="591" spans="1:7" x14ac:dyDescent="0.25">
      <c r="A591" s="53" t="s">
        <v>1320</v>
      </c>
      <c r="B591" s="53" t="s">
        <v>1321</v>
      </c>
      <c r="C591" s="53">
        <v>1821</v>
      </c>
      <c r="D591" s="53"/>
      <c r="E591" s="53"/>
      <c r="F591" s="53"/>
      <c r="G591" s="53">
        <v>1</v>
      </c>
    </row>
    <row r="592" spans="1:7" x14ac:dyDescent="0.25">
      <c r="A592" s="53" t="s">
        <v>1322</v>
      </c>
      <c r="B592" s="53" t="s">
        <v>1323</v>
      </c>
      <c r="C592" s="53">
        <v>1822</v>
      </c>
      <c r="D592" s="53"/>
      <c r="E592" s="53"/>
      <c r="F592" s="53"/>
      <c r="G592" s="53">
        <v>1</v>
      </c>
    </row>
    <row r="593" spans="1:7" x14ac:dyDescent="0.25">
      <c r="A593" s="53" t="s">
        <v>1324</v>
      </c>
      <c r="B593" s="53" t="s">
        <v>1325</v>
      </c>
      <c r="C593" s="53">
        <v>1823</v>
      </c>
      <c r="D593" s="53"/>
      <c r="E593" s="53"/>
      <c r="F593" s="53"/>
      <c r="G593" s="53">
        <v>1</v>
      </c>
    </row>
    <row r="594" spans="1:7" x14ac:dyDescent="0.25">
      <c r="A594" s="57" t="s">
        <v>1326</v>
      </c>
      <c r="B594" s="58" t="s">
        <v>1327</v>
      </c>
      <c r="C594" s="58">
        <v>1824</v>
      </c>
      <c r="G594" s="54">
        <v>1</v>
      </c>
    </row>
    <row r="595" spans="1:7" x14ac:dyDescent="0.25">
      <c r="A595" s="53" t="s">
        <v>1328</v>
      </c>
      <c r="B595" s="53" t="s">
        <v>1329</v>
      </c>
      <c r="C595" s="53">
        <v>1825</v>
      </c>
      <c r="D595" s="53"/>
      <c r="E595" s="53"/>
      <c r="F595" s="53"/>
      <c r="G595" s="53">
        <v>1</v>
      </c>
    </row>
    <row r="596" spans="1:7" x14ac:dyDescent="0.25">
      <c r="A596" s="53" t="s">
        <v>1330</v>
      </c>
      <c r="B596" s="53" t="s">
        <v>1331</v>
      </c>
      <c r="C596" s="53">
        <v>1826</v>
      </c>
      <c r="D596" s="53"/>
      <c r="E596" s="53"/>
      <c r="F596" s="53"/>
      <c r="G596" s="53">
        <v>1</v>
      </c>
    </row>
    <row r="597" spans="1:7" x14ac:dyDescent="0.25">
      <c r="A597" s="53" t="s">
        <v>1332</v>
      </c>
      <c r="B597" s="53" t="s">
        <v>1333</v>
      </c>
      <c r="C597" s="53">
        <v>1827</v>
      </c>
      <c r="D597" s="53"/>
      <c r="E597" s="53"/>
      <c r="F597" s="53"/>
      <c r="G597" s="53">
        <v>1</v>
      </c>
    </row>
    <row r="598" spans="1:7" x14ac:dyDescent="0.25">
      <c r="A598" s="53" t="s">
        <v>1334</v>
      </c>
      <c r="B598" s="53" t="s">
        <v>1335</v>
      </c>
      <c r="C598" s="53">
        <v>1828</v>
      </c>
      <c r="D598" s="53"/>
      <c r="E598" s="53"/>
      <c r="F598" s="53"/>
      <c r="G598" s="53">
        <v>1</v>
      </c>
    </row>
    <row r="599" spans="1:7" x14ac:dyDescent="0.25">
      <c r="A599" s="53" t="s">
        <v>1336</v>
      </c>
      <c r="B599" s="53" t="s">
        <v>1337</v>
      </c>
      <c r="C599" s="53">
        <v>1829</v>
      </c>
      <c r="D599" s="53"/>
      <c r="E599" s="53"/>
      <c r="F599" s="53"/>
      <c r="G599" s="53">
        <v>1</v>
      </c>
    </row>
    <row r="600" spans="1:7" x14ac:dyDescent="0.25">
      <c r="A600" s="53" t="s">
        <v>1338</v>
      </c>
      <c r="B600" s="53" t="s">
        <v>1339</v>
      </c>
      <c r="C600" s="53">
        <v>1830</v>
      </c>
      <c r="D600" s="53"/>
      <c r="E600" s="53"/>
      <c r="F600" s="53"/>
      <c r="G600" s="53">
        <v>1</v>
      </c>
    </row>
    <row r="601" spans="1:7" x14ac:dyDescent="0.25">
      <c r="A601" s="53" t="s">
        <v>1340</v>
      </c>
      <c r="B601" s="53" t="s">
        <v>1341</v>
      </c>
      <c r="C601" s="53">
        <v>1831</v>
      </c>
      <c r="D601" s="53"/>
      <c r="E601" s="53"/>
      <c r="F601" s="53"/>
      <c r="G601" s="53">
        <v>1</v>
      </c>
    </row>
    <row r="602" spans="1:7" x14ac:dyDescent="0.25">
      <c r="A602" s="53" t="s">
        <v>1342</v>
      </c>
      <c r="B602" s="53" t="s">
        <v>1343</v>
      </c>
      <c r="C602" s="53">
        <v>1832</v>
      </c>
      <c r="D602" s="53"/>
      <c r="E602" s="53"/>
      <c r="F602" s="53"/>
      <c r="G602" s="53">
        <v>1</v>
      </c>
    </row>
    <row r="603" spans="1:7" x14ac:dyDescent="0.25">
      <c r="A603" s="53" t="s">
        <v>1344</v>
      </c>
      <c r="B603" s="53" t="s">
        <v>1345</v>
      </c>
      <c r="C603" s="53">
        <v>1833</v>
      </c>
      <c r="D603" s="53"/>
      <c r="E603" s="53"/>
      <c r="F603" s="53"/>
      <c r="G603" s="53">
        <v>1</v>
      </c>
    </row>
    <row r="604" spans="1:7" x14ac:dyDescent="0.25">
      <c r="A604" s="53" t="s">
        <v>1346</v>
      </c>
      <c r="B604" s="53" t="s">
        <v>1347</v>
      </c>
      <c r="C604" s="53">
        <v>1834</v>
      </c>
      <c r="D604" s="53"/>
      <c r="E604" s="53"/>
      <c r="F604" s="53"/>
      <c r="G604" s="53">
        <v>1</v>
      </c>
    </row>
    <row r="605" spans="1:7" x14ac:dyDescent="0.25">
      <c r="A605" s="53" t="s">
        <v>1348</v>
      </c>
      <c r="B605" s="53" t="s">
        <v>1349</v>
      </c>
      <c r="C605" s="53">
        <v>1835</v>
      </c>
      <c r="D605" s="53"/>
      <c r="E605" s="53"/>
      <c r="F605" s="53"/>
      <c r="G605" s="53">
        <v>1</v>
      </c>
    </row>
    <row r="606" spans="1:7" x14ac:dyDescent="0.25">
      <c r="A606" s="53" t="s">
        <v>1350</v>
      </c>
      <c r="B606" s="53" t="s">
        <v>1351</v>
      </c>
      <c r="C606" s="53">
        <v>1836</v>
      </c>
      <c r="D606" s="53"/>
      <c r="E606" s="53"/>
      <c r="F606" s="53"/>
      <c r="G606" s="53">
        <v>1</v>
      </c>
    </row>
    <row r="607" spans="1:7" x14ac:dyDescent="0.25">
      <c r="A607" s="53" t="s">
        <v>1352</v>
      </c>
      <c r="B607" s="53" t="s">
        <v>1353</v>
      </c>
      <c r="C607" s="53">
        <v>1837</v>
      </c>
      <c r="D607" s="53"/>
      <c r="E607" s="53"/>
      <c r="F607" s="53"/>
      <c r="G607" s="53">
        <v>1</v>
      </c>
    </row>
    <row r="608" spans="1:7" x14ac:dyDescent="0.25">
      <c r="A608" s="53" t="s">
        <v>1354</v>
      </c>
      <c r="B608" s="53" t="s">
        <v>1355</v>
      </c>
      <c r="C608" s="53">
        <v>1838</v>
      </c>
      <c r="D608" s="53"/>
      <c r="E608" s="53"/>
      <c r="F608" s="53"/>
      <c r="G608" s="53">
        <v>1</v>
      </c>
    </row>
    <row r="609" spans="1:7" x14ac:dyDescent="0.25">
      <c r="A609" s="53" t="s">
        <v>1356</v>
      </c>
      <c r="B609" s="53" t="s">
        <v>1357</v>
      </c>
      <c r="C609" s="53">
        <v>1839</v>
      </c>
      <c r="D609" s="53"/>
      <c r="E609" s="53"/>
      <c r="F609" s="53"/>
      <c r="G609" s="53">
        <v>1</v>
      </c>
    </row>
    <row r="610" spans="1:7" x14ac:dyDescent="0.25">
      <c r="A610" s="53" t="s">
        <v>1358</v>
      </c>
      <c r="B610" s="53" t="s">
        <v>1359</v>
      </c>
      <c r="C610" s="53">
        <v>1840</v>
      </c>
      <c r="D610" s="53"/>
      <c r="E610" s="53"/>
      <c r="F610" s="53"/>
      <c r="G610" s="53">
        <v>1</v>
      </c>
    </row>
    <row r="611" spans="1:7" x14ac:dyDescent="0.25">
      <c r="A611" s="53" t="s">
        <v>1360</v>
      </c>
      <c r="B611" s="53" t="s">
        <v>1361</v>
      </c>
      <c r="C611" s="53">
        <v>1841</v>
      </c>
      <c r="D611" s="53"/>
      <c r="E611" s="53"/>
      <c r="F611" s="53"/>
      <c r="G611" s="53">
        <v>1</v>
      </c>
    </row>
    <row r="612" spans="1:7" x14ac:dyDescent="0.25">
      <c r="A612" s="53" t="s">
        <v>1362</v>
      </c>
      <c r="B612" s="53" t="s">
        <v>1363</v>
      </c>
      <c r="C612" s="53">
        <v>1843</v>
      </c>
      <c r="D612" s="53"/>
      <c r="E612" s="53"/>
      <c r="F612" s="53"/>
      <c r="G612" s="53">
        <v>1</v>
      </c>
    </row>
    <row r="613" spans="1:7" x14ac:dyDescent="0.25">
      <c r="A613" s="53" t="s">
        <v>1364</v>
      </c>
      <c r="B613" s="53" t="s">
        <v>1365</v>
      </c>
      <c r="C613" s="53">
        <v>1844</v>
      </c>
      <c r="D613" s="53"/>
      <c r="E613" s="53"/>
      <c r="F613" s="53"/>
      <c r="G613" s="53">
        <v>1</v>
      </c>
    </row>
    <row r="614" spans="1:7" x14ac:dyDescent="0.25">
      <c r="A614" s="53" t="s">
        <v>1366</v>
      </c>
      <c r="B614" s="53" t="s">
        <v>1367</v>
      </c>
      <c r="C614" s="53">
        <v>1845</v>
      </c>
      <c r="D614" s="53"/>
      <c r="E614" s="53"/>
      <c r="F614" s="53"/>
      <c r="G614" s="53">
        <v>1</v>
      </c>
    </row>
    <row r="615" spans="1:7" x14ac:dyDescent="0.25">
      <c r="A615" s="53" t="s">
        <v>1368</v>
      </c>
      <c r="B615" s="53" t="s">
        <v>1369</v>
      </c>
      <c r="C615" s="53">
        <v>1846</v>
      </c>
      <c r="D615" s="53"/>
      <c r="E615" s="53"/>
      <c r="F615" s="53"/>
      <c r="G615" s="53">
        <v>1</v>
      </c>
    </row>
    <row r="616" spans="1:7" x14ac:dyDescent="0.25">
      <c r="A616" s="53" t="s">
        <v>1370</v>
      </c>
      <c r="B616" s="53" t="s">
        <v>1371</v>
      </c>
      <c r="C616" s="53">
        <v>1847</v>
      </c>
      <c r="D616" s="53"/>
      <c r="E616" s="53"/>
      <c r="F616" s="53"/>
      <c r="G616" s="53">
        <v>1</v>
      </c>
    </row>
    <row r="617" spans="1:7" x14ac:dyDescent="0.25">
      <c r="A617" s="53" t="s">
        <v>1372</v>
      </c>
      <c r="B617" s="53" t="s">
        <v>1373</v>
      </c>
      <c r="C617" s="53">
        <v>1848</v>
      </c>
      <c r="D617" s="53"/>
      <c r="E617" s="53"/>
      <c r="F617" s="53"/>
      <c r="G617" s="53">
        <v>1</v>
      </c>
    </row>
    <row r="618" spans="1:7" x14ac:dyDescent="0.25">
      <c r="A618" s="53" t="s">
        <v>1374</v>
      </c>
      <c r="B618" s="53" t="s">
        <v>1375</v>
      </c>
      <c r="C618" s="53">
        <v>1849</v>
      </c>
      <c r="D618" s="53"/>
      <c r="E618" s="53"/>
      <c r="F618" s="53"/>
      <c r="G618" s="53">
        <v>1</v>
      </c>
    </row>
    <row r="619" spans="1:7" x14ac:dyDescent="0.25">
      <c r="A619" s="53" t="s">
        <v>1376</v>
      </c>
      <c r="B619" s="53" t="s">
        <v>1377</v>
      </c>
      <c r="C619" s="53">
        <v>1850</v>
      </c>
      <c r="D619" s="53"/>
      <c r="E619" s="53"/>
      <c r="F619" s="53"/>
      <c r="G619" s="53">
        <v>1</v>
      </c>
    </row>
    <row r="620" spans="1:7" x14ac:dyDescent="0.25">
      <c r="A620" s="53" t="s">
        <v>1378</v>
      </c>
      <c r="B620" s="53" t="s">
        <v>1379</v>
      </c>
      <c r="C620" s="53">
        <v>1853</v>
      </c>
      <c r="D620" s="53"/>
      <c r="E620" s="53"/>
      <c r="F620" s="53"/>
      <c r="G620" s="53">
        <v>1</v>
      </c>
    </row>
    <row r="621" spans="1:7" x14ac:dyDescent="0.25">
      <c r="A621" s="53" t="s">
        <v>1160</v>
      </c>
      <c r="B621" s="53" t="s">
        <v>1161</v>
      </c>
      <c r="C621" s="53">
        <v>1729</v>
      </c>
      <c r="D621" s="53"/>
      <c r="E621" s="53"/>
      <c r="F621" s="53"/>
      <c r="G621" s="53">
        <v>1</v>
      </c>
    </row>
    <row r="622" spans="1:7" x14ac:dyDescent="0.25">
      <c r="A622" s="53" t="s">
        <v>1162</v>
      </c>
      <c r="B622" s="53" t="s">
        <v>1163</v>
      </c>
      <c r="C622" s="53">
        <v>1730</v>
      </c>
      <c r="D622" s="53"/>
      <c r="E622" s="53"/>
      <c r="F622" s="53"/>
      <c r="G622" s="53">
        <v>1</v>
      </c>
    </row>
    <row r="623" spans="1:7" x14ac:dyDescent="0.25">
      <c r="A623" s="53" t="s">
        <v>1164</v>
      </c>
      <c r="B623" s="53" t="s">
        <v>1165</v>
      </c>
      <c r="C623" s="53">
        <v>1731</v>
      </c>
      <c r="D623" s="53"/>
      <c r="E623" s="53"/>
      <c r="F623" s="53"/>
      <c r="G623" s="53">
        <v>1</v>
      </c>
    </row>
    <row r="624" spans="1:7" x14ac:dyDescent="0.25">
      <c r="A624" s="53" t="s">
        <v>1166</v>
      </c>
      <c r="B624" s="53" t="s">
        <v>1167</v>
      </c>
      <c r="C624" s="53">
        <v>1732</v>
      </c>
      <c r="D624" s="53"/>
      <c r="E624" s="53"/>
      <c r="F624" s="53"/>
      <c r="G624" s="53">
        <v>1</v>
      </c>
    </row>
    <row r="625" spans="1:7" x14ac:dyDescent="0.25">
      <c r="A625" s="53" t="s">
        <v>1168</v>
      </c>
      <c r="B625" s="53" t="s">
        <v>1169</v>
      </c>
      <c r="C625" s="53">
        <v>1733</v>
      </c>
      <c r="D625" s="53"/>
      <c r="E625" s="53"/>
      <c r="F625" s="53"/>
      <c r="G625" s="53">
        <v>1</v>
      </c>
    </row>
    <row r="626" spans="1:7" x14ac:dyDescent="0.25">
      <c r="A626" s="53" t="s">
        <v>1170</v>
      </c>
      <c r="B626" s="53" t="s">
        <v>1171</v>
      </c>
      <c r="C626" s="53">
        <v>1734</v>
      </c>
      <c r="D626" s="53"/>
      <c r="E626" s="53"/>
      <c r="F626" s="53"/>
      <c r="G626" s="53">
        <v>1</v>
      </c>
    </row>
    <row r="627" spans="1:7" x14ac:dyDescent="0.25">
      <c r="A627" s="53" t="s">
        <v>1172</v>
      </c>
      <c r="B627" s="53" t="s">
        <v>1173</v>
      </c>
      <c r="C627" s="53">
        <v>1735</v>
      </c>
      <c r="D627" s="53"/>
      <c r="E627" s="53"/>
      <c r="F627" s="53"/>
      <c r="G627" s="53">
        <v>1</v>
      </c>
    </row>
    <row r="628" spans="1:7" x14ac:dyDescent="0.25">
      <c r="A628" s="53" t="s">
        <v>1174</v>
      </c>
      <c r="B628" s="53" t="s">
        <v>1175</v>
      </c>
      <c r="C628" s="53">
        <v>1736</v>
      </c>
      <c r="D628" s="53"/>
      <c r="E628" s="53"/>
      <c r="F628" s="53"/>
      <c r="G628" s="53">
        <v>1</v>
      </c>
    </row>
    <row r="629" spans="1:7" x14ac:dyDescent="0.25">
      <c r="A629" s="53" t="s">
        <v>1176</v>
      </c>
      <c r="B629" s="53" t="s">
        <v>1177</v>
      </c>
      <c r="C629" s="53">
        <v>1737</v>
      </c>
      <c r="D629" s="53"/>
      <c r="E629" s="53"/>
      <c r="F629" s="53"/>
      <c r="G629" s="53">
        <v>1</v>
      </c>
    </row>
    <row r="630" spans="1:7" x14ac:dyDescent="0.25">
      <c r="A630" s="53" t="s">
        <v>1306</v>
      </c>
      <c r="B630" s="53" t="s">
        <v>1307</v>
      </c>
      <c r="C630" s="53">
        <v>1813</v>
      </c>
      <c r="D630" s="53"/>
      <c r="E630" s="53"/>
      <c r="F630" s="53"/>
      <c r="G630" s="53">
        <v>1</v>
      </c>
    </row>
    <row r="631" spans="1:7" x14ac:dyDescent="0.25">
      <c r="A631" s="53" t="s">
        <v>1178</v>
      </c>
      <c r="B631" s="53" t="s">
        <v>1179</v>
      </c>
      <c r="C631" s="53">
        <v>1738</v>
      </c>
      <c r="D631" s="53"/>
      <c r="E631" s="53"/>
      <c r="F631" s="53"/>
      <c r="G631" s="53">
        <v>1</v>
      </c>
    </row>
    <row r="632" spans="1:7" x14ac:dyDescent="0.25">
      <c r="A632" s="53" t="s">
        <v>1180</v>
      </c>
      <c r="B632" s="53" t="s">
        <v>1181</v>
      </c>
      <c r="C632" s="53">
        <v>1739</v>
      </c>
      <c r="D632" s="53"/>
      <c r="E632" s="53"/>
      <c r="F632" s="53"/>
      <c r="G632" s="53">
        <v>1</v>
      </c>
    </row>
    <row r="633" spans="1:7" x14ac:dyDescent="0.25">
      <c r="A633" s="53" t="s">
        <v>1182</v>
      </c>
      <c r="B633" s="53" t="s">
        <v>1183</v>
      </c>
      <c r="C633" s="53">
        <v>1740</v>
      </c>
      <c r="D633" s="53"/>
      <c r="E633" s="53"/>
      <c r="F633" s="53"/>
      <c r="G633" s="53">
        <v>1</v>
      </c>
    </row>
    <row r="634" spans="1:7" x14ac:dyDescent="0.25">
      <c r="A634" s="53" t="s">
        <v>1184</v>
      </c>
      <c r="B634" s="53" t="s">
        <v>1185</v>
      </c>
      <c r="C634" s="53">
        <v>1741</v>
      </c>
      <c r="D634" s="53"/>
      <c r="E634" s="53"/>
      <c r="F634" s="53"/>
      <c r="G634" s="53">
        <v>1</v>
      </c>
    </row>
    <row r="635" spans="1:7" x14ac:dyDescent="0.25">
      <c r="A635" s="53" t="s">
        <v>1186</v>
      </c>
      <c r="B635" s="53" t="s">
        <v>1187</v>
      </c>
      <c r="C635" s="53">
        <v>1742</v>
      </c>
      <c r="D635" s="53"/>
      <c r="E635" s="53"/>
      <c r="F635" s="53"/>
      <c r="G635" s="53">
        <v>1</v>
      </c>
    </row>
    <row r="636" spans="1:7" x14ac:dyDescent="0.25">
      <c r="A636" s="53" t="s">
        <v>1188</v>
      </c>
      <c r="B636" s="53" t="s">
        <v>1189</v>
      </c>
      <c r="C636" s="53">
        <v>1743</v>
      </c>
      <c r="D636" s="53"/>
      <c r="E636" s="53"/>
      <c r="F636" s="53"/>
      <c r="G636" s="53">
        <v>1</v>
      </c>
    </row>
    <row r="637" spans="1:7" x14ac:dyDescent="0.25">
      <c r="A637" s="53" t="s">
        <v>1190</v>
      </c>
      <c r="B637" s="53" t="s">
        <v>1191</v>
      </c>
      <c r="C637" s="53">
        <v>1744</v>
      </c>
      <c r="D637" s="53"/>
      <c r="E637" s="53"/>
      <c r="F637" s="53"/>
      <c r="G637" s="53">
        <v>1</v>
      </c>
    </row>
    <row r="638" spans="1:7" x14ac:dyDescent="0.25">
      <c r="A638" s="53" t="s">
        <v>1192</v>
      </c>
      <c r="B638" s="53" t="s">
        <v>1193</v>
      </c>
      <c r="C638" s="53">
        <v>1745</v>
      </c>
      <c r="D638" s="53"/>
      <c r="E638" s="53"/>
      <c r="F638" s="53"/>
      <c r="G638" s="53">
        <v>1</v>
      </c>
    </row>
    <row r="639" spans="1:7" x14ac:dyDescent="0.25">
      <c r="A639" s="53" t="s">
        <v>1194</v>
      </c>
      <c r="B639" s="53" t="s">
        <v>1195</v>
      </c>
      <c r="C639" s="53">
        <v>1746</v>
      </c>
      <c r="D639" s="53"/>
      <c r="E639" s="53"/>
      <c r="F639" s="53"/>
      <c r="G639" s="53">
        <v>1</v>
      </c>
    </row>
    <row r="640" spans="1:7" x14ac:dyDescent="0.25">
      <c r="A640" s="53" t="s">
        <v>1196</v>
      </c>
      <c r="B640" s="53" t="s">
        <v>1197</v>
      </c>
      <c r="C640" s="53">
        <v>1747</v>
      </c>
      <c r="D640" s="53"/>
      <c r="E640" s="53"/>
      <c r="F640" s="53"/>
      <c r="G640" s="53">
        <v>1</v>
      </c>
    </row>
    <row r="641" spans="1:7" x14ac:dyDescent="0.25">
      <c r="A641" s="53" t="s">
        <v>1198</v>
      </c>
      <c r="B641" s="53" t="s">
        <v>1199</v>
      </c>
      <c r="C641" s="53">
        <v>1748</v>
      </c>
      <c r="D641" s="53"/>
      <c r="E641" s="53"/>
      <c r="F641" s="53"/>
      <c r="G641" s="53">
        <v>1</v>
      </c>
    </row>
    <row r="642" spans="1:7" x14ac:dyDescent="0.25">
      <c r="A642" s="53" t="s">
        <v>1200</v>
      </c>
      <c r="B642" s="53" t="s">
        <v>1201</v>
      </c>
      <c r="C642" s="53">
        <v>1749</v>
      </c>
      <c r="D642" s="53"/>
      <c r="E642" s="53"/>
      <c r="F642" s="53"/>
      <c r="G642" s="53">
        <v>1</v>
      </c>
    </row>
    <row r="643" spans="1:7" x14ac:dyDescent="0.25">
      <c r="A643" s="53" t="s">
        <v>1202</v>
      </c>
      <c r="B643" s="53" t="s">
        <v>1203</v>
      </c>
      <c r="C643" s="53">
        <v>1750</v>
      </c>
      <c r="D643" s="53"/>
      <c r="E643" s="53"/>
      <c r="F643" s="53"/>
      <c r="G643" s="53">
        <v>1</v>
      </c>
    </row>
    <row r="644" spans="1:7" x14ac:dyDescent="0.25">
      <c r="A644" s="53" t="s">
        <v>1204</v>
      </c>
      <c r="B644" s="53" t="s">
        <v>1205</v>
      </c>
      <c r="C644" s="53">
        <v>1751</v>
      </c>
      <c r="D644" s="53"/>
      <c r="E644" s="53"/>
      <c r="F644" s="53"/>
      <c r="G644" s="53">
        <v>1</v>
      </c>
    </row>
    <row r="645" spans="1:7" x14ac:dyDescent="0.25">
      <c r="A645" s="53" t="s">
        <v>1206</v>
      </c>
      <c r="B645" s="53" t="s">
        <v>1207</v>
      </c>
      <c r="C645" s="53">
        <v>1752</v>
      </c>
      <c r="D645" s="53"/>
      <c r="E645" s="53"/>
      <c r="F645" s="53"/>
      <c r="G645" s="53">
        <v>1</v>
      </c>
    </row>
    <row r="646" spans="1:7" x14ac:dyDescent="0.25">
      <c r="A646" s="53" t="s">
        <v>1208</v>
      </c>
      <c r="B646" s="53" t="s">
        <v>1209</v>
      </c>
      <c r="C646" s="53">
        <v>1753</v>
      </c>
      <c r="D646" s="53"/>
      <c r="E646" s="53"/>
      <c r="F646" s="53"/>
      <c r="G646" s="53">
        <v>1</v>
      </c>
    </row>
    <row r="647" spans="1:7" x14ac:dyDescent="0.25">
      <c r="A647" s="53" t="s">
        <v>1210</v>
      </c>
      <c r="B647" s="53" t="s">
        <v>1211</v>
      </c>
      <c r="C647" s="53">
        <v>1754</v>
      </c>
      <c r="D647" s="53"/>
      <c r="E647" s="53"/>
      <c r="F647" s="53"/>
      <c r="G647" s="53">
        <v>1</v>
      </c>
    </row>
    <row r="648" spans="1:7" x14ac:dyDescent="0.25">
      <c r="A648" s="53" t="s">
        <v>1212</v>
      </c>
      <c r="B648" s="53" t="s">
        <v>1213</v>
      </c>
      <c r="C648" s="53">
        <v>1755</v>
      </c>
      <c r="D648" s="53"/>
      <c r="E648" s="53"/>
      <c r="F648" s="53"/>
      <c r="G648" s="53">
        <v>1</v>
      </c>
    </row>
    <row r="649" spans="1:7" x14ac:dyDescent="0.25">
      <c r="A649" s="53" t="s">
        <v>1214</v>
      </c>
      <c r="B649" s="53" t="s">
        <v>1215</v>
      </c>
      <c r="C649" s="53">
        <v>1756</v>
      </c>
      <c r="D649" s="53"/>
      <c r="E649" s="53"/>
      <c r="F649" s="53"/>
      <c r="G649" s="53">
        <v>1</v>
      </c>
    </row>
    <row r="650" spans="1:7" x14ac:dyDescent="0.25">
      <c r="A650" s="53" t="s">
        <v>1216</v>
      </c>
      <c r="B650" s="53" t="s">
        <v>1217</v>
      </c>
      <c r="C650" s="53">
        <v>1757</v>
      </c>
      <c r="D650" s="53"/>
      <c r="E650" s="53"/>
      <c r="F650" s="53"/>
      <c r="G650" s="53">
        <v>1</v>
      </c>
    </row>
    <row r="651" spans="1:7" x14ac:dyDescent="0.25">
      <c r="A651" s="53" t="s">
        <v>1218</v>
      </c>
      <c r="B651" s="53" t="s">
        <v>1219</v>
      </c>
      <c r="C651" s="53">
        <v>1758</v>
      </c>
      <c r="D651" s="53"/>
      <c r="E651" s="53"/>
      <c r="F651" s="53"/>
      <c r="G651" s="53">
        <v>1</v>
      </c>
    </row>
    <row r="652" spans="1:7" x14ac:dyDescent="0.25">
      <c r="A652" s="53" t="s">
        <v>1220</v>
      </c>
      <c r="B652" s="53" t="s">
        <v>1221</v>
      </c>
      <c r="C652" s="53">
        <v>1759</v>
      </c>
      <c r="D652" s="53"/>
      <c r="E652" s="53"/>
      <c r="F652" s="53"/>
      <c r="G652" s="53">
        <v>1</v>
      </c>
    </row>
    <row r="653" spans="1:7" x14ac:dyDescent="0.25">
      <c r="A653" s="53" t="s">
        <v>1222</v>
      </c>
      <c r="B653" s="53" t="s">
        <v>1223</v>
      </c>
      <c r="C653" s="53">
        <v>1760</v>
      </c>
      <c r="D653" s="53"/>
      <c r="E653" s="53"/>
      <c r="F653" s="53"/>
      <c r="G653" s="53">
        <v>1</v>
      </c>
    </row>
    <row r="654" spans="1:7" x14ac:dyDescent="0.25">
      <c r="A654" s="53" t="s">
        <v>1308</v>
      </c>
      <c r="B654" s="53" t="s">
        <v>1309</v>
      </c>
      <c r="C654" s="53">
        <v>1814</v>
      </c>
      <c r="D654" s="53"/>
      <c r="E654" s="53"/>
      <c r="F654" s="53"/>
      <c r="G654" s="53">
        <v>1</v>
      </c>
    </row>
    <row r="655" spans="1:7" x14ac:dyDescent="0.25">
      <c r="A655" s="53" t="s">
        <v>1224</v>
      </c>
      <c r="B655" s="53" t="s">
        <v>1225</v>
      </c>
      <c r="C655" s="53">
        <v>1762</v>
      </c>
      <c r="D655" s="53"/>
      <c r="E655" s="53"/>
      <c r="F655" s="53"/>
      <c r="G655" s="53">
        <v>1</v>
      </c>
    </row>
    <row r="656" spans="1:7" x14ac:dyDescent="0.25">
      <c r="A656" s="53" t="s">
        <v>1226</v>
      </c>
      <c r="B656" s="53" t="s">
        <v>1227</v>
      </c>
      <c r="C656" s="53">
        <v>1763</v>
      </c>
      <c r="D656" s="53"/>
      <c r="E656" s="53"/>
      <c r="F656" s="53"/>
      <c r="G656" s="53">
        <v>1</v>
      </c>
    </row>
    <row r="657" spans="1:7" x14ac:dyDescent="0.25">
      <c r="A657" s="53" t="s">
        <v>1228</v>
      </c>
      <c r="B657" s="53" t="s">
        <v>1229</v>
      </c>
      <c r="C657" s="53">
        <v>1764</v>
      </c>
      <c r="D657" s="53"/>
      <c r="E657" s="53"/>
      <c r="F657" s="53"/>
      <c r="G657" s="53">
        <v>1</v>
      </c>
    </row>
    <row r="658" spans="1:7" x14ac:dyDescent="0.25">
      <c r="A658" s="53" t="s">
        <v>1230</v>
      </c>
      <c r="B658" s="53" t="s">
        <v>1231</v>
      </c>
      <c r="C658" s="53">
        <v>1765</v>
      </c>
      <c r="D658" s="53"/>
      <c r="E658" s="53"/>
      <c r="F658" s="53"/>
      <c r="G658" s="53">
        <v>1</v>
      </c>
    </row>
    <row r="659" spans="1:7" x14ac:dyDescent="0.25">
      <c r="A659" s="53" t="s">
        <v>1232</v>
      </c>
      <c r="B659" s="53" t="s">
        <v>1233</v>
      </c>
      <c r="C659" s="53">
        <v>1766</v>
      </c>
      <c r="D659" s="53"/>
      <c r="E659" s="53"/>
      <c r="F659" s="53"/>
      <c r="G659" s="53">
        <v>1</v>
      </c>
    </row>
    <row r="660" spans="1:7" x14ac:dyDescent="0.25">
      <c r="A660" s="53" t="s">
        <v>1234</v>
      </c>
      <c r="B660" s="53" t="s">
        <v>1235</v>
      </c>
      <c r="C660" s="53">
        <v>1767</v>
      </c>
      <c r="D660" s="53"/>
      <c r="E660" s="53"/>
      <c r="F660" s="53"/>
      <c r="G660" s="53">
        <v>1</v>
      </c>
    </row>
    <row r="661" spans="1:7" x14ac:dyDescent="0.25">
      <c r="A661" s="53" t="s">
        <v>1236</v>
      </c>
      <c r="B661" s="53" t="s">
        <v>1237</v>
      </c>
      <c r="C661" s="53">
        <v>1768</v>
      </c>
      <c r="D661" s="53"/>
      <c r="E661" s="53"/>
      <c r="F661" s="53"/>
      <c r="G661" s="53">
        <v>1</v>
      </c>
    </row>
    <row r="662" spans="1:7" x14ac:dyDescent="0.25">
      <c r="A662" s="53" t="s">
        <v>1238</v>
      </c>
      <c r="B662" s="53" t="s">
        <v>1239</v>
      </c>
      <c r="C662" s="53">
        <v>1769</v>
      </c>
      <c r="D662" s="53"/>
      <c r="E662" s="53"/>
      <c r="F662" s="53"/>
      <c r="G662" s="53">
        <v>1</v>
      </c>
    </row>
    <row r="663" spans="1:7" x14ac:dyDescent="0.25">
      <c r="A663" s="53" t="s">
        <v>1240</v>
      </c>
      <c r="B663" s="53" t="s">
        <v>1241</v>
      </c>
      <c r="C663" s="53">
        <v>1770</v>
      </c>
      <c r="D663" s="53"/>
      <c r="E663" s="53"/>
      <c r="F663" s="53"/>
      <c r="G663" s="53">
        <v>1</v>
      </c>
    </row>
    <row r="664" spans="1:7" x14ac:dyDescent="0.25">
      <c r="A664" s="53" t="s">
        <v>1242</v>
      </c>
      <c r="B664" s="53" t="s">
        <v>1243</v>
      </c>
      <c r="C664" s="53">
        <v>1771</v>
      </c>
      <c r="D664" s="53"/>
      <c r="E664" s="53"/>
      <c r="F664" s="53"/>
      <c r="G664" s="53">
        <v>1</v>
      </c>
    </row>
    <row r="665" spans="1:7" x14ac:dyDescent="0.25">
      <c r="A665" s="53" t="s">
        <v>1244</v>
      </c>
      <c r="B665" s="53" t="s">
        <v>1245</v>
      </c>
      <c r="C665" s="53">
        <v>1772</v>
      </c>
      <c r="D665" s="53"/>
      <c r="E665" s="53"/>
      <c r="F665" s="53"/>
      <c r="G665" s="53">
        <v>1</v>
      </c>
    </row>
    <row r="666" spans="1:7" x14ac:dyDescent="0.25">
      <c r="A666" s="53" t="s">
        <v>1246</v>
      </c>
      <c r="B666" s="53" t="s">
        <v>1247</v>
      </c>
      <c r="C666" s="53">
        <v>1773</v>
      </c>
      <c r="D666" s="53"/>
      <c r="E666" s="53"/>
      <c r="F666" s="53"/>
      <c r="G666" s="53">
        <v>1</v>
      </c>
    </row>
    <row r="667" spans="1:7" x14ac:dyDescent="0.25">
      <c r="A667" s="53" t="s">
        <v>1310</v>
      </c>
      <c r="B667" s="53" t="s">
        <v>1311</v>
      </c>
      <c r="C667" s="53">
        <v>1815</v>
      </c>
      <c r="D667" s="53"/>
      <c r="E667" s="53"/>
      <c r="F667" s="53"/>
      <c r="G667" s="53">
        <v>1</v>
      </c>
    </row>
    <row r="668" spans="1:7" x14ac:dyDescent="0.25">
      <c r="A668" s="53" t="s">
        <v>1248</v>
      </c>
      <c r="B668" s="53" t="s">
        <v>1249</v>
      </c>
      <c r="C668" s="53">
        <v>1776</v>
      </c>
      <c r="D668" s="53"/>
      <c r="E668" s="53"/>
      <c r="F668" s="53"/>
      <c r="G668" s="53">
        <v>1</v>
      </c>
    </row>
    <row r="669" spans="1:7" x14ac:dyDescent="0.25">
      <c r="A669" s="53" t="s">
        <v>1250</v>
      </c>
      <c r="B669" s="53" t="s">
        <v>1251</v>
      </c>
      <c r="C669" s="53">
        <v>1777</v>
      </c>
      <c r="D669" s="53"/>
      <c r="E669" s="53"/>
      <c r="F669" s="53"/>
      <c r="G669" s="53">
        <v>1</v>
      </c>
    </row>
    <row r="670" spans="1:7" x14ac:dyDescent="0.25">
      <c r="A670" s="53" t="s">
        <v>1252</v>
      </c>
      <c r="B670" s="53" t="s">
        <v>1253</v>
      </c>
      <c r="C670" s="53">
        <v>1778</v>
      </c>
      <c r="D670" s="53"/>
      <c r="E670" s="53"/>
      <c r="F670" s="53"/>
      <c r="G670" s="53">
        <v>1</v>
      </c>
    </row>
    <row r="671" spans="1:7" x14ac:dyDescent="0.25">
      <c r="A671" s="53" t="s">
        <v>1254</v>
      </c>
      <c r="B671" s="53" t="s">
        <v>1255</v>
      </c>
      <c r="C671" s="53">
        <v>1779</v>
      </c>
      <c r="D671" s="53"/>
      <c r="E671" s="53"/>
      <c r="F671" s="53"/>
      <c r="G671" s="53">
        <v>1</v>
      </c>
    </row>
    <row r="672" spans="1:7" x14ac:dyDescent="0.25">
      <c r="A672" s="53" t="s">
        <v>1256</v>
      </c>
      <c r="B672" s="53" t="s">
        <v>1257</v>
      </c>
      <c r="C672" s="53">
        <v>1780</v>
      </c>
      <c r="D672" s="53"/>
      <c r="E672" s="53"/>
      <c r="F672" s="53"/>
      <c r="G672" s="53">
        <v>1</v>
      </c>
    </row>
    <row r="673" spans="1:7" x14ac:dyDescent="0.25">
      <c r="A673" s="53" t="s">
        <v>1258</v>
      </c>
      <c r="B673" s="53" t="s">
        <v>1259</v>
      </c>
      <c r="C673" s="53">
        <v>1781</v>
      </c>
      <c r="D673" s="53"/>
      <c r="E673" s="53"/>
      <c r="F673" s="53"/>
      <c r="G673" s="53">
        <v>1</v>
      </c>
    </row>
    <row r="674" spans="1:7" x14ac:dyDescent="0.25">
      <c r="A674" s="53" t="s">
        <v>1260</v>
      </c>
      <c r="B674" s="53" t="s">
        <v>1261</v>
      </c>
      <c r="C674" s="53">
        <v>1782</v>
      </c>
      <c r="D674" s="53"/>
      <c r="E674" s="53"/>
      <c r="F674" s="53"/>
      <c r="G674" s="53">
        <v>1</v>
      </c>
    </row>
    <row r="675" spans="1:7" x14ac:dyDescent="0.25">
      <c r="A675" s="53" t="s">
        <v>1262</v>
      </c>
      <c r="B675" s="53" t="s">
        <v>1263</v>
      </c>
      <c r="C675" s="53">
        <v>1783</v>
      </c>
      <c r="D675" s="53"/>
      <c r="E675" s="53"/>
      <c r="F675" s="53"/>
      <c r="G675" s="53">
        <v>1</v>
      </c>
    </row>
    <row r="676" spans="1:7" x14ac:dyDescent="0.25">
      <c r="A676" s="53" t="s">
        <v>1264</v>
      </c>
      <c r="B676" s="53" t="s">
        <v>1265</v>
      </c>
      <c r="C676" s="53">
        <v>1784</v>
      </c>
      <c r="D676" s="53"/>
      <c r="E676" s="53"/>
      <c r="F676" s="53"/>
      <c r="G676" s="53">
        <v>1</v>
      </c>
    </row>
    <row r="677" spans="1:7" x14ac:dyDescent="0.25">
      <c r="A677" s="53" t="s">
        <v>1266</v>
      </c>
      <c r="B677" s="53" t="s">
        <v>1267</v>
      </c>
      <c r="C677" s="53">
        <v>1785</v>
      </c>
      <c r="D677" s="53"/>
      <c r="E677" s="53"/>
      <c r="F677" s="53"/>
      <c r="G677" s="53">
        <v>1</v>
      </c>
    </row>
    <row r="678" spans="1:7" x14ac:dyDescent="0.25">
      <c r="A678" s="53" t="s">
        <v>1268</v>
      </c>
      <c r="B678" s="53" t="s">
        <v>1269</v>
      </c>
      <c r="C678" s="53">
        <v>1786</v>
      </c>
      <c r="D678" s="53"/>
      <c r="E678" s="53"/>
      <c r="F678" s="53"/>
      <c r="G678" s="53">
        <v>1</v>
      </c>
    </row>
    <row r="679" spans="1:7" x14ac:dyDescent="0.25">
      <c r="A679" s="53" t="s">
        <v>1270</v>
      </c>
      <c r="B679" s="53" t="s">
        <v>1271</v>
      </c>
      <c r="C679" s="53">
        <v>1787</v>
      </c>
      <c r="D679" s="53"/>
      <c r="E679" s="53"/>
      <c r="F679" s="53"/>
      <c r="G679" s="53">
        <v>1</v>
      </c>
    </row>
    <row r="680" spans="1:7" x14ac:dyDescent="0.25">
      <c r="A680" s="53" t="s">
        <v>1272</v>
      </c>
      <c r="B680" s="53" t="s">
        <v>1273</v>
      </c>
      <c r="C680" s="53">
        <v>1788</v>
      </c>
      <c r="D680" s="53"/>
      <c r="E680" s="53"/>
      <c r="F680" s="53"/>
      <c r="G680" s="53">
        <v>1</v>
      </c>
    </row>
    <row r="681" spans="1:7" x14ac:dyDescent="0.25">
      <c r="A681" s="53" t="s">
        <v>1274</v>
      </c>
      <c r="B681" s="53" t="s">
        <v>1275</v>
      </c>
      <c r="C681" s="53">
        <v>1789</v>
      </c>
      <c r="D681" s="53"/>
      <c r="E681" s="53"/>
      <c r="F681" s="53"/>
      <c r="G681" s="53">
        <v>1</v>
      </c>
    </row>
    <row r="682" spans="1:7" x14ac:dyDescent="0.25">
      <c r="A682" s="53" t="s">
        <v>1276</v>
      </c>
      <c r="B682" s="53" t="s">
        <v>1277</v>
      </c>
      <c r="C682" s="53">
        <v>1790</v>
      </c>
      <c r="D682" s="53"/>
      <c r="E682" s="53"/>
      <c r="F682" s="53"/>
      <c r="G682" s="53">
        <v>1</v>
      </c>
    </row>
    <row r="683" spans="1:7" x14ac:dyDescent="0.25">
      <c r="A683" s="53" t="s">
        <v>1278</v>
      </c>
      <c r="B683" s="53" t="s">
        <v>1279</v>
      </c>
      <c r="C683" s="53">
        <v>1791</v>
      </c>
      <c r="D683" s="53"/>
      <c r="E683" s="53"/>
      <c r="F683" s="53"/>
      <c r="G683" s="53">
        <v>1</v>
      </c>
    </row>
    <row r="684" spans="1:7" x14ac:dyDescent="0.25">
      <c r="A684" s="53" t="s">
        <v>1280</v>
      </c>
      <c r="B684" s="53" t="s">
        <v>1281</v>
      </c>
      <c r="C684" s="53">
        <v>1792</v>
      </c>
      <c r="D684" s="53"/>
      <c r="E684" s="53"/>
      <c r="F684" s="53"/>
      <c r="G684" s="53">
        <v>1</v>
      </c>
    </row>
    <row r="685" spans="1:7" x14ac:dyDescent="0.25">
      <c r="A685" s="53" t="s">
        <v>1282</v>
      </c>
      <c r="B685" s="53" t="s">
        <v>1283</v>
      </c>
      <c r="C685" s="53">
        <v>1793</v>
      </c>
      <c r="D685" s="53"/>
      <c r="E685" s="53"/>
      <c r="F685" s="53"/>
      <c r="G685" s="53">
        <v>1</v>
      </c>
    </row>
    <row r="686" spans="1:7" x14ac:dyDescent="0.25">
      <c r="A686" s="53" t="s">
        <v>1284</v>
      </c>
      <c r="B686" s="53" t="s">
        <v>1285</v>
      </c>
      <c r="C686" s="53">
        <v>1794</v>
      </c>
      <c r="D686" s="53"/>
      <c r="E686" s="53"/>
      <c r="F686" s="53"/>
      <c r="G686" s="53">
        <v>1</v>
      </c>
    </row>
    <row r="687" spans="1:7" x14ac:dyDescent="0.25">
      <c r="A687" s="53" t="s">
        <v>1286</v>
      </c>
      <c r="B687" s="53" t="s">
        <v>1287</v>
      </c>
      <c r="C687" s="53">
        <v>1795</v>
      </c>
      <c r="D687" s="53"/>
      <c r="E687" s="53"/>
      <c r="F687" s="53"/>
      <c r="G687" s="53">
        <v>1</v>
      </c>
    </row>
    <row r="688" spans="1:7" x14ac:dyDescent="0.25">
      <c r="A688" s="53" t="s">
        <v>1288</v>
      </c>
      <c r="B688" s="53" t="s">
        <v>1289</v>
      </c>
      <c r="C688" s="53">
        <v>1796</v>
      </c>
      <c r="D688" s="53"/>
      <c r="E688" s="53"/>
      <c r="F688" s="53"/>
      <c r="G688" s="53">
        <v>1</v>
      </c>
    </row>
    <row r="689" spans="1:7" x14ac:dyDescent="0.25">
      <c r="A689" s="53" t="s">
        <v>1290</v>
      </c>
      <c r="B689" s="53" t="s">
        <v>1291</v>
      </c>
      <c r="C689" s="53">
        <v>1797</v>
      </c>
      <c r="D689" s="53"/>
      <c r="E689" s="53"/>
      <c r="F689" s="53"/>
      <c r="G689" s="53">
        <v>1</v>
      </c>
    </row>
    <row r="690" spans="1:7" x14ac:dyDescent="0.25">
      <c r="A690" s="53" t="s">
        <v>1292</v>
      </c>
      <c r="B690" s="53" t="s">
        <v>1293</v>
      </c>
      <c r="C690" s="53">
        <v>1798</v>
      </c>
      <c r="D690" s="53"/>
      <c r="E690" s="53"/>
      <c r="F690" s="53"/>
      <c r="G690" s="53">
        <v>1</v>
      </c>
    </row>
    <row r="691" spans="1:7" x14ac:dyDescent="0.25">
      <c r="A691" s="53" t="s">
        <v>1312</v>
      </c>
      <c r="B691" s="53" t="s">
        <v>1313</v>
      </c>
      <c r="C691" s="53">
        <v>1816</v>
      </c>
      <c r="D691" s="53"/>
      <c r="E691" s="53"/>
      <c r="F691" s="53"/>
      <c r="G691" s="53">
        <v>1</v>
      </c>
    </row>
    <row r="692" spans="1:7" x14ac:dyDescent="0.25">
      <c r="A692" s="53" t="s">
        <v>1294</v>
      </c>
      <c r="B692" s="53" t="s">
        <v>1295</v>
      </c>
      <c r="C692" s="53">
        <v>1799</v>
      </c>
      <c r="D692" s="53"/>
      <c r="E692" s="53"/>
      <c r="F692" s="53"/>
      <c r="G692" s="53">
        <v>1</v>
      </c>
    </row>
    <row r="693" spans="1:7" x14ac:dyDescent="0.25">
      <c r="A693" s="53" t="s">
        <v>1296</v>
      </c>
      <c r="B693" s="53" t="s">
        <v>1297</v>
      </c>
      <c r="C693" s="53">
        <v>1803</v>
      </c>
      <c r="D693" s="53"/>
      <c r="E693" s="53"/>
      <c r="F693" s="53"/>
      <c r="G693" s="53">
        <v>1</v>
      </c>
    </row>
    <row r="694" spans="1:7" x14ac:dyDescent="0.25">
      <c r="A694" s="53" t="s">
        <v>1298</v>
      </c>
      <c r="B694" s="53" t="s">
        <v>1299</v>
      </c>
      <c r="C694" s="53">
        <v>1804</v>
      </c>
      <c r="D694" s="53"/>
      <c r="E694" s="53"/>
      <c r="F694" s="53"/>
      <c r="G694" s="53">
        <v>1</v>
      </c>
    </row>
    <row r="695" spans="1:7" x14ac:dyDescent="0.25">
      <c r="A695" s="53" t="s">
        <v>1300</v>
      </c>
      <c r="B695" s="53" t="s">
        <v>1301</v>
      </c>
      <c r="C695" s="53">
        <v>1805</v>
      </c>
      <c r="D695" s="53"/>
      <c r="E695" s="53"/>
      <c r="F695" s="53"/>
      <c r="G695" s="53">
        <v>1</v>
      </c>
    </row>
    <row r="696" spans="1:7" x14ac:dyDescent="0.25">
      <c r="A696" s="53" t="s">
        <v>1302</v>
      </c>
      <c r="B696" s="53" t="s">
        <v>1303</v>
      </c>
      <c r="C696" s="53">
        <v>1806</v>
      </c>
      <c r="D696" s="53"/>
      <c r="E696" s="53"/>
      <c r="F696" s="53"/>
      <c r="G696" s="53">
        <v>1</v>
      </c>
    </row>
    <row r="697" spans="1:7" x14ac:dyDescent="0.25">
      <c r="A697" s="53" t="s">
        <v>1304</v>
      </c>
      <c r="B697" s="53" t="s">
        <v>1305</v>
      </c>
      <c r="C697" s="53">
        <v>1807</v>
      </c>
      <c r="D697" s="53"/>
      <c r="E697" s="53"/>
      <c r="F697" s="53"/>
      <c r="G697" s="53">
        <v>1</v>
      </c>
    </row>
    <row r="698" spans="1:7" x14ac:dyDescent="0.25">
      <c r="A698" s="53" t="s">
        <v>1380</v>
      </c>
      <c r="B698" s="53" t="s">
        <v>1381</v>
      </c>
      <c r="C698" s="53">
        <v>1935</v>
      </c>
      <c r="D698" s="53"/>
      <c r="E698" s="53"/>
      <c r="F698" s="53"/>
      <c r="G698" s="53">
        <v>1</v>
      </c>
    </row>
    <row r="699" spans="1:7" x14ac:dyDescent="0.25">
      <c r="A699" s="53" t="s">
        <v>1382</v>
      </c>
      <c r="B699" s="53" t="s">
        <v>1383</v>
      </c>
      <c r="C699" s="53">
        <v>1936</v>
      </c>
      <c r="D699" s="53"/>
      <c r="E699" s="53"/>
      <c r="F699" s="53"/>
      <c r="G699" s="53">
        <v>1</v>
      </c>
    </row>
    <row r="700" spans="1:7" x14ac:dyDescent="0.25">
      <c r="A700" s="53" t="s">
        <v>1384</v>
      </c>
      <c r="B700" s="53" t="s">
        <v>1385</v>
      </c>
      <c r="C700" s="53">
        <v>1937</v>
      </c>
      <c r="D700" s="53"/>
      <c r="E700" s="53"/>
      <c r="F700" s="53"/>
      <c r="G700" s="53">
        <v>1</v>
      </c>
    </row>
    <row r="701" spans="1:7" x14ac:dyDescent="0.25">
      <c r="A701" s="53" t="s">
        <v>1386</v>
      </c>
      <c r="B701" s="53" t="s">
        <v>1387</v>
      </c>
      <c r="C701" s="53">
        <v>1938</v>
      </c>
      <c r="D701" s="53"/>
      <c r="E701" s="53"/>
      <c r="F701" s="53"/>
      <c r="G701" s="53">
        <v>1</v>
      </c>
    </row>
    <row r="702" spans="1:7" x14ac:dyDescent="0.25">
      <c r="A702" s="53" t="s">
        <v>1388</v>
      </c>
      <c r="B702" s="53" t="s">
        <v>1389</v>
      </c>
      <c r="C702" s="53">
        <v>1939</v>
      </c>
      <c r="D702" s="53"/>
      <c r="E702" s="53"/>
      <c r="F702" s="53"/>
      <c r="G702" s="53">
        <v>1</v>
      </c>
    </row>
    <row r="703" spans="1:7" x14ac:dyDescent="0.25">
      <c r="A703" s="53" t="s">
        <v>1390</v>
      </c>
      <c r="B703" s="53" t="s">
        <v>1391</v>
      </c>
      <c r="C703" s="53">
        <v>1940</v>
      </c>
      <c r="D703" s="53"/>
      <c r="E703" s="53"/>
      <c r="F703" s="53"/>
      <c r="G703" s="53">
        <v>1</v>
      </c>
    </row>
    <row r="704" spans="1:7" x14ac:dyDescent="0.25">
      <c r="A704" s="53" t="s">
        <v>1392</v>
      </c>
      <c r="B704" s="53" t="s">
        <v>1393</v>
      </c>
      <c r="C704" s="53">
        <v>1941</v>
      </c>
      <c r="D704" s="53"/>
      <c r="E704" s="53"/>
      <c r="F704" s="53"/>
      <c r="G704" s="53">
        <v>1</v>
      </c>
    </row>
    <row r="705" spans="1:7" x14ac:dyDescent="0.25">
      <c r="A705" s="53" t="s">
        <v>1394</v>
      </c>
      <c r="B705" s="53" t="s">
        <v>1395</v>
      </c>
      <c r="C705" s="53">
        <v>1942</v>
      </c>
      <c r="D705" s="53"/>
      <c r="E705" s="53"/>
      <c r="F705" s="53"/>
      <c r="G705" s="53">
        <v>1</v>
      </c>
    </row>
    <row r="706" spans="1:7" x14ac:dyDescent="0.25">
      <c r="A706" s="53" t="s">
        <v>1396</v>
      </c>
      <c r="B706" s="53" t="s">
        <v>1397</v>
      </c>
      <c r="C706" s="53">
        <v>1943</v>
      </c>
      <c r="D706" s="53"/>
      <c r="E706" s="53"/>
      <c r="F706" s="53"/>
      <c r="G706" s="53">
        <v>1</v>
      </c>
    </row>
    <row r="707" spans="1:7" x14ac:dyDescent="0.25">
      <c r="A707" s="53" t="s">
        <v>1398</v>
      </c>
      <c r="B707" s="53" t="s">
        <v>1399</v>
      </c>
      <c r="C707" s="53">
        <v>1944</v>
      </c>
      <c r="D707" s="53"/>
      <c r="E707" s="53"/>
      <c r="F707" s="53"/>
      <c r="G707" s="53">
        <v>1</v>
      </c>
    </row>
    <row r="708" spans="1:7" x14ac:dyDescent="0.25">
      <c r="A708" s="53" t="s">
        <v>1400</v>
      </c>
      <c r="B708" s="53" t="s">
        <v>1401</v>
      </c>
      <c r="C708" s="53">
        <v>1945</v>
      </c>
      <c r="D708" s="53"/>
      <c r="E708" s="53"/>
      <c r="F708" s="53"/>
      <c r="G708" s="53">
        <v>1</v>
      </c>
    </row>
    <row r="709" spans="1:7" x14ac:dyDescent="0.25">
      <c r="A709" s="53" t="s">
        <v>1402</v>
      </c>
      <c r="B709" s="53" t="s">
        <v>1403</v>
      </c>
      <c r="C709" s="53">
        <v>1946</v>
      </c>
      <c r="D709" s="53"/>
      <c r="E709" s="53"/>
      <c r="F709" s="53"/>
      <c r="G709" s="53">
        <v>1</v>
      </c>
    </row>
    <row r="710" spans="1:7" x14ac:dyDescent="0.25">
      <c r="A710" s="53" t="s">
        <v>1404</v>
      </c>
      <c r="B710" s="53" t="s">
        <v>1405</v>
      </c>
      <c r="C710" s="53">
        <v>1947</v>
      </c>
      <c r="D710" s="53"/>
      <c r="E710" s="53"/>
      <c r="F710" s="53"/>
      <c r="G710" s="53">
        <v>1</v>
      </c>
    </row>
    <row r="711" spans="1:7" x14ac:dyDescent="0.25">
      <c r="A711" s="53" t="s">
        <v>1406</v>
      </c>
      <c r="B711" s="53" t="s">
        <v>1407</v>
      </c>
      <c r="C711" s="53">
        <v>1948</v>
      </c>
      <c r="D711" s="53"/>
      <c r="E711" s="53"/>
      <c r="F711" s="53"/>
      <c r="G711" s="53">
        <v>1</v>
      </c>
    </row>
    <row r="712" spans="1:7" x14ac:dyDescent="0.25">
      <c r="A712" s="53" t="s">
        <v>1408</v>
      </c>
      <c r="B712" s="53" t="s">
        <v>1409</v>
      </c>
      <c r="C712" s="53">
        <v>1949</v>
      </c>
      <c r="D712" s="53"/>
      <c r="E712" s="53"/>
      <c r="F712" s="53"/>
      <c r="G712" s="53">
        <v>1</v>
      </c>
    </row>
    <row r="713" spans="1:7" x14ac:dyDescent="0.25">
      <c r="A713" s="53" t="s">
        <v>1410</v>
      </c>
      <c r="B713" s="53" t="s">
        <v>1411</v>
      </c>
      <c r="C713" s="53">
        <v>1950</v>
      </c>
      <c r="D713" s="53"/>
      <c r="E713" s="53"/>
      <c r="F713" s="53"/>
      <c r="G713" s="53">
        <v>1</v>
      </c>
    </row>
    <row r="714" spans="1:7" x14ac:dyDescent="0.25">
      <c r="A714" s="53" t="s">
        <v>1412</v>
      </c>
      <c r="B714" s="53" t="s">
        <v>1413</v>
      </c>
      <c r="C714" s="53">
        <v>1951</v>
      </c>
      <c r="D714" s="53"/>
      <c r="E714" s="53"/>
      <c r="F714" s="53"/>
      <c r="G714" s="53">
        <v>1</v>
      </c>
    </row>
    <row r="715" spans="1:7" x14ac:dyDescent="0.25">
      <c r="A715" s="53" t="s">
        <v>1414</v>
      </c>
      <c r="B715" s="53" t="s">
        <v>1415</v>
      </c>
      <c r="C715" s="53">
        <v>1952</v>
      </c>
      <c r="D715" s="53"/>
      <c r="E715" s="53"/>
      <c r="F715" s="53"/>
      <c r="G715" s="53">
        <v>1</v>
      </c>
    </row>
    <row r="716" spans="1:7" x14ac:dyDescent="0.25">
      <c r="A716" s="53" t="s">
        <v>1416</v>
      </c>
      <c r="B716" s="53" t="s">
        <v>1417</v>
      </c>
      <c r="C716" s="53">
        <v>1953</v>
      </c>
      <c r="D716" s="53"/>
      <c r="E716" s="53"/>
      <c r="F716" s="53"/>
      <c r="G716" s="53">
        <v>1</v>
      </c>
    </row>
    <row r="717" spans="1:7" x14ac:dyDescent="0.25">
      <c r="A717" s="53" t="s">
        <v>1418</v>
      </c>
      <c r="B717" s="53" t="s">
        <v>1419</v>
      </c>
      <c r="C717" s="53">
        <v>1954</v>
      </c>
      <c r="D717" s="53"/>
      <c r="E717" s="53"/>
      <c r="F717" s="53"/>
      <c r="G717" s="53">
        <v>1</v>
      </c>
    </row>
    <row r="718" spans="1:7" x14ac:dyDescent="0.25">
      <c r="A718" s="53" t="s">
        <v>1420</v>
      </c>
      <c r="B718" s="53" t="s">
        <v>1421</v>
      </c>
      <c r="C718" s="53">
        <v>1955</v>
      </c>
      <c r="D718" s="53"/>
      <c r="E718" s="53"/>
      <c r="F718" s="53"/>
      <c r="G718" s="53">
        <v>1</v>
      </c>
    </row>
    <row r="719" spans="1:7" x14ac:dyDescent="0.25">
      <c r="A719" s="53" t="s">
        <v>1422</v>
      </c>
      <c r="B719" s="53" t="s">
        <v>1423</v>
      </c>
      <c r="C719" s="53">
        <v>1956</v>
      </c>
      <c r="D719" s="53"/>
      <c r="E719" s="53"/>
      <c r="F719" s="53"/>
      <c r="G719" s="53">
        <v>1</v>
      </c>
    </row>
    <row r="720" spans="1:7" x14ac:dyDescent="0.25">
      <c r="A720" s="53" t="s">
        <v>1424</v>
      </c>
      <c r="B720" s="53" t="s">
        <v>1425</v>
      </c>
      <c r="C720" s="53">
        <v>1957</v>
      </c>
      <c r="D720" s="53"/>
      <c r="E720" s="53"/>
      <c r="F720" s="53"/>
      <c r="G720" s="53">
        <v>1</v>
      </c>
    </row>
    <row r="721" spans="1:7" x14ac:dyDescent="0.25">
      <c r="A721" s="53" t="s">
        <v>1426</v>
      </c>
      <c r="B721" s="53" t="s">
        <v>1427</v>
      </c>
      <c r="C721" s="53">
        <v>1958</v>
      </c>
      <c r="D721" s="53"/>
      <c r="E721" s="53"/>
      <c r="F721" s="53"/>
      <c r="G721" s="53">
        <v>1</v>
      </c>
    </row>
    <row r="722" spans="1:7" x14ac:dyDescent="0.25">
      <c r="A722" s="53" t="s">
        <v>1428</v>
      </c>
      <c r="B722" s="53" t="s">
        <v>1429</v>
      </c>
      <c r="C722" s="53">
        <v>1959</v>
      </c>
      <c r="D722" s="53"/>
      <c r="E722" s="53"/>
      <c r="F722" s="53"/>
      <c r="G722" s="53">
        <v>1</v>
      </c>
    </row>
    <row r="723" spans="1:7" x14ac:dyDescent="0.25">
      <c r="A723" s="53" t="s">
        <v>1430</v>
      </c>
      <c r="B723" s="53" t="s">
        <v>1431</v>
      </c>
      <c r="C723" s="53">
        <v>1960</v>
      </c>
      <c r="D723" s="53"/>
      <c r="E723" s="53"/>
      <c r="F723" s="53"/>
      <c r="G723" s="53">
        <v>1</v>
      </c>
    </row>
    <row r="724" spans="1:7" x14ac:dyDescent="0.25">
      <c r="A724" s="53" t="s">
        <v>1432</v>
      </c>
      <c r="B724" s="53" t="s">
        <v>1433</v>
      </c>
      <c r="C724" s="53">
        <v>1963</v>
      </c>
      <c r="D724" s="53"/>
      <c r="E724" s="53"/>
      <c r="F724" s="53"/>
      <c r="G724" s="53">
        <v>1</v>
      </c>
    </row>
    <row r="725" spans="1:7" x14ac:dyDescent="0.25">
      <c r="A725" s="53" t="s">
        <v>1434</v>
      </c>
      <c r="B725" s="53" t="s">
        <v>1435</v>
      </c>
      <c r="C725" s="53">
        <v>1969</v>
      </c>
      <c r="D725" s="53"/>
      <c r="E725" s="53"/>
      <c r="F725" s="53"/>
      <c r="G725" s="53">
        <v>1</v>
      </c>
    </row>
    <row r="726" spans="1:7" x14ac:dyDescent="0.25">
      <c r="A726" s="53" t="s">
        <v>1436</v>
      </c>
      <c r="B726" s="53" t="s">
        <v>1437</v>
      </c>
      <c r="C726" s="53">
        <v>1970</v>
      </c>
      <c r="D726" s="53"/>
      <c r="E726" s="53"/>
      <c r="F726" s="53"/>
      <c r="G726" s="53">
        <v>1</v>
      </c>
    </row>
    <row r="727" spans="1:7" x14ac:dyDescent="0.25">
      <c r="A727" s="53" t="s">
        <v>1438</v>
      </c>
      <c r="B727" s="53" t="s">
        <v>1439</v>
      </c>
      <c r="C727" s="53">
        <v>1971</v>
      </c>
      <c r="D727" s="53"/>
      <c r="E727" s="53"/>
      <c r="F727" s="53"/>
      <c r="G727" s="53">
        <v>1</v>
      </c>
    </row>
    <row r="728" spans="1:7" x14ac:dyDescent="0.25">
      <c r="A728" s="53" t="s">
        <v>1440</v>
      </c>
      <c r="B728" s="53" t="s">
        <v>1441</v>
      </c>
      <c r="C728" s="53">
        <v>1972</v>
      </c>
      <c r="D728" s="53"/>
      <c r="E728" s="53"/>
      <c r="F728" s="53"/>
      <c r="G728" s="53">
        <v>1</v>
      </c>
    </row>
    <row r="729" spans="1:7" x14ac:dyDescent="0.25">
      <c r="A729" s="53" t="s">
        <v>1442</v>
      </c>
      <c r="B729" s="53" t="s">
        <v>1443</v>
      </c>
      <c r="C729" s="53">
        <v>1973</v>
      </c>
      <c r="D729" s="53"/>
      <c r="E729" s="53"/>
      <c r="F729" s="53"/>
      <c r="G729" s="53">
        <v>1</v>
      </c>
    </row>
    <row r="730" spans="1:7" x14ac:dyDescent="0.25">
      <c r="A730" s="53" t="s">
        <v>1444</v>
      </c>
      <c r="B730" s="53" t="s">
        <v>1445</v>
      </c>
      <c r="C730" s="53">
        <v>1974</v>
      </c>
      <c r="D730" s="53"/>
      <c r="E730" s="53"/>
      <c r="F730" s="53"/>
      <c r="G730" s="53">
        <v>1</v>
      </c>
    </row>
    <row r="731" spans="1:7" x14ac:dyDescent="0.25">
      <c r="A731" s="53" t="s">
        <v>1446</v>
      </c>
      <c r="B731" s="53" t="s">
        <v>1447</v>
      </c>
      <c r="C731" s="53">
        <v>1975</v>
      </c>
      <c r="D731" s="53"/>
      <c r="E731" s="53"/>
      <c r="F731" s="53"/>
      <c r="G731" s="53">
        <v>1</v>
      </c>
    </row>
    <row r="732" spans="1:7" x14ac:dyDescent="0.25">
      <c r="A732" s="53" t="s">
        <v>1448</v>
      </c>
      <c r="B732" s="53" t="s">
        <v>1449</v>
      </c>
      <c r="C732" s="53">
        <v>1976</v>
      </c>
      <c r="D732" s="53"/>
      <c r="E732" s="53"/>
      <c r="F732" s="53"/>
      <c r="G732" s="53">
        <v>1</v>
      </c>
    </row>
    <row r="733" spans="1:7" x14ac:dyDescent="0.25">
      <c r="A733" s="53" t="s">
        <v>1450</v>
      </c>
      <c r="B733" s="53" t="s">
        <v>1451</v>
      </c>
      <c r="C733" s="53">
        <v>1977</v>
      </c>
      <c r="D733" s="53"/>
      <c r="E733" s="53"/>
      <c r="F733" s="53"/>
      <c r="G733" s="53">
        <v>1</v>
      </c>
    </row>
    <row r="734" spans="1:7" x14ac:dyDescent="0.25">
      <c r="A734" s="53" t="s">
        <v>1452</v>
      </c>
      <c r="B734" s="53" t="s">
        <v>1453</v>
      </c>
      <c r="C734" s="53">
        <v>1978</v>
      </c>
      <c r="D734" s="53"/>
      <c r="E734" s="53"/>
      <c r="F734" s="53"/>
      <c r="G734" s="53">
        <v>1</v>
      </c>
    </row>
    <row r="735" spans="1:7" x14ac:dyDescent="0.25">
      <c r="A735" s="53" t="s">
        <v>1454</v>
      </c>
      <c r="B735" s="53" t="s">
        <v>1455</v>
      </c>
      <c r="C735" s="53">
        <v>1979</v>
      </c>
      <c r="D735" s="53"/>
      <c r="E735" s="53"/>
      <c r="F735" s="53"/>
      <c r="G735" s="53">
        <v>1</v>
      </c>
    </row>
    <row r="736" spans="1:7" x14ac:dyDescent="0.25">
      <c r="A736" s="53" t="s">
        <v>1456</v>
      </c>
      <c r="B736" s="53" t="s">
        <v>1457</v>
      </c>
      <c r="C736" s="53">
        <v>1980</v>
      </c>
      <c r="D736" s="53"/>
      <c r="E736" s="53"/>
      <c r="F736" s="53"/>
      <c r="G736" s="53">
        <v>1</v>
      </c>
    </row>
    <row r="737" spans="1:7" x14ac:dyDescent="0.25">
      <c r="A737" s="53" t="s">
        <v>1458</v>
      </c>
      <c r="B737" s="53" t="s">
        <v>1459</v>
      </c>
      <c r="C737" s="53">
        <v>1981</v>
      </c>
      <c r="D737" s="53"/>
      <c r="E737" s="53"/>
      <c r="F737" s="53"/>
      <c r="G737" s="53">
        <v>1</v>
      </c>
    </row>
    <row r="738" spans="1:7" x14ac:dyDescent="0.25">
      <c r="A738" s="53" t="s">
        <v>1460</v>
      </c>
      <c r="B738" s="53" t="s">
        <v>1461</v>
      </c>
      <c r="C738" s="53">
        <v>1982</v>
      </c>
      <c r="D738" s="53"/>
      <c r="E738" s="53"/>
      <c r="F738" s="53"/>
      <c r="G738" s="53">
        <v>1</v>
      </c>
    </row>
    <row r="739" spans="1:7" x14ac:dyDescent="0.25">
      <c r="A739" s="53" t="s">
        <v>1462</v>
      </c>
      <c r="B739" s="53" t="s">
        <v>1463</v>
      </c>
      <c r="C739" s="53">
        <v>1983</v>
      </c>
      <c r="D739" s="53"/>
      <c r="E739" s="53"/>
      <c r="F739" s="53"/>
      <c r="G739" s="53">
        <v>1</v>
      </c>
    </row>
    <row r="740" spans="1:7" x14ac:dyDescent="0.25">
      <c r="A740" s="53" t="s">
        <v>1464</v>
      </c>
      <c r="B740" s="53" t="s">
        <v>1465</v>
      </c>
      <c r="C740" s="53">
        <v>1984</v>
      </c>
      <c r="D740" s="53"/>
      <c r="E740" s="53"/>
      <c r="F740" s="53"/>
      <c r="G740" s="53">
        <v>1</v>
      </c>
    </row>
    <row r="741" spans="1:7" x14ac:dyDescent="0.25">
      <c r="A741" s="53" t="s">
        <v>1466</v>
      </c>
      <c r="B741" s="53" t="s">
        <v>1467</v>
      </c>
      <c r="C741" s="53">
        <v>1985</v>
      </c>
      <c r="D741" s="53"/>
      <c r="E741" s="53"/>
      <c r="F741" s="53"/>
      <c r="G741" s="53">
        <v>1</v>
      </c>
    </row>
    <row r="742" spans="1:7" x14ac:dyDescent="0.25">
      <c r="A742" s="53" t="s">
        <v>1468</v>
      </c>
      <c r="B742" s="53" t="s">
        <v>1469</v>
      </c>
      <c r="C742" s="53">
        <v>1986</v>
      </c>
      <c r="D742" s="53"/>
      <c r="E742" s="53"/>
      <c r="F742" s="53"/>
      <c r="G742" s="53">
        <v>1</v>
      </c>
    </row>
    <row r="743" spans="1:7" x14ac:dyDescent="0.25">
      <c r="A743" s="53" t="s">
        <v>1470</v>
      </c>
      <c r="B743" s="53" t="s">
        <v>1471</v>
      </c>
      <c r="C743" s="53">
        <v>1987</v>
      </c>
      <c r="D743" s="53"/>
      <c r="E743" s="53"/>
      <c r="F743" s="53"/>
      <c r="G743" s="53">
        <v>1</v>
      </c>
    </row>
    <row r="744" spans="1:7" x14ac:dyDescent="0.25">
      <c r="A744" s="53" t="s">
        <v>1472</v>
      </c>
      <c r="B744" s="53" t="s">
        <v>1473</v>
      </c>
      <c r="C744" s="53">
        <v>1988</v>
      </c>
      <c r="D744" s="53"/>
      <c r="E744" s="53"/>
      <c r="F744" s="53"/>
      <c r="G744" s="53">
        <v>1</v>
      </c>
    </row>
    <row r="745" spans="1:7" x14ac:dyDescent="0.25">
      <c r="A745" s="53" t="s">
        <v>1474</v>
      </c>
      <c r="B745" s="53" t="s">
        <v>1475</v>
      </c>
      <c r="C745" s="53">
        <v>1989</v>
      </c>
      <c r="D745" s="53"/>
      <c r="E745" s="53"/>
      <c r="F745" s="53"/>
      <c r="G745" s="53">
        <v>1</v>
      </c>
    </row>
    <row r="746" spans="1:7" x14ac:dyDescent="0.25">
      <c r="A746" s="53" t="s">
        <v>1476</v>
      </c>
      <c r="B746" s="53" t="s">
        <v>1477</v>
      </c>
      <c r="C746" s="53">
        <v>1990</v>
      </c>
      <c r="D746" s="53"/>
      <c r="E746" s="53"/>
      <c r="F746" s="53"/>
      <c r="G746" s="53">
        <v>1</v>
      </c>
    </row>
    <row r="747" spans="1:7" x14ac:dyDescent="0.25">
      <c r="A747" s="53" t="s">
        <v>1478</v>
      </c>
      <c r="B747" s="53" t="s">
        <v>1479</v>
      </c>
      <c r="C747" s="53">
        <v>1991</v>
      </c>
      <c r="D747" s="53">
        <v>2014</v>
      </c>
      <c r="E747" s="53"/>
      <c r="F747" s="53"/>
      <c r="G747" s="53">
        <v>2</v>
      </c>
    </row>
    <row r="748" spans="1:7" x14ac:dyDescent="0.25">
      <c r="A748" s="53" t="s">
        <v>1480</v>
      </c>
      <c r="B748" s="53" t="s">
        <v>1481</v>
      </c>
      <c r="C748" s="53">
        <v>1992</v>
      </c>
      <c r="D748" s="53"/>
      <c r="E748" s="53"/>
      <c r="F748" s="53"/>
      <c r="G748" s="53">
        <v>1</v>
      </c>
    </row>
    <row r="749" spans="1:7" x14ac:dyDescent="0.25">
      <c r="A749" s="53" t="s">
        <v>1482</v>
      </c>
      <c r="B749" s="53" t="s">
        <v>1483</v>
      </c>
      <c r="C749" s="53">
        <v>1995</v>
      </c>
      <c r="D749" s="53">
        <v>2013</v>
      </c>
      <c r="E749" s="53"/>
      <c r="F749" s="53"/>
      <c r="G749" s="53">
        <v>2</v>
      </c>
    </row>
    <row r="750" spans="1:7" x14ac:dyDescent="0.25">
      <c r="A750" s="53" t="s">
        <v>1484</v>
      </c>
      <c r="B750" s="53" t="s">
        <v>1485</v>
      </c>
      <c r="C750" s="53">
        <v>1996</v>
      </c>
      <c r="D750" s="53"/>
      <c r="E750" s="53"/>
      <c r="F750" s="53"/>
      <c r="G750" s="53">
        <v>1</v>
      </c>
    </row>
    <row r="751" spans="1:7" x14ac:dyDescent="0.25">
      <c r="A751" s="53" t="s">
        <v>1486</v>
      </c>
      <c r="B751" s="53" t="s">
        <v>1487</v>
      </c>
      <c r="C751" s="53">
        <v>1997</v>
      </c>
      <c r="D751" s="53"/>
      <c r="E751" s="53"/>
      <c r="F751" s="53"/>
      <c r="G751" s="53">
        <v>1</v>
      </c>
    </row>
    <row r="752" spans="1:7" x14ac:dyDescent="0.25">
      <c r="A752" s="53" t="s">
        <v>1488</v>
      </c>
      <c r="B752" s="53" t="s">
        <v>1489</v>
      </c>
      <c r="C752" s="53">
        <v>1998</v>
      </c>
      <c r="D752" s="53"/>
      <c r="E752" s="53"/>
      <c r="F752" s="53"/>
      <c r="G752" s="53">
        <v>1</v>
      </c>
    </row>
    <row r="753" spans="1:7" x14ac:dyDescent="0.25">
      <c r="A753" s="53" t="s">
        <v>1490</v>
      </c>
      <c r="B753" s="53" t="s">
        <v>1491</v>
      </c>
      <c r="C753" s="53">
        <v>1999</v>
      </c>
      <c r="D753" s="53"/>
      <c r="E753" s="53"/>
      <c r="F753" s="53"/>
      <c r="G753" s="53">
        <v>1</v>
      </c>
    </row>
    <row r="754" spans="1:7" x14ac:dyDescent="0.25">
      <c r="A754" s="53" t="s">
        <v>1492</v>
      </c>
      <c r="B754" s="53" t="s">
        <v>1493</v>
      </c>
      <c r="C754" s="53">
        <v>2000</v>
      </c>
      <c r="D754" s="53"/>
      <c r="E754" s="53"/>
      <c r="F754" s="53"/>
      <c r="G754" s="53">
        <v>1</v>
      </c>
    </row>
    <row r="755" spans="1:7" x14ac:dyDescent="0.25">
      <c r="A755" s="53" t="s">
        <v>1494</v>
      </c>
      <c r="B755" s="53" t="s">
        <v>1495</v>
      </c>
      <c r="C755" s="53">
        <v>2001</v>
      </c>
      <c r="D755" s="53"/>
      <c r="E755" s="53"/>
      <c r="F755" s="53"/>
      <c r="G755" s="53">
        <v>1</v>
      </c>
    </row>
    <row r="756" spans="1:7" x14ac:dyDescent="0.25">
      <c r="A756" s="53" t="s">
        <v>1496</v>
      </c>
      <c r="B756" s="53" t="s">
        <v>1497</v>
      </c>
      <c r="C756" s="53">
        <v>2002</v>
      </c>
      <c r="D756" s="53"/>
      <c r="E756" s="53"/>
      <c r="F756" s="53"/>
      <c r="G756" s="53">
        <v>1</v>
      </c>
    </row>
    <row r="757" spans="1:7" x14ac:dyDescent="0.25">
      <c r="A757" s="53" t="s">
        <v>1498</v>
      </c>
      <c r="B757" s="53" t="s">
        <v>1499</v>
      </c>
      <c r="C757" s="53">
        <v>2003</v>
      </c>
      <c r="D757" s="53"/>
      <c r="E757" s="53"/>
      <c r="F757" s="53"/>
      <c r="G757" s="53">
        <v>1</v>
      </c>
    </row>
    <row r="758" spans="1:7" x14ac:dyDescent="0.25">
      <c r="A758" s="53" t="s">
        <v>1500</v>
      </c>
      <c r="B758" s="53" t="s">
        <v>1501</v>
      </c>
      <c r="C758" s="53">
        <v>2004</v>
      </c>
      <c r="D758" s="53"/>
      <c r="E758" s="53"/>
      <c r="F758" s="53"/>
      <c r="G758" s="53">
        <v>1</v>
      </c>
    </row>
    <row r="759" spans="1:7" x14ac:dyDescent="0.25">
      <c r="A759" s="53" t="s">
        <v>1502</v>
      </c>
      <c r="B759" s="53" t="s">
        <v>1503</v>
      </c>
      <c r="C759" s="53">
        <v>2005</v>
      </c>
      <c r="D759" s="53"/>
      <c r="E759" s="53"/>
      <c r="F759" s="53"/>
      <c r="G759" s="53">
        <v>1</v>
      </c>
    </row>
    <row r="760" spans="1:7" x14ac:dyDescent="0.25">
      <c r="A760" s="53" t="s">
        <v>1504</v>
      </c>
      <c r="B760" s="53" t="s">
        <v>1505</v>
      </c>
      <c r="C760" s="53">
        <v>2006</v>
      </c>
      <c r="D760" s="53"/>
      <c r="E760" s="53"/>
      <c r="F760" s="53"/>
      <c r="G760" s="53">
        <v>1</v>
      </c>
    </row>
    <row r="761" spans="1:7" x14ac:dyDescent="0.25">
      <c r="A761" s="53" t="s">
        <v>1506</v>
      </c>
      <c r="B761" s="53" t="s">
        <v>1507</v>
      </c>
      <c r="C761" s="53">
        <v>2007</v>
      </c>
      <c r="D761" s="53"/>
      <c r="E761" s="53"/>
      <c r="F761" s="53"/>
      <c r="G761" s="53">
        <v>1</v>
      </c>
    </row>
    <row r="762" spans="1:7" x14ac:dyDescent="0.25">
      <c r="A762" s="53" t="s">
        <v>1508</v>
      </c>
      <c r="B762" s="53" t="s">
        <v>1509</v>
      </c>
      <c r="C762" s="53">
        <v>2008</v>
      </c>
      <c r="D762" s="53"/>
      <c r="E762" s="53"/>
      <c r="F762" s="53"/>
      <c r="G762" s="53">
        <v>1</v>
      </c>
    </row>
    <row r="763" spans="1:7" x14ac:dyDescent="0.25">
      <c r="A763" s="53" t="s">
        <v>1510</v>
      </c>
      <c r="B763" s="53" t="s">
        <v>1511</v>
      </c>
      <c r="C763" s="53">
        <v>2009</v>
      </c>
      <c r="D763" s="53"/>
      <c r="E763" s="53"/>
      <c r="F763" s="53"/>
      <c r="G763" s="53">
        <v>1</v>
      </c>
    </row>
    <row r="764" spans="1:7" x14ac:dyDescent="0.25">
      <c r="A764" s="53" t="s">
        <v>1512</v>
      </c>
      <c r="B764" s="53" t="s">
        <v>1513</v>
      </c>
      <c r="C764" s="53">
        <v>2010</v>
      </c>
      <c r="D764" s="53"/>
      <c r="E764" s="53"/>
      <c r="F764" s="53"/>
      <c r="G764" s="53">
        <v>1</v>
      </c>
    </row>
    <row r="765" spans="1:7" x14ac:dyDescent="0.25">
      <c r="A765" s="57" t="s">
        <v>1514</v>
      </c>
      <c r="B765" s="58" t="s">
        <v>1515</v>
      </c>
      <c r="C765" s="58">
        <v>2011</v>
      </c>
      <c r="G765" s="54">
        <v>1</v>
      </c>
    </row>
    <row r="766" spans="1:7" x14ac:dyDescent="0.25">
      <c r="A766" s="53" t="s">
        <v>1516</v>
      </c>
      <c r="B766" s="53" t="s">
        <v>1517</v>
      </c>
      <c r="C766" s="53">
        <v>2012</v>
      </c>
      <c r="D766" s="53"/>
      <c r="E766" s="53"/>
      <c r="F766" s="53"/>
      <c r="G766" s="53">
        <v>1</v>
      </c>
    </row>
    <row r="767" spans="1:7" x14ac:dyDescent="0.25">
      <c r="A767" s="53" t="s">
        <v>1518</v>
      </c>
      <c r="B767" s="53" t="s">
        <v>1519</v>
      </c>
      <c r="C767" s="53">
        <v>2015</v>
      </c>
      <c r="D767" s="53"/>
      <c r="E767" s="53"/>
      <c r="F767" s="53"/>
      <c r="G767" s="53">
        <v>1</v>
      </c>
    </row>
    <row r="768" spans="1:7" x14ac:dyDescent="0.25">
      <c r="A768" s="53" t="s">
        <v>1520</v>
      </c>
      <c r="B768" s="53" t="s">
        <v>1521</v>
      </c>
      <c r="C768" s="53">
        <v>2016</v>
      </c>
      <c r="D768" s="53"/>
      <c r="E768" s="53"/>
      <c r="F768" s="53"/>
      <c r="G768" s="53">
        <v>1</v>
      </c>
    </row>
    <row r="769" spans="1:7" x14ac:dyDescent="0.25">
      <c r="A769" s="53" t="s">
        <v>1522</v>
      </c>
      <c r="B769" s="53" t="s">
        <v>1523</v>
      </c>
      <c r="C769" s="53">
        <v>2017</v>
      </c>
      <c r="D769" s="53"/>
      <c r="E769" s="53"/>
      <c r="F769" s="53"/>
      <c r="G769" s="53">
        <v>1</v>
      </c>
    </row>
    <row r="770" spans="1:7" x14ac:dyDescent="0.25">
      <c r="A770" s="53" t="s">
        <v>1524</v>
      </c>
      <c r="B770" s="53" t="s">
        <v>1525</v>
      </c>
      <c r="C770" s="53">
        <v>2018</v>
      </c>
      <c r="D770" s="53"/>
      <c r="E770" s="53"/>
      <c r="F770" s="53"/>
      <c r="G770" s="53">
        <v>1</v>
      </c>
    </row>
    <row r="771" spans="1:7" x14ac:dyDescent="0.25">
      <c r="A771" s="53" t="s">
        <v>1526</v>
      </c>
      <c r="B771" s="53" t="s">
        <v>1527</v>
      </c>
      <c r="C771" s="53">
        <v>2019</v>
      </c>
      <c r="D771" s="53"/>
      <c r="E771" s="53"/>
      <c r="F771" s="53"/>
      <c r="G771" s="53">
        <v>1</v>
      </c>
    </row>
    <row r="772" spans="1:7" x14ac:dyDescent="0.25">
      <c r="A772" s="53" t="s">
        <v>1528</v>
      </c>
      <c r="B772" s="53" t="s">
        <v>1529</v>
      </c>
      <c r="C772" s="53">
        <v>2020</v>
      </c>
      <c r="D772" s="53"/>
      <c r="E772" s="53"/>
      <c r="F772" s="53"/>
      <c r="G772" s="53">
        <v>1</v>
      </c>
    </row>
    <row r="773" spans="1:7" x14ac:dyDescent="0.25">
      <c r="A773" s="53" t="s">
        <v>1530</v>
      </c>
      <c r="B773" s="53" t="s">
        <v>1531</v>
      </c>
      <c r="C773" s="53">
        <v>2021</v>
      </c>
      <c r="D773" s="53"/>
      <c r="E773" s="53"/>
      <c r="F773" s="53"/>
      <c r="G773" s="53">
        <v>1</v>
      </c>
    </row>
    <row r="774" spans="1:7" x14ac:dyDescent="0.25">
      <c r="A774" s="53" t="s">
        <v>1532</v>
      </c>
      <c r="B774" s="53" t="s">
        <v>1533</v>
      </c>
      <c r="C774" s="53">
        <v>2022</v>
      </c>
      <c r="D774" s="53"/>
      <c r="E774" s="53"/>
      <c r="F774" s="53"/>
      <c r="G774" s="53">
        <v>1</v>
      </c>
    </row>
    <row r="775" spans="1:7" x14ac:dyDescent="0.25">
      <c r="A775" s="53" t="s">
        <v>1534</v>
      </c>
      <c r="B775" s="53" t="s">
        <v>1535</v>
      </c>
      <c r="C775" s="53">
        <v>2023</v>
      </c>
      <c r="D775" s="53"/>
      <c r="E775" s="53"/>
      <c r="F775" s="53"/>
      <c r="G775" s="53">
        <v>1</v>
      </c>
    </row>
    <row r="776" spans="1:7" x14ac:dyDescent="0.25">
      <c r="A776" s="53" t="s">
        <v>1536</v>
      </c>
      <c r="B776" s="53" t="s">
        <v>1537</v>
      </c>
      <c r="C776" s="53">
        <v>2024</v>
      </c>
      <c r="D776" s="53"/>
      <c r="E776" s="53"/>
      <c r="F776" s="53"/>
      <c r="G776" s="53">
        <v>1</v>
      </c>
    </row>
    <row r="777" spans="1:7" x14ac:dyDescent="0.25">
      <c r="A777" s="53" t="s">
        <v>1538</v>
      </c>
      <c r="B777" s="53" t="s">
        <v>1539</v>
      </c>
      <c r="C777" s="53">
        <v>2119</v>
      </c>
      <c r="D777" s="53"/>
      <c r="E777" s="53"/>
      <c r="F777" s="53"/>
      <c r="G777" s="53">
        <v>1</v>
      </c>
    </row>
    <row r="778" spans="1:7" x14ac:dyDescent="0.25">
      <c r="A778" s="53" t="s">
        <v>1540</v>
      </c>
      <c r="B778" s="53" t="s">
        <v>1541</v>
      </c>
      <c r="C778" s="53">
        <v>2120</v>
      </c>
      <c r="D778" s="53"/>
      <c r="E778" s="53"/>
      <c r="F778" s="53"/>
      <c r="G778" s="53">
        <v>1</v>
      </c>
    </row>
    <row r="779" spans="1:7" x14ac:dyDescent="0.25">
      <c r="A779" s="53" t="s">
        <v>1542</v>
      </c>
      <c r="B779" s="53" t="s">
        <v>1543</v>
      </c>
      <c r="C779" s="53">
        <v>2121</v>
      </c>
      <c r="D779" s="53"/>
      <c r="E779" s="53"/>
      <c r="F779" s="53"/>
      <c r="G779" s="53">
        <v>1</v>
      </c>
    </row>
    <row r="780" spans="1:7" x14ac:dyDescent="0.25">
      <c r="A780" s="53" t="s">
        <v>1544</v>
      </c>
      <c r="B780" s="53" t="s">
        <v>1545</v>
      </c>
      <c r="C780" s="53">
        <v>2122</v>
      </c>
      <c r="D780" s="53"/>
      <c r="E780" s="53"/>
      <c r="F780" s="53"/>
      <c r="G780" s="53">
        <v>1</v>
      </c>
    </row>
    <row r="781" spans="1:7" x14ac:dyDescent="0.25">
      <c r="A781" s="53" t="s">
        <v>1546</v>
      </c>
      <c r="B781" s="53" t="s">
        <v>1547</v>
      </c>
      <c r="C781" s="53">
        <v>2123</v>
      </c>
      <c r="D781" s="53"/>
      <c r="E781" s="53"/>
      <c r="F781" s="53"/>
      <c r="G781" s="53">
        <v>1</v>
      </c>
    </row>
    <row r="782" spans="1:7" x14ac:dyDescent="0.25">
      <c r="A782" s="53" t="s">
        <v>1548</v>
      </c>
      <c r="B782" s="53" t="s">
        <v>1549</v>
      </c>
      <c r="C782" s="53">
        <v>2124</v>
      </c>
      <c r="D782" s="53"/>
      <c r="E782" s="53"/>
      <c r="F782" s="53"/>
      <c r="G782" s="53">
        <v>1</v>
      </c>
    </row>
    <row r="783" spans="1:7" x14ac:dyDescent="0.25">
      <c r="A783" s="53" t="s">
        <v>1550</v>
      </c>
      <c r="B783" s="53" t="s">
        <v>1551</v>
      </c>
      <c r="C783" s="53">
        <v>2125</v>
      </c>
      <c r="D783" s="53"/>
      <c r="E783" s="53"/>
      <c r="F783" s="53"/>
      <c r="G783" s="53">
        <v>1</v>
      </c>
    </row>
    <row r="784" spans="1:7" x14ac:dyDescent="0.25">
      <c r="A784" s="53" t="s">
        <v>1552</v>
      </c>
      <c r="B784" s="53" t="s">
        <v>1553</v>
      </c>
      <c r="C784" s="53">
        <v>2126</v>
      </c>
      <c r="D784" s="53"/>
      <c r="E784" s="53"/>
      <c r="F784" s="53"/>
      <c r="G784" s="53">
        <v>1</v>
      </c>
    </row>
    <row r="785" spans="1:7" x14ac:dyDescent="0.25">
      <c r="A785" s="53" t="s">
        <v>1554</v>
      </c>
      <c r="B785" s="53" t="s">
        <v>1555</v>
      </c>
      <c r="C785" s="53">
        <v>2127</v>
      </c>
      <c r="D785" s="53"/>
      <c r="E785" s="53"/>
      <c r="F785" s="53"/>
      <c r="G785" s="53">
        <v>1</v>
      </c>
    </row>
    <row r="786" spans="1:7" x14ac:dyDescent="0.25">
      <c r="A786" s="53" t="s">
        <v>1556</v>
      </c>
      <c r="B786" s="53" t="s">
        <v>1557</v>
      </c>
      <c r="C786" s="53">
        <v>2128</v>
      </c>
      <c r="D786" s="53"/>
      <c r="E786" s="53"/>
      <c r="F786" s="53"/>
      <c r="G786" s="53">
        <v>1</v>
      </c>
    </row>
    <row r="787" spans="1:7" x14ac:dyDescent="0.25">
      <c r="A787" s="53" t="s">
        <v>1558</v>
      </c>
      <c r="B787" s="53" t="s">
        <v>1559</v>
      </c>
      <c r="C787" s="53">
        <v>2129</v>
      </c>
      <c r="D787" s="53"/>
      <c r="E787" s="53"/>
      <c r="F787" s="53"/>
      <c r="G787" s="53">
        <v>1</v>
      </c>
    </row>
    <row r="788" spans="1:7" x14ac:dyDescent="0.25">
      <c r="A788" s="53" t="s">
        <v>1560</v>
      </c>
      <c r="B788" s="53" t="s">
        <v>1561</v>
      </c>
      <c r="C788" s="53">
        <v>2130</v>
      </c>
      <c r="D788" s="53"/>
      <c r="E788" s="53"/>
      <c r="F788" s="53"/>
      <c r="G788" s="53">
        <v>1</v>
      </c>
    </row>
    <row r="789" spans="1:7" x14ac:dyDescent="0.25">
      <c r="A789" s="53" t="s">
        <v>1562</v>
      </c>
      <c r="B789" s="53" t="s">
        <v>1563</v>
      </c>
      <c r="C789" s="53">
        <v>2131</v>
      </c>
      <c r="D789" s="53"/>
      <c r="E789" s="53"/>
      <c r="F789" s="53"/>
      <c r="G789" s="53">
        <v>1</v>
      </c>
    </row>
    <row r="790" spans="1:7" x14ac:dyDescent="0.25">
      <c r="A790" s="53" t="s">
        <v>1564</v>
      </c>
      <c r="B790" s="53" t="s">
        <v>1565</v>
      </c>
      <c r="C790" s="53">
        <v>2132</v>
      </c>
      <c r="D790" s="53"/>
      <c r="E790" s="53"/>
      <c r="F790" s="53"/>
      <c r="G790" s="53">
        <v>1</v>
      </c>
    </row>
    <row r="791" spans="1:7" x14ac:dyDescent="0.25">
      <c r="A791" s="53" t="s">
        <v>1566</v>
      </c>
      <c r="B791" s="53" t="s">
        <v>1567</v>
      </c>
      <c r="C791" s="53">
        <v>2133</v>
      </c>
      <c r="D791" s="53"/>
      <c r="E791" s="53"/>
      <c r="F791" s="53"/>
      <c r="G791" s="53">
        <v>1</v>
      </c>
    </row>
    <row r="792" spans="1:7" x14ac:dyDescent="0.25">
      <c r="A792" s="53" t="s">
        <v>1568</v>
      </c>
      <c r="B792" s="53" t="s">
        <v>1569</v>
      </c>
      <c r="C792" s="53">
        <v>2134</v>
      </c>
      <c r="D792" s="53"/>
      <c r="E792" s="53"/>
      <c r="F792" s="53"/>
      <c r="G792" s="53">
        <v>1</v>
      </c>
    </row>
    <row r="793" spans="1:7" x14ac:dyDescent="0.25">
      <c r="A793" s="53" t="s">
        <v>1570</v>
      </c>
      <c r="B793" s="53" t="s">
        <v>1571</v>
      </c>
      <c r="C793" s="53">
        <v>2135</v>
      </c>
      <c r="D793" s="53"/>
      <c r="E793" s="53"/>
      <c r="F793" s="53"/>
      <c r="G793" s="53">
        <v>1</v>
      </c>
    </row>
    <row r="794" spans="1:7" x14ac:dyDescent="0.25">
      <c r="A794" s="53" t="s">
        <v>1572</v>
      </c>
      <c r="B794" s="53" t="s">
        <v>1573</v>
      </c>
      <c r="C794" s="53">
        <v>2136</v>
      </c>
      <c r="D794" s="53"/>
      <c r="E794" s="53"/>
      <c r="F794" s="53"/>
      <c r="G794" s="53">
        <v>1</v>
      </c>
    </row>
    <row r="795" spans="1:7" x14ac:dyDescent="0.25">
      <c r="A795" s="53" t="s">
        <v>1574</v>
      </c>
      <c r="B795" s="53" t="s">
        <v>1575</v>
      </c>
      <c r="C795" s="53">
        <v>2137</v>
      </c>
      <c r="D795" s="53"/>
      <c r="E795" s="53"/>
      <c r="F795" s="53"/>
      <c r="G795" s="53">
        <v>1</v>
      </c>
    </row>
    <row r="796" spans="1:7" x14ac:dyDescent="0.25">
      <c r="A796" s="53" t="s">
        <v>1684</v>
      </c>
      <c r="B796" s="53" t="s">
        <v>1685</v>
      </c>
      <c r="C796" s="53">
        <v>2199</v>
      </c>
      <c r="D796" s="53"/>
      <c r="E796" s="53"/>
      <c r="F796" s="53"/>
      <c r="G796" s="53">
        <v>1</v>
      </c>
    </row>
    <row r="797" spans="1:7" x14ac:dyDescent="0.25">
      <c r="A797" s="53" t="s">
        <v>1576</v>
      </c>
      <c r="B797" s="53" t="s">
        <v>1577</v>
      </c>
      <c r="C797" s="53">
        <v>2138</v>
      </c>
      <c r="D797" s="53"/>
      <c r="E797" s="53"/>
      <c r="F797" s="53"/>
      <c r="G797" s="53">
        <v>1</v>
      </c>
    </row>
    <row r="798" spans="1:7" x14ac:dyDescent="0.25">
      <c r="A798" s="53" t="s">
        <v>1578</v>
      </c>
      <c r="B798" s="53" t="s">
        <v>1579</v>
      </c>
      <c r="C798" s="53">
        <v>2139</v>
      </c>
      <c r="D798" s="53"/>
      <c r="E798" s="53"/>
      <c r="F798" s="53"/>
      <c r="G798" s="53">
        <v>1</v>
      </c>
    </row>
    <row r="799" spans="1:7" x14ac:dyDescent="0.25">
      <c r="A799" s="53" t="s">
        <v>1580</v>
      </c>
      <c r="B799" s="53" t="s">
        <v>1581</v>
      </c>
      <c r="C799" s="53">
        <v>2140</v>
      </c>
      <c r="D799" s="53"/>
      <c r="E799" s="53"/>
      <c r="F799" s="53"/>
      <c r="G799" s="53">
        <v>1</v>
      </c>
    </row>
    <row r="800" spans="1:7" x14ac:dyDescent="0.25">
      <c r="A800" s="53" t="s">
        <v>1582</v>
      </c>
      <c r="B800" s="53" t="s">
        <v>1583</v>
      </c>
      <c r="C800" s="53">
        <v>2141</v>
      </c>
      <c r="D800" s="53"/>
      <c r="E800" s="53"/>
      <c r="F800" s="53"/>
      <c r="G800" s="53">
        <v>1</v>
      </c>
    </row>
    <row r="801" spans="1:7" x14ac:dyDescent="0.25">
      <c r="A801" s="53" t="s">
        <v>1584</v>
      </c>
      <c r="B801" s="53" t="s">
        <v>1585</v>
      </c>
      <c r="C801" s="53">
        <v>2142</v>
      </c>
      <c r="D801" s="53"/>
      <c r="E801" s="53"/>
      <c r="F801" s="53"/>
      <c r="G801" s="53">
        <v>1</v>
      </c>
    </row>
    <row r="802" spans="1:7" x14ac:dyDescent="0.25">
      <c r="A802" s="53" t="s">
        <v>1586</v>
      </c>
      <c r="B802" s="53" t="s">
        <v>1587</v>
      </c>
      <c r="C802" s="53">
        <v>2143</v>
      </c>
      <c r="D802" s="53"/>
      <c r="E802" s="53"/>
      <c r="F802" s="53"/>
      <c r="G802" s="53">
        <v>1</v>
      </c>
    </row>
    <row r="803" spans="1:7" x14ac:dyDescent="0.25">
      <c r="A803" s="53" t="s">
        <v>1588</v>
      </c>
      <c r="B803" s="53" t="s">
        <v>1589</v>
      </c>
      <c r="C803" s="53">
        <v>2144</v>
      </c>
      <c r="D803" s="53"/>
      <c r="E803" s="53"/>
      <c r="F803" s="53"/>
      <c r="G803" s="53">
        <v>1</v>
      </c>
    </row>
    <row r="804" spans="1:7" x14ac:dyDescent="0.25">
      <c r="A804" s="53" t="s">
        <v>1590</v>
      </c>
      <c r="B804" s="53" t="s">
        <v>1591</v>
      </c>
      <c r="C804" s="53">
        <v>2145</v>
      </c>
      <c r="D804" s="53"/>
      <c r="E804" s="53"/>
      <c r="F804" s="53"/>
      <c r="G804" s="53">
        <v>1</v>
      </c>
    </row>
    <row r="805" spans="1:7" x14ac:dyDescent="0.25">
      <c r="A805" s="53" t="s">
        <v>1592</v>
      </c>
      <c r="B805" s="53" t="s">
        <v>1593</v>
      </c>
      <c r="C805" s="53">
        <v>2146</v>
      </c>
      <c r="D805" s="53"/>
      <c r="E805" s="53"/>
      <c r="F805" s="53"/>
      <c r="G805" s="53">
        <v>1</v>
      </c>
    </row>
    <row r="806" spans="1:7" x14ac:dyDescent="0.25">
      <c r="A806" s="53" t="s">
        <v>1594</v>
      </c>
      <c r="B806" s="53" t="s">
        <v>1595</v>
      </c>
      <c r="C806" s="53">
        <v>2147</v>
      </c>
      <c r="D806" s="53"/>
      <c r="E806" s="53"/>
      <c r="F806" s="53"/>
      <c r="G806" s="53">
        <v>1</v>
      </c>
    </row>
    <row r="807" spans="1:7" x14ac:dyDescent="0.25">
      <c r="A807" s="53" t="s">
        <v>1596</v>
      </c>
      <c r="B807" s="53" t="s">
        <v>1597</v>
      </c>
      <c r="C807" s="53">
        <v>2148</v>
      </c>
      <c r="D807" s="53"/>
      <c r="E807" s="53"/>
      <c r="F807" s="53"/>
      <c r="G807" s="53">
        <v>1</v>
      </c>
    </row>
    <row r="808" spans="1:7" x14ac:dyDescent="0.25">
      <c r="A808" s="53" t="s">
        <v>1598</v>
      </c>
      <c r="B808" s="53" t="s">
        <v>1599</v>
      </c>
      <c r="C808" s="53">
        <v>2149</v>
      </c>
      <c r="D808" s="53"/>
      <c r="E808" s="53"/>
      <c r="F808" s="53"/>
      <c r="G808" s="53">
        <v>1</v>
      </c>
    </row>
    <row r="809" spans="1:7" x14ac:dyDescent="0.25">
      <c r="A809" s="53" t="s">
        <v>1600</v>
      </c>
      <c r="B809" s="53" t="s">
        <v>1601</v>
      </c>
      <c r="C809" s="53">
        <v>2150</v>
      </c>
      <c r="D809" s="53"/>
      <c r="E809" s="53"/>
      <c r="F809" s="53"/>
      <c r="G809" s="53">
        <v>1</v>
      </c>
    </row>
    <row r="810" spans="1:7" x14ac:dyDescent="0.25">
      <c r="A810" s="53" t="s">
        <v>1602</v>
      </c>
      <c r="B810" s="53" t="s">
        <v>1603</v>
      </c>
      <c r="C810" s="53">
        <v>2151</v>
      </c>
      <c r="D810" s="53"/>
      <c r="E810" s="53"/>
      <c r="F810" s="53"/>
      <c r="G810" s="53">
        <v>1</v>
      </c>
    </row>
    <row r="811" spans="1:7" x14ac:dyDescent="0.25">
      <c r="A811" s="53" t="s">
        <v>1604</v>
      </c>
      <c r="B811" s="53" t="s">
        <v>1605</v>
      </c>
      <c r="C811" s="53">
        <v>2152</v>
      </c>
      <c r="D811" s="53"/>
      <c r="E811" s="53"/>
      <c r="F811" s="53"/>
      <c r="G811" s="53">
        <v>1</v>
      </c>
    </row>
    <row r="812" spans="1:7" x14ac:dyDescent="0.25">
      <c r="A812" s="53" t="s">
        <v>1606</v>
      </c>
      <c r="B812" s="53" t="s">
        <v>1607</v>
      </c>
      <c r="C812" s="53">
        <v>2153</v>
      </c>
      <c r="D812" s="53"/>
      <c r="E812" s="53"/>
      <c r="F812" s="53"/>
      <c r="G812" s="53">
        <v>1</v>
      </c>
    </row>
    <row r="813" spans="1:7" x14ac:dyDescent="0.25">
      <c r="A813" s="53" t="s">
        <v>1608</v>
      </c>
      <c r="B813" s="53" t="s">
        <v>1609</v>
      </c>
      <c r="C813" s="53">
        <v>2154</v>
      </c>
      <c r="D813" s="53"/>
      <c r="E813" s="53"/>
      <c r="F813" s="53"/>
      <c r="G813" s="53">
        <v>1</v>
      </c>
    </row>
    <row r="814" spans="1:7" x14ac:dyDescent="0.25">
      <c r="A814" s="53" t="s">
        <v>1610</v>
      </c>
      <c r="B814" s="53" t="s">
        <v>1611</v>
      </c>
      <c r="C814" s="53">
        <v>2155</v>
      </c>
      <c r="D814" s="53"/>
      <c r="E814" s="53"/>
      <c r="F814" s="53"/>
      <c r="G814" s="53">
        <v>1</v>
      </c>
    </row>
    <row r="815" spans="1:7" x14ac:dyDescent="0.25">
      <c r="A815" s="53" t="s">
        <v>1612</v>
      </c>
      <c r="B815" s="53" t="s">
        <v>1613</v>
      </c>
      <c r="C815" s="53">
        <v>2156</v>
      </c>
      <c r="D815" s="53"/>
      <c r="E815" s="53"/>
      <c r="F815" s="53"/>
      <c r="G815" s="53">
        <v>1</v>
      </c>
    </row>
    <row r="816" spans="1:7" x14ac:dyDescent="0.25">
      <c r="A816" s="53" t="s">
        <v>1614</v>
      </c>
      <c r="B816" s="53" t="s">
        <v>1615</v>
      </c>
      <c r="C816" s="53">
        <v>2157</v>
      </c>
      <c r="D816" s="53"/>
      <c r="E816" s="53"/>
      <c r="F816" s="53"/>
      <c r="G816" s="53">
        <v>1</v>
      </c>
    </row>
    <row r="817" spans="1:7" x14ac:dyDescent="0.25">
      <c r="A817" s="53" t="s">
        <v>1616</v>
      </c>
      <c r="B817" s="53" t="s">
        <v>1617</v>
      </c>
      <c r="C817" s="53">
        <v>2158</v>
      </c>
      <c r="D817" s="53"/>
      <c r="E817" s="53"/>
      <c r="F817" s="53"/>
      <c r="G817" s="53">
        <v>1</v>
      </c>
    </row>
    <row r="818" spans="1:7" x14ac:dyDescent="0.25">
      <c r="A818" s="53" t="s">
        <v>1618</v>
      </c>
      <c r="B818" s="53" t="s">
        <v>1619</v>
      </c>
      <c r="C818" s="53">
        <v>2159</v>
      </c>
      <c r="D818" s="53"/>
      <c r="E818" s="53"/>
      <c r="F818" s="53"/>
      <c r="G818" s="53">
        <v>1</v>
      </c>
    </row>
    <row r="819" spans="1:7" x14ac:dyDescent="0.25">
      <c r="A819" s="53" t="s">
        <v>1620</v>
      </c>
      <c r="B819" s="53" t="s">
        <v>1621</v>
      </c>
      <c r="C819" s="53">
        <v>2160</v>
      </c>
      <c r="D819" s="53"/>
      <c r="E819" s="53"/>
      <c r="F819" s="53"/>
      <c r="G819" s="53">
        <v>1</v>
      </c>
    </row>
    <row r="820" spans="1:7" x14ac:dyDescent="0.25">
      <c r="A820" s="53" t="s">
        <v>1622</v>
      </c>
      <c r="B820" s="53" t="s">
        <v>1623</v>
      </c>
      <c r="C820" s="53">
        <v>2161</v>
      </c>
      <c r="D820" s="53"/>
      <c r="E820" s="53"/>
      <c r="F820" s="53"/>
      <c r="G820" s="53">
        <v>1</v>
      </c>
    </row>
    <row r="821" spans="1:7" x14ac:dyDescent="0.25">
      <c r="A821" s="53" t="s">
        <v>1624</v>
      </c>
      <c r="B821" s="53" t="s">
        <v>1625</v>
      </c>
      <c r="C821" s="53">
        <v>2162</v>
      </c>
      <c r="D821" s="53"/>
      <c r="E821" s="53"/>
      <c r="F821" s="53"/>
      <c r="G821" s="53">
        <v>1</v>
      </c>
    </row>
    <row r="822" spans="1:7" x14ac:dyDescent="0.25">
      <c r="A822" s="53" t="s">
        <v>1626</v>
      </c>
      <c r="B822" s="53" t="s">
        <v>1627</v>
      </c>
      <c r="C822" s="53">
        <v>2163</v>
      </c>
      <c r="D822" s="53"/>
      <c r="E822" s="53"/>
      <c r="F822" s="53"/>
      <c r="G822" s="53">
        <v>1</v>
      </c>
    </row>
    <row r="823" spans="1:7" x14ac:dyDescent="0.25">
      <c r="A823" s="53" t="s">
        <v>1628</v>
      </c>
      <c r="B823" s="53" t="s">
        <v>1629</v>
      </c>
      <c r="C823" s="53">
        <v>2164</v>
      </c>
      <c r="D823" s="53"/>
      <c r="E823" s="53"/>
      <c r="F823" s="53"/>
      <c r="G823" s="53">
        <v>1</v>
      </c>
    </row>
    <row r="824" spans="1:7" x14ac:dyDescent="0.25">
      <c r="A824" s="53" t="s">
        <v>1630</v>
      </c>
      <c r="B824" s="53" t="s">
        <v>1631</v>
      </c>
      <c r="C824" s="53">
        <v>2167</v>
      </c>
      <c r="D824" s="53"/>
      <c r="E824" s="53"/>
      <c r="F824" s="53"/>
      <c r="G824" s="53">
        <v>1</v>
      </c>
    </row>
    <row r="825" spans="1:7" x14ac:dyDescent="0.25">
      <c r="A825" s="53" t="s">
        <v>1632</v>
      </c>
      <c r="B825" s="53" t="s">
        <v>1633</v>
      </c>
      <c r="C825" s="53">
        <v>2168</v>
      </c>
      <c r="D825" s="53"/>
      <c r="E825" s="53"/>
      <c r="F825" s="53"/>
      <c r="G825" s="53">
        <v>1</v>
      </c>
    </row>
    <row r="826" spans="1:7" x14ac:dyDescent="0.25">
      <c r="A826" s="53" t="s">
        <v>1634</v>
      </c>
      <c r="B826" s="53" t="s">
        <v>1635</v>
      </c>
      <c r="C826" s="53">
        <v>2169</v>
      </c>
      <c r="D826" s="53"/>
      <c r="E826" s="53"/>
      <c r="F826" s="53"/>
      <c r="G826" s="53">
        <v>1</v>
      </c>
    </row>
    <row r="827" spans="1:7" x14ac:dyDescent="0.25">
      <c r="A827" s="53" t="s">
        <v>1636</v>
      </c>
      <c r="B827" s="53" t="s">
        <v>1637</v>
      </c>
      <c r="C827" s="53">
        <v>2171</v>
      </c>
      <c r="D827" s="53"/>
      <c r="E827" s="53"/>
      <c r="F827" s="53"/>
      <c r="G827" s="53">
        <v>1</v>
      </c>
    </row>
    <row r="828" spans="1:7" x14ac:dyDescent="0.25">
      <c r="A828" s="53" t="s">
        <v>1638</v>
      </c>
      <c r="B828" s="53" t="s">
        <v>1639</v>
      </c>
      <c r="C828" s="53">
        <v>2172</v>
      </c>
      <c r="D828" s="53"/>
      <c r="E828" s="53"/>
      <c r="F828" s="53"/>
      <c r="G828" s="53">
        <v>1</v>
      </c>
    </row>
    <row r="829" spans="1:7" x14ac:dyDescent="0.25">
      <c r="A829" s="53" t="s">
        <v>1640</v>
      </c>
      <c r="B829" s="53" t="s">
        <v>1641</v>
      </c>
      <c r="C829" s="53">
        <v>2173</v>
      </c>
      <c r="D829" s="53"/>
      <c r="E829" s="53"/>
      <c r="F829" s="53"/>
      <c r="G829" s="53">
        <v>1</v>
      </c>
    </row>
    <row r="830" spans="1:7" x14ac:dyDescent="0.25">
      <c r="A830" s="53" t="s">
        <v>1642</v>
      </c>
      <c r="B830" s="53" t="s">
        <v>1643</v>
      </c>
      <c r="C830" s="53">
        <v>2174</v>
      </c>
      <c r="D830" s="53"/>
      <c r="E830" s="53"/>
      <c r="F830" s="53"/>
      <c r="G830" s="53">
        <v>1</v>
      </c>
    </row>
    <row r="831" spans="1:7" x14ac:dyDescent="0.25">
      <c r="A831" s="53" t="s">
        <v>1644</v>
      </c>
      <c r="B831" s="53" t="s">
        <v>1645</v>
      </c>
      <c r="C831" s="53">
        <v>2175</v>
      </c>
      <c r="D831" s="53"/>
      <c r="E831" s="53"/>
      <c r="F831" s="53"/>
      <c r="G831" s="53">
        <v>1</v>
      </c>
    </row>
    <row r="832" spans="1:7" x14ac:dyDescent="0.25">
      <c r="A832" s="53" t="s">
        <v>1686</v>
      </c>
      <c r="B832" s="53" t="s">
        <v>1687</v>
      </c>
      <c r="C832" s="53">
        <v>2200</v>
      </c>
      <c r="D832" s="53"/>
      <c r="E832" s="53"/>
      <c r="F832" s="53"/>
      <c r="G832" s="53">
        <v>1</v>
      </c>
    </row>
    <row r="833" spans="1:7" x14ac:dyDescent="0.25">
      <c r="A833" s="53" t="s">
        <v>1646</v>
      </c>
      <c r="B833" s="53" t="s">
        <v>1647</v>
      </c>
      <c r="C833" s="53">
        <v>2176</v>
      </c>
      <c r="D833" s="53"/>
      <c r="E833" s="53"/>
      <c r="F833" s="53"/>
      <c r="G833" s="53">
        <v>1</v>
      </c>
    </row>
    <row r="834" spans="1:7" x14ac:dyDescent="0.25">
      <c r="A834" s="53" t="s">
        <v>1648</v>
      </c>
      <c r="B834" s="53" t="s">
        <v>1649</v>
      </c>
      <c r="C834" s="53">
        <v>2177</v>
      </c>
      <c r="D834" s="53"/>
      <c r="E834" s="53"/>
      <c r="F834" s="53"/>
      <c r="G834" s="53">
        <v>1</v>
      </c>
    </row>
    <row r="835" spans="1:7" x14ac:dyDescent="0.25">
      <c r="A835" s="53" t="s">
        <v>1650</v>
      </c>
      <c r="B835" s="53" t="s">
        <v>1651</v>
      </c>
      <c r="C835" s="53">
        <v>2178</v>
      </c>
      <c r="D835" s="53"/>
      <c r="E835" s="53"/>
      <c r="F835" s="53"/>
      <c r="G835" s="53">
        <v>1</v>
      </c>
    </row>
    <row r="836" spans="1:7" x14ac:dyDescent="0.25">
      <c r="A836" s="53" t="s">
        <v>1652</v>
      </c>
      <c r="B836" s="53" t="s">
        <v>1653</v>
      </c>
      <c r="C836" s="53">
        <v>2179</v>
      </c>
      <c r="D836" s="53"/>
      <c r="E836" s="53"/>
      <c r="F836" s="53"/>
      <c r="G836" s="53">
        <v>1</v>
      </c>
    </row>
    <row r="837" spans="1:7" x14ac:dyDescent="0.25">
      <c r="A837" s="53" t="s">
        <v>1654</v>
      </c>
      <c r="B837" s="53" t="s">
        <v>1655</v>
      </c>
      <c r="C837" s="53">
        <v>2180</v>
      </c>
      <c r="D837" s="53"/>
      <c r="E837" s="53"/>
      <c r="F837" s="53"/>
      <c r="G837" s="53">
        <v>1</v>
      </c>
    </row>
    <row r="838" spans="1:7" x14ac:dyDescent="0.25">
      <c r="A838" s="53" t="s">
        <v>1656</v>
      </c>
      <c r="B838" s="53" t="s">
        <v>1657</v>
      </c>
      <c r="C838" s="53">
        <v>2181</v>
      </c>
      <c r="D838" s="53"/>
      <c r="E838" s="53"/>
      <c r="F838" s="53"/>
      <c r="G838" s="53">
        <v>1</v>
      </c>
    </row>
    <row r="839" spans="1:7" x14ac:dyDescent="0.25">
      <c r="A839" s="53" t="s">
        <v>1658</v>
      </c>
      <c r="B839" s="53" t="s">
        <v>1659</v>
      </c>
      <c r="C839" s="53">
        <v>2186</v>
      </c>
      <c r="D839" s="53"/>
      <c r="E839" s="53"/>
      <c r="F839" s="53"/>
      <c r="G839" s="53">
        <v>1</v>
      </c>
    </row>
    <row r="840" spans="1:7" x14ac:dyDescent="0.25">
      <c r="A840" s="53" t="s">
        <v>1660</v>
      </c>
      <c r="B840" s="53" t="s">
        <v>1661</v>
      </c>
      <c r="C840" s="53">
        <v>2187</v>
      </c>
      <c r="D840" s="53"/>
      <c r="E840" s="53"/>
      <c r="F840" s="53"/>
      <c r="G840" s="53">
        <v>1</v>
      </c>
    </row>
    <row r="841" spans="1:7" x14ac:dyDescent="0.25">
      <c r="A841" s="53" t="s">
        <v>1662</v>
      </c>
      <c r="B841" s="53" t="s">
        <v>1663</v>
      </c>
      <c r="C841" s="53">
        <v>2188</v>
      </c>
      <c r="D841" s="53"/>
      <c r="E841" s="53"/>
      <c r="F841" s="53"/>
      <c r="G841" s="53">
        <v>1</v>
      </c>
    </row>
    <row r="842" spans="1:7" x14ac:dyDescent="0.25">
      <c r="A842" s="53" t="s">
        <v>1688</v>
      </c>
      <c r="B842" s="53" t="s">
        <v>1689</v>
      </c>
      <c r="C842" s="53">
        <v>2201</v>
      </c>
      <c r="D842" s="53"/>
      <c r="E842" s="53"/>
      <c r="F842" s="53"/>
      <c r="G842" s="53">
        <v>1</v>
      </c>
    </row>
    <row r="843" spans="1:7" x14ac:dyDescent="0.25">
      <c r="A843" s="53" t="s">
        <v>1664</v>
      </c>
      <c r="B843" s="53" t="s">
        <v>1665</v>
      </c>
      <c r="C843" s="53">
        <v>2189</v>
      </c>
      <c r="D843" s="53"/>
      <c r="E843" s="53"/>
      <c r="F843" s="53"/>
      <c r="G843" s="53">
        <v>1</v>
      </c>
    </row>
    <row r="844" spans="1:7" x14ac:dyDescent="0.25">
      <c r="A844" s="53" t="s">
        <v>1666</v>
      </c>
      <c r="B844" s="53" t="s">
        <v>1667</v>
      </c>
      <c r="C844" s="53">
        <v>2190</v>
      </c>
      <c r="D844" s="53"/>
      <c r="E844" s="53"/>
      <c r="F844" s="53"/>
      <c r="G844" s="53">
        <v>1</v>
      </c>
    </row>
    <row r="845" spans="1:7" x14ac:dyDescent="0.25">
      <c r="A845" s="53" t="s">
        <v>1668</v>
      </c>
      <c r="B845" s="53" t="s">
        <v>1669</v>
      </c>
      <c r="C845" s="53">
        <v>2191</v>
      </c>
      <c r="D845" s="53"/>
      <c r="E845" s="53"/>
      <c r="F845" s="53"/>
      <c r="G845" s="53">
        <v>1</v>
      </c>
    </row>
    <row r="846" spans="1:7" x14ac:dyDescent="0.25">
      <c r="A846" s="53" t="s">
        <v>1670</v>
      </c>
      <c r="B846" s="53" t="s">
        <v>1671</v>
      </c>
      <c r="C846" s="53">
        <v>2192</v>
      </c>
      <c r="D846" s="53"/>
      <c r="E846" s="53"/>
      <c r="F846" s="53"/>
      <c r="G846" s="53">
        <v>1</v>
      </c>
    </row>
    <row r="847" spans="1:7" x14ac:dyDescent="0.25">
      <c r="A847" s="53" t="s">
        <v>1672</v>
      </c>
      <c r="B847" s="53" t="s">
        <v>1673</v>
      </c>
      <c r="C847" s="53">
        <v>2193</v>
      </c>
      <c r="D847" s="53"/>
      <c r="E847" s="53"/>
      <c r="F847" s="53"/>
      <c r="G847" s="53">
        <v>1</v>
      </c>
    </row>
    <row r="848" spans="1:7" x14ac:dyDescent="0.25">
      <c r="A848" s="53" t="s">
        <v>1674</v>
      </c>
      <c r="B848" s="53" t="s">
        <v>1675</v>
      </c>
      <c r="C848" s="53">
        <v>2194</v>
      </c>
      <c r="D848" s="53"/>
      <c r="E848" s="53"/>
      <c r="F848" s="53"/>
      <c r="G848" s="53">
        <v>1</v>
      </c>
    </row>
    <row r="849" spans="1:7" x14ac:dyDescent="0.25">
      <c r="A849" s="53" t="s">
        <v>1676</v>
      </c>
      <c r="B849" s="53" t="s">
        <v>1677</v>
      </c>
      <c r="C849" s="53">
        <v>2195</v>
      </c>
      <c r="D849" s="53"/>
      <c r="E849" s="53"/>
      <c r="F849" s="53"/>
      <c r="G849" s="53">
        <v>1</v>
      </c>
    </row>
    <row r="850" spans="1:7" x14ac:dyDescent="0.25">
      <c r="A850" s="53" t="s">
        <v>1678</v>
      </c>
      <c r="B850" s="53" t="s">
        <v>1679</v>
      </c>
      <c r="C850" s="53">
        <v>2196</v>
      </c>
      <c r="D850" s="53"/>
      <c r="E850" s="53"/>
      <c r="F850" s="53"/>
      <c r="G850" s="53">
        <v>1</v>
      </c>
    </row>
    <row r="851" spans="1:7" x14ac:dyDescent="0.25">
      <c r="A851" s="4" t="s">
        <v>1680</v>
      </c>
      <c r="B851" s="4" t="s">
        <v>1681</v>
      </c>
      <c r="C851" s="4">
        <v>2197</v>
      </c>
      <c r="G851" s="54">
        <v>1</v>
      </c>
    </row>
    <row r="852" spans="1:7" x14ac:dyDescent="0.25">
      <c r="A852" s="53" t="s">
        <v>1682</v>
      </c>
      <c r="B852" s="53" t="s">
        <v>1683</v>
      </c>
      <c r="C852" s="53">
        <v>2198</v>
      </c>
      <c r="D852" s="53"/>
      <c r="E852" s="53"/>
      <c r="F852" s="53"/>
      <c r="G852" s="53">
        <v>1</v>
      </c>
    </row>
    <row r="853" spans="1:7" x14ac:dyDescent="0.25">
      <c r="A853" s="53" t="s">
        <v>1690</v>
      </c>
      <c r="B853" s="53" t="s">
        <v>1691</v>
      </c>
      <c r="C853" s="53">
        <v>2202</v>
      </c>
      <c r="D853" s="53"/>
      <c r="E853" s="53"/>
      <c r="F853" s="53"/>
      <c r="G853" s="53">
        <v>1</v>
      </c>
    </row>
    <row r="854" spans="1:7" x14ac:dyDescent="0.25">
      <c r="A854" s="53" t="s">
        <v>1692</v>
      </c>
      <c r="B854" s="53" t="s">
        <v>1693</v>
      </c>
      <c r="C854" s="53">
        <v>2319</v>
      </c>
      <c r="D854" s="53"/>
      <c r="E854" s="53"/>
      <c r="F854" s="53"/>
      <c r="G854" s="53">
        <v>1</v>
      </c>
    </row>
    <row r="855" spans="1:7" x14ac:dyDescent="0.25">
      <c r="A855" s="53" t="s">
        <v>1694</v>
      </c>
      <c r="B855" s="53" t="s">
        <v>1695</v>
      </c>
      <c r="C855" s="53">
        <v>2320</v>
      </c>
      <c r="D855" s="53"/>
      <c r="E855" s="53"/>
      <c r="F855" s="53"/>
      <c r="G855" s="53">
        <v>1</v>
      </c>
    </row>
    <row r="856" spans="1:7" x14ac:dyDescent="0.25">
      <c r="A856" s="53" t="s">
        <v>1696</v>
      </c>
      <c r="B856" s="53" t="s">
        <v>1697</v>
      </c>
      <c r="C856" s="53">
        <v>2321</v>
      </c>
      <c r="D856" s="53"/>
      <c r="E856" s="53"/>
      <c r="F856" s="53"/>
      <c r="G856" s="53">
        <v>1</v>
      </c>
    </row>
    <row r="857" spans="1:7" x14ac:dyDescent="0.25">
      <c r="A857" s="53" t="s">
        <v>1698</v>
      </c>
      <c r="B857" s="53" t="s">
        <v>1699</v>
      </c>
      <c r="C857" s="53">
        <v>2323</v>
      </c>
      <c r="D857" s="53"/>
      <c r="E857" s="53"/>
      <c r="F857" s="53"/>
      <c r="G857" s="53">
        <v>1</v>
      </c>
    </row>
    <row r="858" spans="1:7" x14ac:dyDescent="0.25">
      <c r="A858" s="53" t="s">
        <v>1700</v>
      </c>
      <c r="B858" s="53" t="s">
        <v>1701</v>
      </c>
      <c r="C858" s="53">
        <v>2330</v>
      </c>
      <c r="D858" s="53"/>
      <c r="E858" s="53"/>
      <c r="F858" s="53"/>
      <c r="G858" s="53">
        <v>1</v>
      </c>
    </row>
    <row r="859" spans="1:7" x14ac:dyDescent="0.25">
      <c r="A859" s="53" t="s">
        <v>1702</v>
      </c>
      <c r="B859" s="53" t="s">
        <v>1703</v>
      </c>
      <c r="C859" s="53">
        <v>2331</v>
      </c>
      <c r="D859" s="53"/>
      <c r="E859" s="53"/>
      <c r="F859" s="53"/>
      <c r="G859" s="53">
        <v>1</v>
      </c>
    </row>
    <row r="860" spans="1:7" x14ac:dyDescent="0.25">
      <c r="A860" s="53" t="s">
        <v>1704</v>
      </c>
      <c r="B860" s="53" t="s">
        <v>1705</v>
      </c>
      <c r="C860" s="53">
        <v>2332</v>
      </c>
      <c r="D860" s="53"/>
      <c r="E860" s="53"/>
      <c r="F860" s="53"/>
      <c r="G860" s="53">
        <v>1</v>
      </c>
    </row>
    <row r="861" spans="1:7" x14ac:dyDescent="0.25">
      <c r="A861" s="53" t="s">
        <v>1706</v>
      </c>
      <c r="B861" s="53" t="s">
        <v>1707</v>
      </c>
      <c r="C861" s="53">
        <v>2333</v>
      </c>
      <c r="D861" s="53"/>
      <c r="E861" s="53"/>
      <c r="F861" s="53"/>
      <c r="G861" s="53">
        <v>1</v>
      </c>
    </row>
    <row r="862" spans="1:7" x14ac:dyDescent="0.25">
      <c r="A862" s="53" t="s">
        <v>1708</v>
      </c>
      <c r="B862" s="53" t="s">
        <v>1709</v>
      </c>
      <c r="C862" s="53">
        <v>2334</v>
      </c>
      <c r="D862" s="53"/>
      <c r="E862" s="53"/>
      <c r="F862" s="53"/>
      <c r="G862" s="53">
        <v>1</v>
      </c>
    </row>
    <row r="863" spans="1:7" x14ac:dyDescent="0.25">
      <c r="A863" s="53" t="s">
        <v>1710</v>
      </c>
      <c r="B863" s="53" t="s">
        <v>1711</v>
      </c>
      <c r="C863" s="53">
        <v>2335</v>
      </c>
      <c r="D863" s="53"/>
      <c r="E863" s="53"/>
      <c r="F863" s="53"/>
      <c r="G863" s="53">
        <v>1</v>
      </c>
    </row>
    <row r="864" spans="1:7" x14ac:dyDescent="0.25">
      <c r="A864" s="53" t="s">
        <v>1712</v>
      </c>
      <c r="B864" s="53" t="s">
        <v>1713</v>
      </c>
      <c r="C864" s="53">
        <v>2336</v>
      </c>
      <c r="D864" s="53"/>
      <c r="E864" s="53"/>
      <c r="F864" s="53"/>
      <c r="G864" s="53">
        <v>1</v>
      </c>
    </row>
    <row r="865" spans="1:7" x14ac:dyDescent="0.25">
      <c r="A865" s="53" t="s">
        <v>1714</v>
      </c>
      <c r="B865" s="53" t="s">
        <v>1715</v>
      </c>
      <c r="C865" s="53">
        <v>2337</v>
      </c>
      <c r="D865" s="53"/>
      <c r="E865" s="53"/>
      <c r="F865" s="53"/>
      <c r="G865" s="53">
        <v>1</v>
      </c>
    </row>
    <row r="866" spans="1:7" x14ac:dyDescent="0.25">
      <c r="A866" s="53" t="s">
        <v>1716</v>
      </c>
      <c r="B866" s="53" t="s">
        <v>1717</v>
      </c>
      <c r="C866" s="53">
        <v>2338</v>
      </c>
      <c r="D866" s="53"/>
      <c r="E866" s="53"/>
      <c r="F866" s="53"/>
      <c r="G866" s="53">
        <v>1</v>
      </c>
    </row>
    <row r="867" spans="1:7" x14ac:dyDescent="0.25">
      <c r="A867" s="53" t="s">
        <v>1718</v>
      </c>
      <c r="B867" s="53" t="s">
        <v>1719</v>
      </c>
      <c r="C867" s="53">
        <v>2339</v>
      </c>
      <c r="D867" s="53"/>
      <c r="E867" s="53"/>
      <c r="F867" s="53"/>
      <c r="G867" s="53">
        <v>1</v>
      </c>
    </row>
    <row r="868" spans="1:7" x14ac:dyDescent="0.25">
      <c r="A868" s="53" t="s">
        <v>1720</v>
      </c>
      <c r="B868" s="53" t="s">
        <v>1721</v>
      </c>
      <c r="C868" s="53">
        <v>2340</v>
      </c>
      <c r="D868" s="53"/>
      <c r="E868" s="53"/>
      <c r="F868" s="53"/>
      <c r="G868" s="53">
        <v>1</v>
      </c>
    </row>
    <row r="869" spans="1:7" x14ac:dyDescent="0.25">
      <c r="A869" s="53" t="s">
        <v>1722</v>
      </c>
      <c r="B869" s="53" t="s">
        <v>1723</v>
      </c>
      <c r="C869" s="53">
        <v>2341</v>
      </c>
      <c r="D869" s="53"/>
      <c r="E869" s="53"/>
      <c r="F869" s="53"/>
      <c r="G869" s="53">
        <v>1</v>
      </c>
    </row>
    <row r="870" spans="1:7" x14ac:dyDescent="0.25">
      <c r="A870" s="53" t="s">
        <v>1724</v>
      </c>
      <c r="B870" s="53" t="s">
        <v>1725</v>
      </c>
      <c r="C870" s="53">
        <v>2342</v>
      </c>
      <c r="D870" s="53"/>
      <c r="E870" s="53"/>
      <c r="F870" s="53"/>
      <c r="G870" s="53">
        <v>1</v>
      </c>
    </row>
    <row r="871" spans="1:7" x14ac:dyDescent="0.25">
      <c r="A871" s="53" t="s">
        <v>1726</v>
      </c>
      <c r="B871" s="53" t="s">
        <v>1727</v>
      </c>
      <c r="C871" s="53">
        <v>2343</v>
      </c>
      <c r="D871" s="53"/>
      <c r="E871" s="53"/>
      <c r="F871" s="53"/>
      <c r="G871" s="53">
        <v>1</v>
      </c>
    </row>
    <row r="872" spans="1:7" x14ac:dyDescent="0.25">
      <c r="A872" s="53" t="s">
        <v>1728</v>
      </c>
      <c r="B872" s="53" t="s">
        <v>1729</v>
      </c>
      <c r="C872" s="53">
        <v>2344</v>
      </c>
      <c r="D872" s="53"/>
      <c r="E872" s="53"/>
      <c r="F872" s="53"/>
      <c r="G872" s="53">
        <v>1</v>
      </c>
    </row>
    <row r="873" spans="1:7" x14ac:dyDescent="0.25">
      <c r="A873" s="53" t="s">
        <v>1730</v>
      </c>
      <c r="B873" s="53" t="s">
        <v>1731</v>
      </c>
      <c r="C873" s="53">
        <v>2345</v>
      </c>
      <c r="D873" s="53"/>
      <c r="E873" s="53"/>
      <c r="F873" s="53"/>
      <c r="G873" s="53">
        <v>1</v>
      </c>
    </row>
    <row r="874" spans="1:7" x14ac:dyDescent="0.25">
      <c r="A874" s="53" t="s">
        <v>1732</v>
      </c>
      <c r="B874" s="53" t="s">
        <v>1733</v>
      </c>
      <c r="C874" s="53">
        <v>2346</v>
      </c>
      <c r="D874" s="53"/>
      <c r="E874" s="53"/>
      <c r="F874" s="53"/>
      <c r="G874" s="53">
        <v>1</v>
      </c>
    </row>
    <row r="875" spans="1:7" x14ac:dyDescent="0.25">
      <c r="A875" s="53" t="s">
        <v>1734</v>
      </c>
      <c r="B875" s="53" t="s">
        <v>1735</v>
      </c>
      <c r="C875" s="53">
        <v>2347</v>
      </c>
      <c r="D875" s="53"/>
      <c r="E875" s="53"/>
      <c r="F875" s="53"/>
      <c r="G875" s="53">
        <v>1</v>
      </c>
    </row>
    <row r="876" spans="1:7" x14ac:dyDescent="0.25">
      <c r="A876" s="53" t="s">
        <v>1736</v>
      </c>
      <c r="B876" s="53" t="s">
        <v>1737</v>
      </c>
      <c r="C876" s="53">
        <v>2348</v>
      </c>
      <c r="D876" s="53"/>
      <c r="E876" s="53"/>
      <c r="F876" s="53"/>
      <c r="G876" s="53">
        <v>1</v>
      </c>
    </row>
    <row r="877" spans="1:7" x14ac:dyDescent="0.25">
      <c r="A877" s="53" t="s">
        <v>1738</v>
      </c>
      <c r="B877" s="53" t="s">
        <v>1739</v>
      </c>
      <c r="C877" s="53">
        <v>2349</v>
      </c>
      <c r="D877" s="53"/>
      <c r="E877" s="53"/>
      <c r="F877" s="53"/>
      <c r="G877" s="53">
        <v>1</v>
      </c>
    </row>
    <row r="878" spans="1:7" x14ac:dyDescent="0.25">
      <c r="A878" s="53" t="s">
        <v>1740</v>
      </c>
      <c r="B878" s="53" t="s">
        <v>1741</v>
      </c>
      <c r="C878" s="53">
        <v>2350</v>
      </c>
      <c r="D878" s="53"/>
      <c r="E878" s="53"/>
      <c r="F878" s="53"/>
      <c r="G878" s="53">
        <v>1</v>
      </c>
    </row>
    <row r="879" spans="1:7" x14ac:dyDescent="0.25">
      <c r="A879" s="53" t="s">
        <v>1742</v>
      </c>
      <c r="B879" s="53" t="s">
        <v>1743</v>
      </c>
      <c r="C879" s="53">
        <v>2351</v>
      </c>
      <c r="D879" s="53"/>
      <c r="E879" s="53"/>
      <c r="F879" s="53"/>
      <c r="G879" s="53">
        <v>1</v>
      </c>
    </row>
    <row r="880" spans="1:7" x14ac:dyDescent="0.25">
      <c r="A880" s="53" t="s">
        <v>1744</v>
      </c>
      <c r="B880" s="53" t="s">
        <v>1745</v>
      </c>
      <c r="C880" s="53">
        <v>2352</v>
      </c>
      <c r="D880" s="53"/>
      <c r="E880" s="53"/>
      <c r="F880" s="53"/>
      <c r="G880" s="53">
        <v>1</v>
      </c>
    </row>
    <row r="881" spans="1:7" x14ac:dyDescent="0.25">
      <c r="A881" s="53" t="s">
        <v>1746</v>
      </c>
      <c r="B881" s="53" t="s">
        <v>1747</v>
      </c>
      <c r="C881" s="53">
        <v>2353</v>
      </c>
      <c r="D881" s="53"/>
      <c r="E881" s="53"/>
      <c r="F881" s="53"/>
      <c r="G881" s="53">
        <v>1</v>
      </c>
    </row>
    <row r="882" spans="1:7" x14ac:dyDescent="0.25">
      <c r="A882" s="53" t="s">
        <v>1748</v>
      </c>
      <c r="B882" s="53" t="s">
        <v>1749</v>
      </c>
      <c r="C882" s="53">
        <v>2354</v>
      </c>
      <c r="D882" s="53"/>
      <c r="E882" s="53"/>
      <c r="F882" s="53"/>
      <c r="G882" s="53">
        <v>1</v>
      </c>
    </row>
    <row r="883" spans="1:7" x14ac:dyDescent="0.25">
      <c r="A883" s="53" t="s">
        <v>1750</v>
      </c>
      <c r="B883" s="53" t="s">
        <v>1751</v>
      </c>
      <c r="C883" s="53">
        <v>2355</v>
      </c>
      <c r="D883" s="53"/>
      <c r="E883" s="53"/>
      <c r="F883" s="53"/>
      <c r="G883" s="53">
        <v>1</v>
      </c>
    </row>
    <row r="884" spans="1:7" x14ac:dyDescent="0.25">
      <c r="A884" s="53" t="s">
        <v>1752</v>
      </c>
      <c r="B884" s="53" t="s">
        <v>1753</v>
      </c>
      <c r="C884" s="53">
        <v>2511</v>
      </c>
      <c r="D884" s="53"/>
      <c r="E884" s="53"/>
      <c r="F884" s="53"/>
      <c r="G884" s="53">
        <v>1</v>
      </c>
    </row>
    <row r="885" spans="1:7" x14ac:dyDescent="0.25">
      <c r="A885" s="53" t="s">
        <v>1754</v>
      </c>
      <c r="B885" s="53" t="s">
        <v>1755</v>
      </c>
      <c r="C885" s="53">
        <v>2512</v>
      </c>
      <c r="D885" s="53"/>
      <c r="E885" s="53"/>
      <c r="F885" s="53"/>
      <c r="G885" s="53">
        <v>1</v>
      </c>
    </row>
    <row r="886" spans="1:7" x14ac:dyDescent="0.25">
      <c r="A886" s="53" t="s">
        <v>1756</v>
      </c>
      <c r="B886" s="53" t="s">
        <v>1757</v>
      </c>
      <c r="C886" s="53">
        <v>2513</v>
      </c>
      <c r="D886" s="53"/>
      <c r="E886" s="53"/>
      <c r="F886" s="53"/>
      <c r="G886" s="53">
        <v>1</v>
      </c>
    </row>
    <row r="887" spans="1:7" x14ac:dyDescent="0.25">
      <c r="A887" s="53" t="s">
        <v>1856</v>
      </c>
      <c r="B887" s="53" t="s">
        <v>1857</v>
      </c>
      <c r="C887" s="53">
        <v>2570</v>
      </c>
      <c r="D887" s="53"/>
      <c r="E887" s="53"/>
      <c r="F887" s="53"/>
      <c r="G887" s="53">
        <v>1</v>
      </c>
    </row>
    <row r="888" spans="1:7" x14ac:dyDescent="0.25">
      <c r="A888" s="53" t="s">
        <v>1858</v>
      </c>
      <c r="B888" s="53" t="s">
        <v>1859</v>
      </c>
      <c r="C888" s="53">
        <v>2571</v>
      </c>
      <c r="D888" s="53"/>
      <c r="E888" s="53"/>
      <c r="F888" s="53"/>
      <c r="G888" s="53">
        <v>1</v>
      </c>
    </row>
    <row r="889" spans="1:7" x14ac:dyDescent="0.25">
      <c r="A889" s="53" t="s">
        <v>1860</v>
      </c>
      <c r="B889" s="53" t="s">
        <v>1861</v>
      </c>
      <c r="C889" s="53">
        <v>2572</v>
      </c>
      <c r="D889" s="53"/>
      <c r="E889" s="53"/>
      <c r="F889" s="53"/>
      <c r="G889" s="53">
        <v>1</v>
      </c>
    </row>
    <row r="890" spans="1:7" x14ac:dyDescent="0.25">
      <c r="A890" s="57" t="s">
        <v>1862</v>
      </c>
      <c r="B890" s="58" t="s">
        <v>1863</v>
      </c>
      <c r="C890" s="58">
        <v>2573</v>
      </c>
      <c r="G890" s="54">
        <v>1</v>
      </c>
    </row>
    <row r="891" spans="1:7" x14ac:dyDescent="0.25">
      <c r="A891" s="53" t="s">
        <v>1758</v>
      </c>
      <c r="B891" s="53" t="s">
        <v>1759</v>
      </c>
      <c r="C891" s="53">
        <v>2514</v>
      </c>
      <c r="D891" s="53"/>
      <c r="E891" s="53"/>
      <c r="F891" s="53"/>
      <c r="G891" s="53">
        <v>1</v>
      </c>
    </row>
    <row r="892" spans="1:7" x14ac:dyDescent="0.25">
      <c r="A892" s="53" t="s">
        <v>1760</v>
      </c>
      <c r="B892" s="53" t="s">
        <v>1761</v>
      </c>
      <c r="C892" s="53">
        <v>2515</v>
      </c>
      <c r="D892" s="53"/>
      <c r="E892" s="53"/>
      <c r="F892" s="53"/>
      <c r="G892" s="53">
        <v>1</v>
      </c>
    </row>
    <row r="893" spans="1:7" x14ac:dyDescent="0.25">
      <c r="A893" s="53" t="s">
        <v>1762</v>
      </c>
      <c r="B893" s="53" t="s">
        <v>1763</v>
      </c>
      <c r="C893" s="53">
        <v>2516</v>
      </c>
      <c r="D893" s="53"/>
      <c r="E893" s="53"/>
      <c r="F893" s="53"/>
      <c r="G893" s="53">
        <v>1</v>
      </c>
    </row>
    <row r="894" spans="1:7" x14ac:dyDescent="0.25">
      <c r="A894" s="53" t="s">
        <v>1764</v>
      </c>
      <c r="B894" s="53" t="s">
        <v>1765</v>
      </c>
      <c r="C894" s="53">
        <v>2517</v>
      </c>
      <c r="D894" s="53"/>
      <c r="E894" s="53"/>
      <c r="F894" s="53"/>
      <c r="G894" s="53">
        <v>1</v>
      </c>
    </row>
    <row r="895" spans="1:7" x14ac:dyDescent="0.25">
      <c r="A895" s="53" t="s">
        <v>1766</v>
      </c>
      <c r="B895" s="53" t="s">
        <v>1767</v>
      </c>
      <c r="C895" s="53">
        <v>2518</v>
      </c>
      <c r="D895" s="53"/>
      <c r="E895" s="53"/>
      <c r="F895" s="53"/>
      <c r="G895" s="53">
        <v>1</v>
      </c>
    </row>
    <row r="896" spans="1:7" x14ac:dyDescent="0.25">
      <c r="A896" s="53" t="s">
        <v>1768</v>
      </c>
      <c r="B896" s="53" t="s">
        <v>1769</v>
      </c>
      <c r="C896" s="53">
        <v>2519</v>
      </c>
      <c r="D896" s="53"/>
      <c r="E896" s="53"/>
      <c r="F896" s="53"/>
      <c r="G896" s="53">
        <v>1</v>
      </c>
    </row>
    <row r="897" spans="1:7" x14ac:dyDescent="0.25">
      <c r="A897" s="53" t="s">
        <v>1770</v>
      </c>
      <c r="B897" s="53" t="s">
        <v>1771</v>
      </c>
      <c r="C897" s="53">
        <v>2520</v>
      </c>
      <c r="D897" s="53"/>
      <c r="E897" s="53"/>
      <c r="F897" s="53"/>
      <c r="G897" s="53">
        <v>1</v>
      </c>
    </row>
    <row r="898" spans="1:7" x14ac:dyDescent="0.25">
      <c r="A898" s="53" t="s">
        <v>1772</v>
      </c>
      <c r="B898" s="53" t="s">
        <v>1773</v>
      </c>
      <c r="C898" s="53">
        <v>2521</v>
      </c>
      <c r="D898" s="53"/>
      <c r="E898" s="53"/>
      <c r="F898" s="53"/>
      <c r="G898" s="53">
        <v>1</v>
      </c>
    </row>
    <row r="899" spans="1:7" x14ac:dyDescent="0.25">
      <c r="A899" s="53" t="s">
        <v>1774</v>
      </c>
      <c r="B899" s="53" t="s">
        <v>1775</v>
      </c>
      <c r="C899" s="53">
        <v>2522</v>
      </c>
      <c r="D899" s="53"/>
      <c r="E899" s="53"/>
      <c r="F899" s="53"/>
      <c r="G899" s="53">
        <v>1</v>
      </c>
    </row>
    <row r="900" spans="1:7" x14ac:dyDescent="0.25">
      <c r="A900" s="53" t="s">
        <v>1776</v>
      </c>
      <c r="B900" s="53" t="s">
        <v>1777</v>
      </c>
      <c r="C900" s="53">
        <v>2523</v>
      </c>
      <c r="D900" s="53"/>
      <c r="E900" s="53"/>
      <c r="F900" s="53"/>
      <c r="G900" s="53">
        <v>1</v>
      </c>
    </row>
    <row r="901" spans="1:7" x14ac:dyDescent="0.25">
      <c r="A901" s="53" t="s">
        <v>1778</v>
      </c>
      <c r="B901" s="53" t="s">
        <v>1779</v>
      </c>
      <c r="C901" s="53">
        <v>2524</v>
      </c>
      <c r="D901" s="53"/>
      <c r="E901" s="53"/>
      <c r="F901" s="53"/>
      <c r="G901" s="53">
        <v>1</v>
      </c>
    </row>
    <row r="902" spans="1:7" x14ac:dyDescent="0.25">
      <c r="A902" s="53" t="s">
        <v>1780</v>
      </c>
      <c r="B902" s="53" t="s">
        <v>1781</v>
      </c>
      <c r="C902" s="53">
        <v>2525</v>
      </c>
      <c r="D902" s="53"/>
      <c r="E902" s="53"/>
      <c r="F902" s="53"/>
      <c r="G902" s="53">
        <v>1</v>
      </c>
    </row>
    <row r="903" spans="1:7" x14ac:dyDescent="0.25">
      <c r="A903" s="53" t="s">
        <v>1782</v>
      </c>
      <c r="B903" s="53" t="s">
        <v>1783</v>
      </c>
      <c r="C903" s="53">
        <v>2526</v>
      </c>
      <c r="D903" s="53"/>
      <c r="E903" s="53"/>
      <c r="F903" s="53"/>
      <c r="G903" s="53">
        <v>1</v>
      </c>
    </row>
    <row r="904" spans="1:7" x14ac:dyDescent="0.25">
      <c r="A904" s="53" t="s">
        <v>1784</v>
      </c>
      <c r="B904" s="53" t="s">
        <v>1785</v>
      </c>
      <c r="C904" s="53">
        <v>2527</v>
      </c>
      <c r="D904" s="53"/>
      <c r="E904" s="53"/>
      <c r="F904" s="53"/>
      <c r="G904" s="53">
        <v>1</v>
      </c>
    </row>
    <row r="905" spans="1:7" x14ac:dyDescent="0.25">
      <c r="A905" s="53" t="s">
        <v>1786</v>
      </c>
      <c r="B905" s="53" t="s">
        <v>1787</v>
      </c>
      <c r="C905" s="53">
        <v>2528</v>
      </c>
      <c r="D905" s="53"/>
      <c r="E905" s="53"/>
      <c r="F905" s="53"/>
      <c r="G905" s="53">
        <v>1</v>
      </c>
    </row>
    <row r="906" spans="1:7" x14ac:dyDescent="0.25">
      <c r="A906" s="53" t="s">
        <v>1788</v>
      </c>
      <c r="B906" s="53" t="s">
        <v>1789</v>
      </c>
      <c r="C906" s="53">
        <v>2529</v>
      </c>
      <c r="D906" s="53"/>
      <c r="E906" s="53"/>
      <c r="F906" s="53"/>
      <c r="G906" s="53">
        <v>1</v>
      </c>
    </row>
    <row r="907" spans="1:7" x14ac:dyDescent="0.25">
      <c r="A907" s="53" t="s">
        <v>1790</v>
      </c>
      <c r="B907" s="53" t="s">
        <v>1791</v>
      </c>
      <c r="C907" s="53">
        <v>2530</v>
      </c>
      <c r="D907" s="53"/>
      <c r="E907" s="53"/>
      <c r="F907" s="53"/>
      <c r="G907" s="53">
        <v>1</v>
      </c>
    </row>
    <row r="908" spans="1:7" x14ac:dyDescent="0.25">
      <c r="A908" s="53" t="s">
        <v>1792</v>
      </c>
      <c r="B908" s="53" t="s">
        <v>1793</v>
      </c>
      <c r="C908" s="53">
        <v>2531</v>
      </c>
      <c r="D908" s="53"/>
      <c r="E908" s="53"/>
      <c r="F908" s="53"/>
      <c r="G908" s="53">
        <v>1</v>
      </c>
    </row>
    <row r="909" spans="1:7" x14ac:dyDescent="0.25">
      <c r="A909" s="53" t="s">
        <v>1794</v>
      </c>
      <c r="B909" s="53" t="s">
        <v>1795</v>
      </c>
      <c r="C909" s="53">
        <v>2532</v>
      </c>
      <c r="D909" s="53"/>
      <c r="E909" s="53"/>
      <c r="F909" s="53"/>
      <c r="G909" s="53">
        <v>1</v>
      </c>
    </row>
    <row r="910" spans="1:7" x14ac:dyDescent="0.25">
      <c r="A910" s="53" t="s">
        <v>1796</v>
      </c>
      <c r="B910" s="53" t="s">
        <v>1797</v>
      </c>
      <c r="C910" s="53">
        <v>2533</v>
      </c>
      <c r="D910" s="53"/>
      <c r="E910" s="53"/>
      <c r="F910" s="53"/>
      <c r="G910" s="53">
        <v>1</v>
      </c>
    </row>
    <row r="911" spans="1:7" x14ac:dyDescent="0.25">
      <c r="A911" s="53" t="s">
        <v>1798</v>
      </c>
      <c r="B911" s="53" t="s">
        <v>1799</v>
      </c>
      <c r="C911" s="53">
        <v>2534</v>
      </c>
      <c r="D911" s="53"/>
      <c r="E911" s="53"/>
      <c r="F911" s="53"/>
      <c r="G911" s="53">
        <v>1</v>
      </c>
    </row>
    <row r="912" spans="1:7" x14ac:dyDescent="0.25">
      <c r="A912" s="53" t="s">
        <v>1800</v>
      </c>
      <c r="B912" s="53" t="s">
        <v>1801</v>
      </c>
      <c r="C912" s="53">
        <v>2535</v>
      </c>
      <c r="D912" s="53"/>
      <c r="E912" s="53"/>
      <c r="F912" s="53"/>
      <c r="G912" s="53">
        <v>1</v>
      </c>
    </row>
    <row r="913" spans="1:7" x14ac:dyDescent="0.25">
      <c r="A913" s="53" t="s">
        <v>1802</v>
      </c>
      <c r="B913" s="53" t="s">
        <v>1803</v>
      </c>
      <c r="C913" s="53">
        <v>2536</v>
      </c>
      <c r="D913" s="53"/>
      <c r="E913" s="53"/>
      <c r="F913" s="53"/>
      <c r="G913" s="53">
        <v>1</v>
      </c>
    </row>
    <row r="914" spans="1:7" x14ac:dyDescent="0.25">
      <c r="A914" s="53" t="s">
        <v>1804</v>
      </c>
      <c r="B914" s="53" t="s">
        <v>1805</v>
      </c>
      <c r="C914" s="53">
        <v>2537</v>
      </c>
      <c r="D914" s="53"/>
      <c r="E914" s="53"/>
      <c r="F914" s="53"/>
      <c r="G914" s="53">
        <v>1</v>
      </c>
    </row>
    <row r="915" spans="1:7" x14ac:dyDescent="0.25">
      <c r="A915" s="53" t="s">
        <v>1806</v>
      </c>
      <c r="B915" s="53" t="s">
        <v>1807</v>
      </c>
      <c r="C915" s="53">
        <v>2538</v>
      </c>
      <c r="D915" s="53"/>
      <c r="E915" s="53"/>
      <c r="F915" s="53"/>
      <c r="G915" s="53">
        <v>1</v>
      </c>
    </row>
    <row r="916" spans="1:7" x14ac:dyDescent="0.25">
      <c r="A916" s="53" t="s">
        <v>1808</v>
      </c>
      <c r="B916" s="53" t="s">
        <v>1809</v>
      </c>
      <c r="C916" s="53">
        <v>2539</v>
      </c>
      <c r="D916" s="53"/>
      <c r="E916" s="53"/>
      <c r="F916" s="53"/>
      <c r="G916" s="53">
        <v>1</v>
      </c>
    </row>
    <row r="917" spans="1:7" x14ac:dyDescent="0.25">
      <c r="A917" s="53" t="s">
        <v>1810</v>
      </c>
      <c r="B917" s="53" t="s">
        <v>1811</v>
      </c>
      <c r="C917" s="53">
        <v>2540</v>
      </c>
      <c r="D917" s="53"/>
      <c r="E917" s="53"/>
      <c r="F917" s="53"/>
      <c r="G917" s="53">
        <v>1</v>
      </c>
    </row>
    <row r="918" spans="1:7" x14ac:dyDescent="0.25">
      <c r="A918" s="53" t="s">
        <v>1812</v>
      </c>
      <c r="B918" s="53" t="s">
        <v>1813</v>
      </c>
      <c r="C918" s="53">
        <v>2543</v>
      </c>
      <c r="D918" s="53"/>
      <c r="E918" s="53"/>
      <c r="F918" s="53"/>
      <c r="G918" s="53">
        <v>1</v>
      </c>
    </row>
    <row r="919" spans="1:7" x14ac:dyDescent="0.25">
      <c r="A919" s="53" t="s">
        <v>1814</v>
      </c>
      <c r="B919" s="53" t="s">
        <v>1815</v>
      </c>
      <c r="C919" s="53">
        <v>2544</v>
      </c>
      <c r="D919" s="53"/>
      <c r="E919" s="53"/>
      <c r="F919" s="53"/>
      <c r="G919" s="53">
        <v>1</v>
      </c>
    </row>
    <row r="920" spans="1:7" x14ac:dyDescent="0.25">
      <c r="A920" s="53" t="s">
        <v>1816</v>
      </c>
      <c r="B920" s="53" t="s">
        <v>1817</v>
      </c>
      <c r="C920" s="53">
        <v>2545</v>
      </c>
      <c r="D920" s="53"/>
      <c r="E920" s="53"/>
      <c r="F920" s="53"/>
      <c r="G920" s="53">
        <v>1</v>
      </c>
    </row>
    <row r="921" spans="1:7" x14ac:dyDescent="0.25">
      <c r="A921" s="53" t="s">
        <v>1818</v>
      </c>
      <c r="B921" s="53" t="s">
        <v>1819</v>
      </c>
      <c r="C921" s="53">
        <v>2546</v>
      </c>
      <c r="D921" s="53"/>
      <c r="E921" s="53"/>
      <c r="F921" s="53"/>
      <c r="G921" s="53">
        <v>1</v>
      </c>
    </row>
    <row r="922" spans="1:7" x14ac:dyDescent="0.25">
      <c r="A922" s="53" t="s">
        <v>1820</v>
      </c>
      <c r="B922" s="53" t="s">
        <v>1821</v>
      </c>
      <c r="C922" s="53">
        <v>2547</v>
      </c>
      <c r="D922" s="53"/>
      <c r="E922" s="53"/>
      <c r="F922" s="53"/>
      <c r="G922" s="53">
        <v>1</v>
      </c>
    </row>
    <row r="923" spans="1:7" x14ac:dyDescent="0.25">
      <c r="A923" s="53" t="s">
        <v>1822</v>
      </c>
      <c r="B923" s="53" t="s">
        <v>1823</v>
      </c>
      <c r="C923" s="53">
        <v>2548</v>
      </c>
      <c r="D923" s="53"/>
      <c r="E923" s="53"/>
      <c r="F923" s="53"/>
      <c r="G923" s="53">
        <v>1</v>
      </c>
    </row>
    <row r="924" spans="1:7" x14ac:dyDescent="0.25">
      <c r="A924" s="53" t="s">
        <v>1824</v>
      </c>
      <c r="B924" s="53" t="s">
        <v>1825</v>
      </c>
      <c r="C924" s="53">
        <v>2549</v>
      </c>
      <c r="D924" s="53"/>
      <c r="E924" s="53"/>
      <c r="F924" s="53"/>
      <c r="G924" s="53">
        <v>1</v>
      </c>
    </row>
    <row r="925" spans="1:7" x14ac:dyDescent="0.25">
      <c r="A925" s="53" t="s">
        <v>1826</v>
      </c>
      <c r="B925" s="53" t="s">
        <v>1827</v>
      </c>
      <c r="C925" s="53">
        <v>2550</v>
      </c>
      <c r="D925" s="53"/>
      <c r="E925" s="53"/>
      <c r="F925" s="53"/>
      <c r="G925" s="53">
        <v>1</v>
      </c>
    </row>
    <row r="926" spans="1:7" x14ac:dyDescent="0.25">
      <c r="A926" s="53" t="s">
        <v>1828</v>
      </c>
      <c r="B926" s="53" t="s">
        <v>1829</v>
      </c>
      <c r="C926" s="53">
        <v>2551</v>
      </c>
      <c r="D926" s="53"/>
      <c r="E926" s="53"/>
      <c r="F926" s="53"/>
      <c r="G926" s="53">
        <v>1</v>
      </c>
    </row>
    <row r="927" spans="1:7" x14ac:dyDescent="0.25">
      <c r="A927" s="53" t="s">
        <v>1830</v>
      </c>
      <c r="B927" s="53" t="s">
        <v>1831</v>
      </c>
      <c r="C927" s="53">
        <v>2552</v>
      </c>
      <c r="D927" s="53"/>
      <c r="E927" s="53"/>
      <c r="F927" s="53"/>
      <c r="G927" s="53">
        <v>1</v>
      </c>
    </row>
    <row r="928" spans="1:7" x14ac:dyDescent="0.25">
      <c r="A928" s="53" t="s">
        <v>1832</v>
      </c>
      <c r="B928" s="53" t="s">
        <v>1833</v>
      </c>
      <c r="C928" s="53">
        <v>2553</v>
      </c>
      <c r="D928" s="53"/>
      <c r="E928" s="53"/>
      <c r="F928" s="53"/>
      <c r="G928" s="53">
        <v>1</v>
      </c>
    </row>
    <row r="929" spans="1:7" x14ac:dyDescent="0.25">
      <c r="A929" s="53" t="s">
        <v>1834</v>
      </c>
      <c r="B929" s="53" t="s">
        <v>1835</v>
      </c>
      <c r="C929" s="53">
        <v>2554</v>
      </c>
      <c r="D929" s="53"/>
      <c r="E929" s="53"/>
      <c r="F929" s="53"/>
      <c r="G929" s="53">
        <v>1</v>
      </c>
    </row>
    <row r="930" spans="1:7" x14ac:dyDescent="0.25">
      <c r="A930" s="53" t="s">
        <v>1836</v>
      </c>
      <c r="B930" s="53" t="s">
        <v>1837</v>
      </c>
      <c r="C930" s="53">
        <v>2555</v>
      </c>
      <c r="D930" s="53"/>
      <c r="E930" s="53"/>
      <c r="F930" s="53"/>
      <c r="G930" s="53">
        <v>1</v>
      </c>
    </row>
    <row r="931" spans="1:7" x14ac:dyDescent="0.25">
      <c r="A931" s="53" t="s">
        <v>1838</v>
      </c>
      <c r="B931" s="53" t="s">
        <v>1839</v>
      </c>
      <c r="C931" s="53">
        <v>2558</v>
      </c>
      <c r="D931" s="53"/>
      <c r="E931" s="53"/>
      <c r="F931" s="53"/>
      <c r="G931" s="53">
        <v>1</v>
      </c>
    </row>
    <row r="932" spans="1:7" x14ac:dyDescent="0.25">
      <c r="A932" s="53" t="s">
        <v>1840</v>
      </c>
      <c r="B932" s="53" t="s">
        <v>1841</v>
      </c>
      <c r="C932" s="53">
        <v>2559</v>
      </c>
      <c r="D932" s="53"/>
      <c r="E932" s="53"/>
      <c r="F932" s="53"/>
      <c r="G932" s="53">
        <v>1</v>
      </c>
    </row>
    <row r="933" spans="1:7" x14ac:dyDescent="0.25">
      <c r="A933" s="53" t="s">
        <v>1842</v>
      </c>
      <c r="B933" s="53" t="s">
        <v>1843</v>
      </c>
      <c r="C933" s="53">
        <v>2560</v>
      </c>
      <c r="D933" s="53"/>
      <c r="E933" s="53"/>
      <c r="F933" s="53"/>
      <c r="G933" s="53">
        <v>1</v>
      </c>
    </row>
    <row r="934" spans="1:7" x14ac:dyDescent="0.25">
      <c r="A934" s="53" t="s">
        <v>1844</v>
      </c>
      <c r="B934" s="53" t="s">
        <v>1845</v>
      </c>
      <c r="C934" s="53">
        <v>2561</v>
      </c>
      <c r="D934" s="53"/>
      <c r="E934" s="53"/>
      <c r="F934" s="53"/>
      <c r="G934" s="53">
        <v>1</v>
      </c>
    </row>
    <row r="935" spans="1:7" x14ac:dyDescent="0.25">
      <c r="A935" s="53" t="s">
        <v>1846</v>
      </c>
      <c r="B935" s="53" t="s">
        <v>1847</v>
      </c>
      <c r="C935" s="53">
        <v>2562</v>
      </c>
      <c r="D935" s="53"/>
      <c r="E935" s="53"/>
      <c r="F935" s="53"/>
      <c r="G935" s="53">
        <v>1</v>
      </c>
    </row>
    <row r="936" spans="1:7" x14ac:dyDescent="0.25">
      <c r="A936" s="53" t="s">
        <v>1848</v>
      </c>
      <c r="B936" s="53" t="s">
        <v>1849</v>
      </c>
      <c r="C936" s="53">
        <v>2563</v>
      </c>
      <c r="D936" s="53"/>
      <c r="E936" s="53"/>
      <c r="F936" s="53"/>
      <c r="G936" s="53">
        <v>1</v>
      </c>
    </row>
    <row r="937" spans="1:7" x14ac:dyDescent="0.25">
      <c r="A937" s="53" t="s">
        <v>1850</v>
      </c>
      <c r="B937" s="53" t="s">
        <v>1851</v>
      </c>
      <c r="C937" s="53">
        <v>2564</v>
      </c>
      <c r="D937" s="53"/>
      <c r="E937" s="53"/>
      <c r="F937" s="53"/>
      <c r="G937" s="53">
        <v>1</v>
      </c>
    </row>
    <row r="938" spans="1:7" x14ac:dyDescent="0.25">
      <c r="A938" s="53" t="s">
        <v>1852</v>
      </c>
      <c r="B938" s="53" t="s">
        <v>1853</v>
      </c>
      <c r="C938" s="53">
        <v>2565</v>
      </c>
      <c r="D938" s="53"/>
      <c r="E938" s="53"/>
      <c r="F938" s="53"/>
      <c r="G938" s="53">
        <v>1</v>
      </c>
    </row>
    <row r="939" spans="1:7" x14ac:dyDescent="0.25">
      <c r="A939" s="53" t="s">
        <v>1854</v>
      </c>
      <c r="B939" s="53" t="s">
        <v>1855</v>
      </c>
      <c r="C939" s="53">
        <v>2566</v>
      </c>
      <c r="D939" s="53"/>
      <c r="E939" s="53"/>
      <c r="F939" s="53"/>
      <c r="G939" s="53">
        <v>1</v>
      </c>
    </row>
    <row r="940" spans="1:7" x14ac:dyDescent="0.25">
      <c r="A940" s="53" t="s">
        <v>1864</v>
      </c>
      <c r="B940" s="53" t="s">
        <v>1865</v>
      </c>
      <c r="C940" s="53">
        <v>2743</v>
      </c>
      <c r="D940" s="53"/>
      <c r="E940" s="53"/>
      <c r="F940" s="53"/>
      <c r="G940" s="53">
        <v>1</v>
      </c>
    </row>
    <row r="941" spans="1:7" x14ac:dyDescent="0.25">
      <c r="A941" s="53" t="s">
        <v>1866</v>
      </c>
      <c r="B941" s="53" t="s">
        <v>1867</v>
      </c>
      <c r="C941" s="53">
        <v>2744</v>
      </c>
      <c r="D941" s="53"/>
      <c r="E941" s="53"/>
      <c r="F941" s="53"/>
      <c r="G941" s="53">
        <v>1</v>
      </c>
    </row>
    <row r="942" spans="1:7" x14ac:dyDescent="0.25">
      <c r="A942" s="53" t="s">
        <v>1868</v>
      </c>
      <c r="B942" s="53" t="s">
        <v>1869</v>
      </c>
      <c r="C942" s="53">
        <v>2747</v>
      </c>
      <c r="D942" s="53"/>
      <c r="E942" s="53"/>
      <c r="F942" s="53"/>
      <c r="G942" s="53">
        <v>1</v>
      </c>
    </row>
    <row r="943" spans="1:7" x14ac:dyDescent="0.25">
      <c r="A943" s="53" t="s">
        <v>1870</v>
      </c>
      <c r="B943" s="53" t="s">
        <v>1871</v>
      </c>
      <c r="C943" s="53">
        <v>2748</v>
      </c>
      <c r="D943" s="53"/>
      <c r="E943" s="53"/>
      <c r="F943" s="53"/>
      <c r="G943" s="53">
        <v>1</v>
      </c>
    </row>
    <row r="944" spans="1:7" x14ac:dyDescent="0.25">
      <c r="A944" s="53" t="s">
        <v>1872</v>
      </c>
      <c r="B944" s="53" t="s">
        <v>1873</v>
      </c>
      <c r="C944" s="53">
        <v>2749</v>
      </c>
      <c r="D944" s="53"/>
      <c r="E944" s="53"/>
      <c r="F944" s="53"/>
      <c r="G944" s="53">
        <v>1</v>
      </c>
    </row>
    <row r="945" spans="1:7" x14ac:dyDescent="0.25">
      <c r="A945" s="53" t="s">
        <v>1874</v>
      </c>
      <c r="B945" s="53" t="s">
        <v>1875</v>
      </c>
      <c r="C945" s="53">
        <v>2751</v>
      </c>
      <c r="D945" s="53"/>
      <c r="E945" s="53"/>
      <c r="F945" s="53"/>
      <c r="G945" s="53">
        <v>1</v>
      </c>
    </row>
    <row r="946" spans="1:7" x14ac:dyDescent="0.25">
      <c r="A946" s="53" t="s">
        <v>1876</v>
      </c>
      <c r="B946" s="53" t="s">
        <v>1877</v>
      </c>
      <c r="C946" s="53">
        <v>2752</v>
      </c>
      <c r="D946" s="53"/>
      <c r="E946" s="53"/>
      <c r="F946" s="53"/>
      <c r="G946" s="53">
        <v>1</v>
      </c>
    </row>
    <row r="947" spans="1:7" x14ac:dyDescent="0.25">
      <c r="A947" s="53" t="s">
        <v>1878</v>
      </c>
      <c r="B947" s="53" t="s">
        <v>1879</v>
      </c>
      <c r="C947" s="53">
        <v>2753</v>
      </c>
      <c r="D947" s="53"/>
      <c r="E947" s="53"/>
      <c r="F947" s="53"/>
      <c r="G947" s="53">
        <v>1</v>
      </c>
    </row>
    <row r="948" spans="1:7" x14ac:dyDescent="0.25">
      <c r="A948" s="53" t="s">
        <v>1880</v>
      </c>
      <c r="B948" s="53" t="s">
        <v>1881</v>
      </c>
      <c r="C948" s="53">
        <v>2754</v>
      </c>
      <c r="D948" s="53"/>
      <c r="E948" s="53"/>
      <c r="F948" s="53"/>
      <c r="G948" s="53">
        <v>1</v>
      </c>
    </row>
    <row r="949" spans="1:7" x14ac:dyDescent="0.25">
      <c r="A949" s="53" t="s">
        <v>1882</v>
      </c>
      <c r="B949" s="53" t="s">
        <v>1883</v>
      </c>
      <c r="C949" s="53">
        <v>2755</v>
      </c>
      <c r="D949" s="53"/>
      <c r="E949" s="53"/>
      <c r="F949" s="53"/>
      <c r="G949" s="53">
        <v>1</v>
      </c>
    </row>
    <row r="950" spans="1:7" x14ac:dyDescent="0.25">
      <c r="A950" s="4" t="s">
        <v>1884</v>
      </c>
      <c r="B950" s="4" t="s">
        <v>1885</v>
      </c>
      <c r="C950" s="4">
        <v>2756</v>
      </c>
      <c r="G950" s="54">
        <v>1</v>
      </c>
    </row>
    <row r="951" spans="1:7" x14ac:dyDescent="0.25">
      <c r="A951" s="53" t="s">
        <v>2134</v>
      </c>
      <c r="B951" s="53" t="s">
        <v>2135</v>
      </c>
      <c r="C951" s="53">
        <v>2926</v>
      </c>
      <c r="D951" s="53"/>
      <c r="E951" s="53"/>
      <c r="F951" s="53"/>
      <c r="G951" s="53">
        <v>1</v>
      </c>
    </row>
    <row r="952" spans="1:7" x14ac:dyDescent="0.25">
      <c r="A952" s="53" t="s">
        <v>1886</v>
      </c>
      <c r="B952" s="53" t="s">
        <v>1887</v>
      </c>
      <c r="C952" s="53">
        <v>2759</v>
      </c>
      <c r="D952" s="53"/>
      <c r="E952" s="53"/>
      <c r="F952" s="53"/>
      <c r="G952" s="53">
        <v>1</v>
      </c>
    </row>
    <row r="953" spans="1:7" x14ac:dyDescent="0.25">
      <c r="A953" s="53" t="s">
        <v>1888</v>
      </c>
      <c r="B953" s="53" t="s">
        <v>1889</v>
      </c>
      <c r="C953" s="53">
        <v>2760</v>
      </c>
      <c r="D953" s="53"/>
      <c r="E953" s="53"/>
      <c r="F953" s="53"/>
      <c r="G953" s="53">
        <v>1</v>
      </c>
    </row>
    <row r="954" spans="1:7" x14ac:dyDescent="0.25">
      <c r="A954" s="53" t="s">
        <v>1890</v>
      </c>
      <c r="B954" s="53" t="s">
        <v>1891</v>
      </c>
      <c r="C954" s="53">
        <v>2763</v>
      </c>
      <c r="D954" s="53"/>
      <c r="E954" s="53"/>
      <c r="F954" s="53"/>
      <c r="G954" s="53">
        <v>1</v>
      </c>
    </row>
    <row r="955" spans="1:7" x14ac:dyDescent="0.25">
      <c r="A955" s="53" t="s">
        <v>1892</v>
      </c>
      <c r="B955" s="53" t="s">
        <v>1893</v>
      </c>
      <c r="C955" s="53">
        <v>2764</v>
      </c>
      <c r="D955" s="53"/>
      <c r="E955" s="53"/>
      <c r="F955" s="53"/>
      <c r="G955" s="53">
        <v>1</v>
      </c>
    </row>
    <row r="956" spans="1:7" x14ac:dyDescent="0.25">
      <c r="A956" s="53" t="s">
        <v>1894</v>
      </c>
      <c r="B956" s="53" t="s">
        <v>1895</v>
      </c>
      <c r="C956" s="53">
        <v>2765</v>
      </c>
      <c r="D956" s="53"/>
      <c r="E956" s="53"/>
      <c r="F956" s="53"/>
      <c r="G956" s="53">
        <v>1</v>
      </c>
    </row>
    <row r="957" spans="1:7" x14ac:dyDescent="0.25">
      <c r="A957" s="53" t="s">
        <v>1896</v>
      </c>
      <c r="B957" s="53" t="s">
        <v>1897</v>
      </c>
      <c r="C957" s="53">
        <v>2766</v>
      </c>
      <c r="D957" s="53"/>
      <c r="E957" s="53"/>
      <c r="F957" s="53"/>
      <c r="G957" s="53">
        <v>1</v>
      </c>
    </row>
    <row r="958" spans="1:7" x14ac:dyDescent="0.25">
      <c r="A958" s="53" t="s">
        <v>1898</v>
      </c>
      <c r="B958" s="53" t="s">
        <v>1899</v>
      </c>
      <c r="C958" s="53">
        <v>2768</v>
      </c>
      <c r="D958" s="53"/>
      <c r="E958" s="53"/>
      <c r="F958" s="53"/>
      <c r="G958" s="53">
        <v>1</v>
      </c>
    </row>
    <row r="959" spans="1:7" x14ac:dyDescent="0.25">
      <c r="A959" s="53" t="s">
        <v>1900</v>
      </c>
      <c r="B959" s="53" t="s">
        <v>1901</v>
      </c>
      <c r="C959" s="53">
        <v>2769</v>
      </c>
      <c r="D959" s="53"/>
      <c r="E959" s="53"/>
      <c r="F959" s="53"/>
      <c r="G959" s="53">
        <v>1</v>
      </c>
    </row>
    <row r="960" spans="1:7" x14ac:dyDescent="0.25">
      <c r="A960" s="57" t="s">
        <v>1902</v>
      </c>
      <c r="B960" s="58" t="s">
        <v>1903</v>
      </c>
      <c r="C960" s="58">
        <v>2771</v>
      </c>
      <c r="G960" s="54">
        <v>1</v>
      </c>
    </row>
    <row r="961" spans="1:7" x14ac:dyDescent="0.25">
      <c r="A961" s="53" t="s">
        <v>1904</v>
      </c>
      <c r="B961" s="53" t="s">
        <v>1905</v>
      </c>
      <c r="C961" s="53">
        <v>2773</v>
      </c>
      <c r="D961" s="53"/>
      <c r="E961" s="53"/>
      <c r="F961" s="53"/>
      <c r="G961" s="53">
        <v>1</v>
      </c>
    </row>
    <row r="962" spans="1:7" x14ac:dyDescent="0.25">
      <c r="A962" s="53" t="s">
        <v>1906</v>
      </c>
      <c r="B962" s="53" t="s">
        <v>1907</v>
      </c>
      <c r="C962" s="53">
        <v>2774</v>
      </c>
      <c r="D962" s="53"/>
      <c r="E962" s="53"/>
      <c r="F962" s="53"/>
      <c r="G962" s="53">
        <v>1</v>
      </c>
    </row>
    <row r="963" spans="1:7" x14ac:dyDescent="0.25">
      <c r="A963" s="53" t="s">
        <v>1908</v>
      </c>
      <c r="B963" s="53" t="s">
        <v>1909</v>
      </c>
      <c r="C963" s="53">
        <v>2775</v>
      </c>
      <c r="D963" s="53"/>
      <c r="E963" s="53"/>
      <c r="F963" s="53"/>
      <c r="G963" s="53">
        <v>1</v>
      </c>
    </row>
    <row r="964" spans="1:7" x14ac:dyDescent="0.25">
      <c r="A964" s="53" t="s">
        <v>1910</v>
      </c>
      <c r="B964" s="53" t="s">
        <v>1911</v>
      </c>
      <c r="C964" s="53">
        <v>2776</v>
      </c>
      <c r="D964" s="53"/>
      <c r="E964" s="53"/>
      <c r="F964" s="53"/>
      <c r="G964" s="53">
        <v>1</v>
      </c>
    </row>
    <row r="965" spans="1:7" x14ac:dyDescent="0.25">
      <c r="A965" s="53" t="s">
        <v>1912</v>
      </c>
      <c r="B965" s="53" t="s">
        <v>1913</v>
      </c>
      <c r="C965" s="53">
        <v>2777</v>
      </c>
      <c r="D965" s="53"/>
      <c r="E965" s="53"/>
      <c r="F965" s="53"/>
      <c r="G965" s="53">
        <v>1</v>
      </c>
    </row>
    <row r="966" spans="1:7" x14ac:dyDescent="0.25">
      <c r="A966" s="53" t="s">
        <v>1914</v>
      </c>
      <c r="B966" s="53" t="s">
        <v>1915</v>
      </c>
      <c r="C966" s="53">
        <v>2778</v>
      </c>
      <c r="D966" s="53"/>
      <c r="E966" s="53"/>
      <c r="F966" s="53"/>
      <c r="G966" s="53">
        <v>1</v>
      </c>
    </row>
    <row r="967" spans="1:7" x14ac:dyDescent="0.25">
      <c r="A967" s="53" t="s">
        <v>1916</v>
      </c>
      <c r="B967" s="53" t="s">
        <v>1917</v>
      </c>
      <c r="C967" s="53">
        <v>2779</v>
      </c>
      <c r="D967" s="53"/>
      <c r="E967" s="53"/>
      <c r="F967" s="53"/>
      <c r="G967" s="53">
        <v>1</v>
      </c>
    </row>
    <row r="968" spans="1:7" x14ac:dyDescent="0.25">
      <c r="A968" s="53" t="s">
        <v>1918</v>
      </c>
      <c r="B968" s="53" t="s">
        <v>1919</v>
      </c>
      <c r="C968" s="53">
        <v>2780</v>
      </c>
      <c r="D968" s="53"/>
      <c r="E968" s="53"/>
      <c r="F968" s="53"/>
      <c r="G968" s="53">
        <v>1</v>
      </c>
    </row>
    <row r="969" spans="1:7" x14ac:dyDescent="0.25">
      <c r="A969" s="53" t="s">
        <v>1920</v>
      </c>
      <c r="B969" s="53" t="s">
        <v>1921</v>
      </c>
      <c r="C969" s="53">
        <v>2781</v>
      </c>
      <c r="D969" s="53"/>
      <c r="E969" s="53"/>
      <c r="F969" s="53"/>
      <c r="G969" s="53">
        <v>1</v>
      </c>
    </row>
    <row r="970" spans="1:7" x14ac:dyDescent="0.25">
      <c r="A970" s="53" t="s">
        <v>1922</v>
      </c>
      <c r="B970" s="53" t="s">
        <v>1923</v>
      </c>
      <c r="C970" s="53">
        <v>2782</v>
      </c>
      <c r="D970" s="53"/>
      <c r="E970" s="53"/>
      <c r="F970" s="53"/>
      <c r="G970" s="53">
        <v>1</v>
      </c>
    </row>
    <row r="971" spans="1:7" x14ac:dyDescent="0.25">
      <c r="A971" s="53" t="s">
        <v>1924</v>
      </c>
      <c r="B971" s="53" t="s">
        <v>1925</v>
      </c>
      <c r="C971" s="53">
        <v>2783</v>
      </c>
      <c r="D971" s="53"/>
      <c r="E971" s="53"/>
      <c r="F971" s="53"/>
      <c r="G971" s="53">
        <v>1</v>
      </c>
    </row>
    <row r="972" spans="1:7" x14ac:dyDescent="0.25">
      <c r="A972" s="53" t="s">
        <v>1926</v>
      </c>
      <c r="B972" s="53" t="s">
        <v>1927</v>
      </c>
      <c r="C972" s="53">
        <v>2784</v>
      </c>
      <c r="D972" s="53"/>
      <c r="E972" s="53"/>
      <c r="F972" s="53"/>
      <c r="G972" s="53">
        <v>1</v>
      </c>
    </row>
    <row r="973" spans="1:7" x14ac:dyDescent="0.25">
      <c r="A973" s="53" t="s">
        <v>1928</v>
      </c>
      <c r="B973" s="53" t="s">
        <v>1929</v>
      </c>
      <c r="C973" s="53">
        <v>2785</v>
      </c>
      <c r="D973" s="53"/>
      <c r="E973" s="53"/>
      <c r="F973" s="53"/>
      <c r="G973" s="53">
        <v>1</v>
      </c>
    </row>
    <row r="974" spans="1:7" x14ac:dyDescent="0.25">
      <c r="A974" s="53" t="s">
        <v>1930</v>
      </c>
      <c r="B974" s="53" t="s">
        <v>1931</v>
      </c>
      <c r="C974" s="53">
        <v>2786</v>
      </c>
      <c r="D974" s="53"/>
      <c r="E974" s="53"/>
      <c r="F974" s="53"/>
      <c r="G974" s="53">
        <v>1</v>
      </c>
    </row>
    <row r="975" spans="1:7" x14ac:dyDescent="0.25">
      <c r="A975" s="53" t="s">
        <v>1932</v>
      </c>
      <c r="B975" s="53" t="s">
        <v>1933</v>
      </c>
      <c r="C975" s="53">
        <v>2787</v>
      </c>
      <c r="D975" s="53"/>
      <c r="E975" s="53"/>
      <c r="F975" s="53"/>
      <c r="G975" s="53">
        <v>1</v>
      </c>
    </row>
    <row r="976" spans="1:7" x14ac:dyDescent="0.25">
      <c r="A976" s="53" t="s">
        <v>1934</v>
      </c>
      <c r="B976" s="53" t="s">
        <v>1935</v>
      </c>
      <c r="C976" s="53">
        <v>2788</v>
      </c>
      <c r="D976" s="53"/>
      <c r="E976" s="53"/>
      <c r="F976" s="53"/>
      <c r="G976" s="53">
        <v>1</v>
      </c>
    </row>
    <row r="977" spans="1:7" x14ac:dyDescent="0.25">
      <c r="A977" s="53" t="s">
        <v>1936</v>
      </c>
      <c r="B977" s="53" t="s">
        <v>1937</v>
      </c>
      <c r="C977" s="53">
        <v>2789</v>
      </c>
      <c r="D977" s="53"/>
      <c r="E977" s="53"/>
      <c r="F977" s="53"/>
      <c r="G977" s="53">
        <v>1</v>
      </c>
    </row>
    <row r="978" spans="1:7" x14ac:dyDescent="0.25">
      <c r="A978" s="53" t="s">
        <v>1938</v>
      </c>
      <c r="B978" s="53" t="s">
        <v>1939</v>
      </c>
      <c r="C978" s="53">
        <v>2791</v>
      </c>
      <c r="D978" s="53"/>
      <c r="E978" s="53"/>
      <c r="F978" s="53"/>
      <c r="G978" s="53">
        <v>1</v>
      </c>
    </row>
    <row r="979" spans="1:7" x14ac:dyDescent="0.25">
      <c r="A979" s="53" t="s">
        <v>1940</v>
      </c>
      <c r="B979" s="53" t="s">
        <v>1941</v>
      </c>
      <c r="C979" s="53">
        <v>2792</v>
      </c>
      <c r="D979" s="53"/>
      <c r="E979" s="53"/>
      <c r="F979" s="53"/>
      <c r="G979" s="53">
        <v>1</v>
      </c>
    </row>
    <row r="980" spans="1:7" x14ac:dyDescent="0.25">
      <c r="A980" s="53" t="s">
        <v>1942</v>
      </c>
      <c r="B980" s="53" t="s">
        <v>1943</v>
      </c>
      <c r="C980" s="53">
        <v>2793</v>
      </c>
      <c r="D980" s="53"/>
      <c r="E980" s="53"/>
      <c r="F980" s="53"/>
      <c r="G980" s="53">
        <v>1</v>
      </c>
    </row>
    <row r="981" spans="1:7" x14ac:dyDescent="0.25">
      <c r="A981" s="53" t="s">
        <v>1944</v>
      </c>
      <c r="B981" s="53" t="s">
        <v>1945</v>
      </c>
      <c r="C981" s="53">
        <v>2794</v>
      </c>
      <c r="D981" s="53"/>
      <c r="E981" s="53"/>
      <c r="F981" s="53"/>
      <c r="G981" s="53">
        <v>1</v>
      </c>
    </row>
    <row r="982" spans="1:7" x14ac:dyDescent="0.25">
      <c r="A982" s="53" t="s">
        <v>1946</v>
      </c>
      <c r="B982" s="53" t="s">
        <v>1947</v>
      </c>
      <c r="C982" s="53">
        <v>2795</v>
      </c>
      <c r="D982" s="53"/>
      <c r="E982" s="53"/>
      <c r="F982" s="53"/>
      <c r="G982" s="53">
        <v>1</v>
      </c>
    </row>
    <row r="983" spans="1:7" x14ac:dyDescent="0.25">
      <c r="A983" s="53" t="s">
        <v>1948</v>
      </c>
      <c r="B983" s="53" t="s">
        <v>1949</v>
      </c>
      <c r="C983" s="53">
        <v>2796</v>
      </c>
      <c r="D983" s="53"/>
      <c r="E983" s="53"/>
      <c r="F983" s="53"/>
      <c r="G983" s="53">
        <v>1</v>
      </c>
    </row>
    <row r="984" spans="1:7" x14ac:dyDescent="0.25">
      <c r="A984" s="53" t="s">
        <v>1950</v>
      </c>
      <c r="B984" s="53" t="s">
        <v>1951</v>
      </c>
      <c r="C984" s="53">
        <v>2797</v>
      </c>
      <c r="D984" s="53"/>
      <c r="E984" s="53"/>
      <c r="F984" s="53"/>
      <c r="G984" s="53">
        <v>1</v>
      </c>
    </row>
    <row r="985" spans="1:7" x14ac:dyDescent="0.25">
      <c r="A985" s="53" t="s">
        <v>2136</v>
      </c>
      <c r="B985" s="53" t="s">
        <v>2137</v>
      </c>
      <c r="C985" s="53">
        <v>2927</v>
      </c>
      <c r="D985" s="53"/>
      <c r="E985" s="53"/>
      <c r="F985" s="53"/>
      <c r="G985" s="53">
        <v>1</v>
      </c>
    </row>
    <row r="986" spans="1:7" x14ac:dyDescent="0.25">
      <c r="A986" s="53" t="s">
        <v>1952</v>
      </c>
      <c r="B986" s="53" t="s">
        <v>1953</v>
      </c>
      <c r="C986" s="53">
        <v>2799</v>
      </c>
      <c r="D986" s="53"/>
      <c r="E986" s="53"/>
      <c r="F986" s="53"/>
      <c r="G986" s="53">
        <v>1</v>
      </c>
    </row>
    <row r="987" spans="1:7" x14ac:dyDescent="0.25">
      <c r="A987" s="53" t="s">
        <v>1954</v>
      </c>
      <c r="B987" s="53" t="s">
        <v>1955</v>
      </c>
      <c r="C987" s="53">
        <v>2800</v>
      </c>
      <c r="D987" s="53"/>
      <c r="E987" s="53"/>
      <c r="F987" s="53"/>
      <c r="G987" s="53">
        <v>1</v>
      </c>
    </row>
    <row r="988" spans="1:7" x14ac:dyDescent="0.25">
      <c r="A988" s="53" t="s">
        <v>1956</v>
      </c>
      <c r="B988" s="53" t="s">
        <v>1957</v>
      </c>
      <c r="C988" s="53">
        <v>2801</v>
      </c>
      <c r="D988" s="53"/>
      <c r="E988" s="53"/>
      <c r="F988" s="53"/>
      <c r="G988" s="53">
        <v>1</v>
      </c>
    </row>
    <row r="989" spans="1:7" x14ac:dyDescent="0.25">
      <c r="A989" s="53" t="s">
        <v>1958</v>
      </c>
      <c r="B989" s="53" t="s">
        <v>1959</v>
      </c>
      <c r="C989" s="53">
        <v>2803</v>
      </c>
      <c r="D989" s="53"/>
      <c r="E989" s="53"/>
      <c r="F989" s="53"/>
      <c r="G989" s="53">
        <v>1</v>
      </c>
    </row>
    <row r="990" spans="1:7" x14ac:dyDescent="0.25">
      <c r="A990" s="53" t="s">
        <v>1960</v>
      </c>
      <c r="B990" s="53" t="s">
        <v>1961</v>
      </c>
      <c r="C990" s="53">
        <v>2804</v>
      </c>
      <c r="D990" s="53"/>
      <c r="E990" s="53"/>
      <c r="F990" s="53"/>
      <c r="G990" s="53">
        <v>1</v>
      </c>
    </row>
    <row r="991" spans="1:7" x14ac:dyDescent="0.25">
      <c r="A991" s="53" t="s">
        <v>1962</v>
      </c>
      <c r="B991" s="53" t="s">
        <v>1963</v>
      </c>
      <c r="C991" s="53">
        <v>2805</v>
      </c>
      <c r="D991" s="53"/>
      <c r="E991" s="53"/>
      <c r="F991" s="53"/>
      <c r="G991" s="53">
        <v>1</v>
      </c>
    </row>
    <row r="992" spans="1:7" x14ac:dyDescent="0.25">
      <c r="A992" s="53" t="s">
        <v>1964</v>
      </c>
      <c r="B992" s="53" t="s">
        <v>1965</v>
      </c>
      <c r="C992" s="53">
        <v>2806</v>
      </c>
      <c r="D992" s="53"/>
      <c r="E992" s="53"/>
      <c r="F992" s="53"/>
      <c r="G992" s="53">
        <v>1</v>
      </c>
    </row>
    <row r="993" spans="1:7" x14ac:dyDescent="0.25">
      <c r="A993" s="53" t="s">
        <v>1966</v>
      </c>
      <c r="B993" s="53" t="s">
        <v>1967</v>
      </c>
      <c r="C993" s="53">
        <v>2808</v>
      </c>
      <c r="D993" s="53"/>
      <c r="E993" s="53"/>
      <c r="F993" s="53"/>
      <c r="G993" s="53">
        <v>1</v>
      </c>
    </row>
    <row r="994" spans="1:7" x14ac:dyDescent="0.25">
      <c r="A994" s="53" t="s">
        <v>1968</v>
      </c>
      <c r="B994" s="53" t="s">
        <v>1969</v>
      </c>
      <c r="C994" s="53">
        <v>2809</v>
      </c>
      <c r="D994" s="53"/>
      <c r="E994" s="53"/>
      <c r="F994" s="53"/>
      <c r="G994" s="53">
        <v>1</v>
      </c>
    </row>
    <row r="995" spans="1:7" x14ac:dyDescent="0.25">
      <c r="A995" s="53" t="s">
        <v>1970</v>
      </c>
      <c r="B995" s="53" t="s">
        <v>1971</v>
      </c>
      <c r="C995" s="53">
        <v>2810</v>
      </c>
      <c r="D995" s="53"/>
      <c r="E995" s="53"/>
      <c r="F995" s="53"/>
      <c r="G995" s="53">
        <v>1</v>
      </c>
    </row>
    <row r="996" spans="1:7" x14ac:dyDescent="0.25">
      <c r="A996" s="53" t="s">
        <v>1972</v>
      </c>
      <c r="B996" s="53" t="s">
        <v>1973</v>
      </c>
      <c r="C996" s="53">
        <v>2811</v>
      </c>
      <c r="D996" s="53"/>
      <c r="E996" s="53"/>
      <c r="F996" s="53"/>
      <c r="G996" s="53">
        <v>1</v>
      </c>
    </row>
    <row r="997" spans="1:7" x14ac:dyDescent="0.25">
      <c r="A997" s="53" t="s">
        <v>1974</v>
      </c>
      <c r="B997" s="53" t="s">
        <v>1975</v>
      </c>
      <c r="C997" s="53">
        <v>2812</v>
      </c>
      <c r="D997" s="53"/>
      <c r="E997" s="53"/>
      <c r="F997" s="53"/>
      <c r="G997" s="53">
        <v>1</v>
      </c>
    </row>
    <row r="998" spans="1:7" x14ac:dyDescent="0.25">
      <c r="A998" s="53" t="s">
        <v>1976</v>
      </c>
      <c r="B998" s="53" t="s">
        <v>1977</v>
      </c>
      <c r="C998" s="53">
        <v>2813</v>
      </c>
      <c r="D998" s="53"/>
      <c r="E998" s="53"/>
      <c r="F998" s="53"/>
      <c r="G998" s="53">
        <v>1</v>
      </c>
    </row>
    <row r="999" spans="1:7" x14ac:dyDescent="0.25">
      <c r="A999" s="53" t="s">
        <v>1978</v>
      </c>
      <c r="B999" s="53" t="s">
        <v>1979</v>
      </c>
      <c r="C999" s="53">
        <v>2814</v>
      </c>
      <c r="D999" s="53"/>
      <c r="E999" s="53"/>
      <c r="F999" s="53"/>
      <c r="G999" s="53">
        <v>1</v>
      </c>
    </row>
    <row r="1000" spans="1:7" x14ac:dyDescent="0.25">
      <c r="A1000" s="53" t="s">
        <v>1980</v>
      </c>
      <c r="B1000" s="53" t="s">
        <v>1981</v>
      </c>
      <c r="C1000" s="53">
        <v>2815</v>
      </c>
      <c r="D1000" s="53"/>
      <c r="E1000" s="53"/>
      <c r="F1000" s="53"/>
      <c r="G1000" s="53">
        <v>1</v>
      </c>
    </row>
    <row r="1001" spans="1:7" x14ac:dyDescent="0.25">
      <c r="A1001" s="53" t="s">
        <v>1982</v>
      </c>
      <c r="B1001" s="53" t="s">
        <v>1983</v>
      </c>
      <c r="C1001" s="53">
        <v>2817</v>
      </c>
      <c r="D1001" s="53"/>
      <c r="E1001" s="53"/>
      <c r="F1001" s="53"/>
      <c r="G1001" s="53">
        <v>1</v>
      </c>
    </row>
    <row r="1002" spans="1:7" x14ac:dyDescent="0.25">
      <c r="A1002" s="53" t="s">
        <v>1984</v>
      </c>
      <c r="B1002" s="53" t="s">
        <v>1985</v>
      </c>
      <c r="C1002" s="53">
        <v>2818</v>
      </c>
      <c r="D1002" s="53"/>
      <c r="E1002" s="53"/>
      <c r="F1002" s="53"/>
      <c r="G1002" s="53">
        <v>1</v>
      </c>
    </row>
    <row r="1003" spans="1:7" x14ac:dyDescent="0.25">
      <c r="A1003" s="57" t="s">
        <v>2176</v>
      </c>
      <c r="B1003" s="58" t="s">
        <v>2177</v>
      </c>
      <c r="C1003" s="58">
        <v>2966</v>
      </c>
      <c r="G1003" s="54">
        <v>1</v>
      </c>
    </row>
    <row r="1004" spans="1:7" x14ac:dyDescent="0.25">
      <c r="A1004" s="53" t="s">
        <v>1986</v>
      </c>
      <c r="B1004" s="53" t="s">
        <v>1987</v>
      </c>
      <c r="C1004" s="53">
        <v>2821</v>
      </c>
      <c r="D1004" s="53"/>
      <c r="E1004" s="53"/>
      <c r="F1004" s="53"/>
      <c r="G1004" s="53">
        <v>1</v>
      </c>
    </row>
    <row r="1005" spans="1:7" x14ac:dyDescent="0.25">
      <c r="A1005" s="53" t="s">
        <v>1988</v>
      </c>
      <c r="B1005" s="53" t="s">
        <v>1989</v>
      </c>
      <c r="C1005" s="53">
        <v>2822</v>
      </c>
      <c r="D1005" s="53"/>
      <c r="E1005" s="53"/>
      <c r="F1005" s="53"/>
      <c r="G1005" s="53">
        <v>1</v>
      </c>
    </row>
    <row r="1006" spans="1:7" x14ac:dyDescent="0.25">
      <c r="A1006" s="53" t="s">
        <v>1990</v>
      </c>
      <c r="B1006" s="53" t="s">
        <v>1991</v>
      </c>
      <c r="C1006" s="53">
        <v>2823</v>
      </c>
      <c r="D1006" s="53"/>
      <c r="E1006" s="53"/>
      <c r="F1006" s="53"/>
      <c r="G1006" s="53">
        <v>1</v>
      </c>
    </row>
    <row r="1007" spans="1:7" x14ac:dyDescent="0.25">
      <c r="A1007" s="53" t="s">
        <v>1992</v>
      </c>
      <c r="B1007" s="53" t="s">
        <v>1993</v>
      </c>
      <c r="C1007" s="53">
        <v>2824</v>
      </c>
      <c r="D1007" s="53"/>
      <c r="E1007" s="53"/>
      <c r="F1007" s="53"/>
      <c r="G1007" s="53">
        <v>1</v>
      </c>
    </row>
    <row r="1008" spans="1:7" x14ac:dyDescent="0.25">
      <c r="A1008" s="53" t="s">
        <v>1994</v>
      </c>
      <c r="B1008" s="53" t="s">
        <v>1995</v>
      </c>
      <c r="C1008" s="53">
        <v>2825</v>
      </c>
      <c r="D1008" s="53"/>
      <c r="E1008" s="53"/>
      <c r="F1008" s="53"/>
      <c r="G1008" s="53">
        <v>1</v>
      </c>
    </row>
    <row r="1009" spans="1:7" x14ac:dyDescent="0.25">
      <c r="A1009" s="53" t="s">
        <v>1996</v>
      </c>
      <c r="B1009" s="53" t="s">
        <v>1997</v>
      </c>
      <c r="C1009" s="53">
        <v>2826</v>
      </c>
      <c r="D1009" s="53"/>
      <c r="E1009" s="53"/>
      <c r="F1009" s="53"/>
      <c r="G1009" s="53">
        <v>1</v>
      </c>
    </row>
    <row r="1010" spans="1:7" x14ac:dyDescent="0.25">
      <c r="A1010" s="53" t="s">
        <v>1998</v>
      </c>
      <c r="B1010" s="53" t="s">
        <v>1999</v>
      </c>
      <c r="C1010" s="53">
        <v>2827</v>
      </c>
      <c r="D1010" s="53"/>
      <c r="E1010" s="53"/>
      <c r="F1010" s="53"/>
      <c r="G1010" s="53">
        <v>1</v>
      </c>
    </row>
    <row r="1011" spans="1:7" x14ac:dyDescent="0.25">
      <c r="A1011" s="53" t="s">
        <v>2000</v>
      </c>
      <c r="B1011" s="53" t="s">
        <v>2001</v>
      </c>
      <c r="C1011" s="53">
        <v>2830</v>
      </c>
      <c r="D1011" s="53"/>
      <c r="E1011" s="53"/>
      <c r="F1011" s="53"/>
      <c r="G1011" s="53">
        <v>1</v>
      </c>
    </row>
    <row r="1012" spans="1:7" x14ac:dyDescent="0.25">
      <c r="A1012" s="53" t="s">
        <v>2002</v>
      </c>
      <c r="B1012" s="53" t="s">
        <v>2003</v>
      </c>
      <c r="C1012" s="53">
        <v>2831</v>
      </c>
      <c r="D1012" s="53"/>
      <c r="E1012" s="53"/>
      <c r="F1012" s="53"/>
      <c r="G1012" s="53">
        <v>1</v>
      </c>
    </row>
    <row r="1013" spans="1:7" x14ac:dyDescent="0.25">
      <c r="A1013" s="53" t="s">
        <v>2004</v>
      </c>
      <c r="B1013" s="53" t="s">
        <v>2005</v>
      </c>
      <c r="C1013" s="53">
        <v>2832</v>
      </c>
      <c r="D1013" s="53"/>
      <c r="E1013" s="53"/>
      <c r="F1013" s="53"/>
      <c r="G1013" s="53">
        <v>1</v>
      </c>
    </row>
    <row r="1014" spans="1:7" x14ac:dyDescent="0.25">
      <c r="A1014" s="53" t="s">
        <v>2006</v>
      </c>
      <c r="B1014" s="53" t="s">
        <v>2007</v>
      </c>
      <c r="C1014" s="53">
        <v>2833</v>
      </c>
      <c r="D1014" s="53"/>
      <c r="E1014" s="53"/>
      <c r="F1014" s="53"/>
      <c r="G1014" s="53">
        <v>1</v>
      </c>
    </row>
    <row r="1015" spans="1:7" x14ac:dyDescent="0.25">
      <c r="A1015" s="53" t="s">
        <v>2008</v>
      </c>
      <c r="B1015" s="53" t="s">
        <v>2009</v>
      </c>
      <c r="C1015" s="53">
        <v>2834</v>
      </c>
      <c r="D1015" s="53"/>
      <c r="E1015" s="53"/>
      <c r="F1015" s="53"/>
      <c r="G1015" s="53">
        <v>1</v>
      </c>
    </row>
    <row r="1016" spans="1:7" x14ac:dyDescent="0.25">
      <c r="A1016" s="53" t="s">
        <v>2010</v>
      </c>
      <c r="B1016" s="53" t="s">
        <v>2011</v>
      </c>
      <c r="C1016" s="53">
        <v>2835</v>
      </c>
      <c r="D1016" s="53"/>
      <c r="E1016" s="53"/>
      <c r="F1016" s="53"/>
      <c r="G1016" s="53">
        <v>1</v>
      </c>
    </row>
    <row r="1017" spans="1:7" x14ac:dyDescent="0.25">
      <c r="A1017" s="53" t="s">
        <v>2012</v>
      </c>
      <c r="B1017" s="53" t="s">
        <v>2013</v>
      </c>
      <c r="C1017" s="53">
        <v>2836</v>
      </c>
      <c r="D1017" s="53"/>
      <c r="E1017" s="53"/>
      <c r="F1017" s="53"/>
      <c r="G1017" s="53">
        <v>1</v>
      </c>
    </row>
    <row r="1018" spans="1:7" x14ac:dyDescent="0.25">
      <c r="A1018" s="53" t="s">
        <v>2014</v>
      </c>
      <c r="B1018" s="53" t="s">
        <v>2015</v>
      </c>
      <c r="C1018" s="53">
        <v>2840</v>
      </c>
      <c r="D1018" s="53"/>
      <c r="E1018" s="53"/>
      <c r="F1018" s="53"/>
      <c r="G1018" s="53">
        <v>1</v>
      </c>
    </row>
    <row r="1019" spans="1:7" x14ac:dyDescent="0.25">
      <c r="A1019" s="53" t="s">
        <v>2016</v>
      </c>
      <c r="B1019" s="53" t="s">
        <v>2017</v>
      </c>
      <c r="C1019" s="53">
        <v>2841</v>
      </c>
      <c r="D1019" s="53"/>
      <c r="E1019" s="53"/>
      <c r="F1019" s="53"/>
      <c r="G1019" s="53">
        <v>1</v>
      </c>
    </row>
    <row r="1020" spans="1:7" x14ac:dyDescent="0.25">
      <c r="A1020" s="53" t="s">
        <v>2018</v>
      </c>
      <c r="B1020" s="53" t="s">
        <v>2019</v>
      </c>
      <c r="C1020" s="53">
        <v>2842</v>
      </c>
      <c r="D1020" s="53"/>
      <c r="E1020" s="53"/>
      <c r="F1020" s="53"/>
      <c r="G1020" s="53">
        <v>1</v>
      </c>
    </row>
    <row r="1021" spans="1:7" x14ac:dyDescent="0.25">
      <c r="A1021" s="53" t="s">
        <v>2020</v>
      </c>
      <c r="B1021" s="53" t="s">
        <v>2021</v>
      </c>
      <c r="C1021" s="53">
        <v>2843</v>
      </c>
      <c r="D1021" s="53"/>
      <c r="E1021" s="53"/>
      <c r="F1021" s="53"/>
      <c r="G1021" s="53">
        <v>1</v>
      </c>
    </row>
    <row r="1022" spans="1:7" x14ac:dyDescent="0.25">
      <c r="A1022" s="4" t="s">
        <v>2022</v>
      </c>
      <c r="B1022" s="4" t="s">
        <v>2023</v>
      </c>
      <c r="C1022" s="4">
        <v>2844</v>
      </c>
      <c r="G1022" s="54">
        <v>1</v>
      </c>
    </row>
    <row r="1023" spans="1:7" x14ac:dyDescent="0.25">
      <c r="A1023" s="53" t="s">
        <v>2024</v>
      </c>
      <c r="B1023" s="53" t="s">
        <v>2025</v>
      </c>
      <c r="C1023" s="53">
        <v>2845</v>
      </c>
      <c r="D1023" s="53"/>
      <c r="E1023" s="53"/>
      <c r="F1023" s="53"/>
      <c r="G1023" s="53">
        <v>1</v>
      </c>
    </row>
    <row r="1024" spans="1:7" x14ac:dyDescent="0.25">
      <c r="A1024" s="53" t="s">
        <v>2026</v>
      </c>
      <c r="B1024" s="53" t="s">
        <v>2027</v>
      </c>
      <c r="C1024" s="53">
        <v>2846</v>
      </c>
      <c r="D1024" s="53"/>
      <c r="E1024" s="53"/>
      <c r="F1024" s="53"/>
      <c r="G1024" s="53">
        <v>1</v>
      </c>
    </row>
    <row r="1025" spans="1:7" x14ac:dyDescent="0.25">
      <c r="A1025" s="53" t="s">
        <v>2028</v>
      </c>
      <c r="B1025" s="53" t="s">
        <v>2029</v>
      </c>
      <c r="C1025" s="53">
        <v>2847</v>
      </c>
      <c r="D1025" s="53"/>
      <c r="E1025" s="53"/>
      <c r="F1025" s="53"/>
      <c r="G1025" s="53">
        <v>1</v>
      </c>
    </row>
    <row r="1026" spans="1:7" x14ac:dyDescent="0.25">
      <c r="A1026" s="53" t="s">
        <v>2030</v>
      </c>
      <c r="B1026" s="53" t="s">
        <v>2031</v>
      </c>
      <c r="C1026" s="53">
        <v>2850</v>
      </c>
      <c r="D1026" s="53"/>
      <c r="E1026" s="53"/>
      <c r="F1026" s="53"/>
      <c r="G1026" s="53">
        <v>1</v>
      </c>
    </row>
    <row r="1027" spans="1:7" x14ac:dyDescent="0.25">
      <c r="A1027" s="53" t="s">
        <v>2032</v>
      </c>
      <c r="B1027" s="53" t="s">
        <v>2033</v>
      </c>
      <c r="C1027" s="53">
        <v>2856</v>
      </c>
      <c r="D1027" s="53"/>
      <c r="E1027" s="53"/>
      <c r="F1027" s="53"/>
      <c r="G1027" s="53">
        <v>1</v>
      </c>
    </row>
    <row r="1028" spans="1:7" x14ac:dyDescent="0.25">
      <c r="A1028" s="53" t="s">
        <v>2034</v>
      </c>
      <c r="B1028" s="53" t="s">
        <v>2035</v>
      </c>
      <c r="C1028" s="53">
        <v>2857</v>
      </c>
      <c r="D1028" s="53"/>
      <c r="E1028" s="53"/>
      <c r="F1028" s="53"/>
      <c r="G1028" s="53">
        <v>1</v>
      </c>
    </row>
    <row r="1029" spans="1:7" x14ac:dyDescent="0.25">
      <c r="A1029" s="53" t="s">
        <v>2036</v>
      </c>
      <c r="B1029" s="53" t="s">
        <v>2037</v>
      </c>
      <c r="C1029" s="53">
        <v>2858</v>
      </c>
      <c r="D1029" s="53"/>
      <c r="E1029" s="53"/>
      <c r="F1029" s="53"/>
      <c r="G1029" s="53">
        <v>1</v>
      </c>
    </row>
    <row r="1030" spans="1:7" x14ac:dyDescent="0.25">
      <c r="A1030" s="53" t="s">
        <v>2038</v>
      </c>
      <c r="B1030" s="53" t="s">
        <v>2039</v>
      </c>
      <c r="C1030" s="53">
        <v>2860</v>
      </c>
      <c r="D1030" s="53"/>
      <c r="E1030" s="53"/>
      <c r="F1030" s="53"/>
      <c r="G1030" s="53">
        <v>1</v>
      </c>
    </row>
    <row r="1031" spans="1:7" x14ac:dyDescent="0.25">
      <c r="A1031" s="53" t="s">
        <v>2040</v>
      </c>
      <c r="B1031" s="53" t="s">
        <v>2041</v>
      </c>
      <c r="C1031" s="53">
        <v>2861</v>
      </c>
      <c r="D1031" s="53"/>
      <c r="E1031" s="53"/>
      <c r="F1031" s="53"/>
      <c r="G1031" s="53">
        <v>1</v>
      </c>
    </row>
    <row r="1032" spans="1:7" x14ac:dyDescent="0.25">
      <c r="A1032" s="53" t="s">
        <v>2042</v>
      </c>
      <c r="B1032" s="53" t="s">
        <v>2043</v>
      </c>
      <c r="C1032" s="53">
        <v>2862</v>
      </c>
      <c r="D1032" s="53"/>
      <c r="E1032" s="53"/>
      <c r="F1032" s="53"/>
      <c r="G1032" s="53">
        <v>1</v>
      </c>
    </row>
    <row r="1033" spans="1:7" x14ac:dyDescent="0.25">
      <c r="A1033" s="53" t="s">
        <v>2044</v>
      </c>
      <c r="B1033" s="53" t="s">
        <v>2045</v>
      </c>
      <c r="C1033" s="53">
        <v>2863</v>
      </c>
      <c r="D1033" s="53"/>
      <c r="E1033" s="53"/>
      <c r="F1033" s="53"/>
      <c r="G1033" s="53">
        <v>1</v>
      </c>
    </row>
    <row r="1034" spans="1:7" x14ac:dyDescent="0.25">
      <c r="A1034" s="53" t="s">
        <v>2046</v>
      </c>
      <c r="B1034" s="53" t="s">
        <v>2047</v>
      </c>
      <c r="C1034" s="53">
        <v>2865</v>
      </c>
      <c r="D1034" s="53"/>
      <c r="E1034" s="53"/>
      <c r="F1034" s="53"/>
      <c r="G1034" s="53">
        <v>1</v>
      </c>
    </row>
    <row r="1035" spans="1:7" x14ac:dyDescent="0.25">
      <c r="A1035" s="53" t="s">
        <v>2048</v>
      </c>
      <c r="B1035" s="53" t="s">
        <v>2049</v>
      </c>
      <c r="C1035" s="53">
        <v>2866</v>
      </c>
      <c r="D1035" s="53"/>
      <c r="E1035" s="53"/>
      <c r="F1035" s="53"/>
      <c r="G1035" s="53">
        <v>1</v>
      </c>
    </row>
    <row r="1036" spans="1:7" x14ac:dyDescent="0.25">
      <c r="A1036" s="53" t="s">
        <v>2050</v>
      </c>
      <c r="B1036" s="53" t="s">
        <v>2051</v>
      </c>
      <c r="C1036" s="53">
        <v>2867</v>
      </c>
      <c r="D1036" s="53"/>
      <c r="E1036" s="53"/>
      <c r="F1036" s="53"/>
      <c r="G1036" s="53">
        <v>1</v>
      </c>
    </row>
    <row r="1037" spans="1:7" x14ac:dyDescent="0.25">
      <c r="A1037" s="57" t="s">
        <v>2052</v>
      </c>
      <c r="B1037" s="58" t="s">
        <v>2053</v>
      </c>
      <c r="C1037" s="58">
        <v>2868</v>
      </c>
      <c r="G1037" s="54">
        <v>1</v>
      </c>
    </row>
    <row r="1038" spans="1:7" x14ac:dyDescent="0.25">
      <c r="A1038" s="53" t="s">
        <v>2054</v>
      </c>
      <c r="B1038" s="53" t="s">
        <v>2055</v>
      </c>
      <c r="C1038" s="53">
        <v>2870</v>
      </c>
      <c r="D1038" s="53"/>
      <c r="E1038" s="53"/>
      <c r="F1038" s="53"/>
      <c r="G1038" s="53">
        <v>1</v>
      </c>
    </row>
    <row r="1039" spans="1:7" x14ac:dyDescent="0.25">
      <c r="A1039" s="53" t="s">
        <v>2056</v>
      </c>
      <c r="B1039" s="53" t="s">
        <v>2057</v>
      </c>
      <c r="C1039" s="53">
        <v>2871</v>
      </c>
      <c r="D1039" s="53"/>
      <c r="E1039" s="53"/>
      <c r="F1039" s="53"/>
      <c r="G1039" s="53">
        <v>1</v>
      </c>
    </row>
    <row r="1040" spans="1:7" x14ac:dyDescent="0.25">
      <c r="A1040" s="53" t="s">
        <v>2058</v>
      </c>
      <c r="B1040" s="53" t="s">
        <v>2059</v>
      </c>
      <c r="C1040" s="53">
        <v>2875</v>
      </c>
      <c r="D1040" s="53"/>
      <c r="E1040" s="53"/>
      <c r="F1040" s="53"/>
      <c r="G1040" s="53">
        <v>1</v>
      </c>
    </row>
    <row r="1041" spans="1:7" x14ac:dyDescent="0.25">
      <c r="A1041" s="53" t="s">
        <v>2060</v>
      </c>
      <c r="B1041" s="53" t="s">
        <v>2061</v>
      </c>
      <c r="C1041" s="53">
        <v>2876</v>
      </c>
      <c r="D1041" s="53"/>
      <c r="E1041" s="53"/>
      <c r="F1041" s="53"/>
      <c r="G1041" s="53">
        <v>1</v>
      </c>
    </row>
    <row r="1042" spans="1:7" x14ac:dyDescent="0.25">
      <c r="A1042" s="53" t="s">
        <v>2062</v>
      </c>
      <c r="B1042" s="53" t="s">
        <v>2063</v>
      </c>
      <c r="C1042" s="53">
        <v>2877</v>
      </c>
      <c r="D1042" s="53"/>
      <c r="E1042" s="53"/>
      <c r="F1042" s="53"/>
      <c r="G1042" s="53">
        <v>1</v>
      </c>
    </row>
    <row r="1043" spans="1:7" x14ac:dyDescent="0.25">
      <c r="A1043" s="53" t="s">
        <v>2064</v>
      </c>
      <c r="B1043" s="53" t="s">
        <v>2065</v>
      </c>
      <c r="C1043" s="53">
        <v>2878</v>
      </c>
      <c r="D1043" s="53"/>
      <c r="E1043" s="53"/>
      <c r="F1043" s="53"/>
      <c r="G1043" s="53">
        <v>1</v>
      </c>
    </row>
    <row r="1044" spans="1:7" x14ac:dyDescent="0.25">
      <c r="A1044" s="53" t="s">
        <v>2066</v>
      </c>
      <c r="B1044" s="53" t="s">
        <v>2067</v>
      </c>
      <c r="C1044" s="53">
        <v>2879</v>
      </c>
      <c r="D1044" s="53"/>
      <c r="E1044" s="53"/>
      <c r="F1044" s="53"/>
      <c r="G1044" s="53">
        <v>1</v>
      </c>
    </row>
    <row r="1045" spans="1:7" x14ac:dyDescent="0.25">
      <c r="A1045" s="53" t="s">
        <v>2068</v>
      </c>
      <c r="B1045" s="53" t="s">
        <v>2069</v>
      </c>
      <c r="C1045" s="53">
        <v>2880</v>
      </c>
      <c r="D1045" s="53"/>
      <c r="E1045" s="53"/>
      <c r="F1045" s="53"/>
      <c r="G1045" s="53">
        <v>1</v>
      </c>
    </row>
    <row r="1046" spans="1:7" x14ac:dyDescent="0.25">
      <c r="A1046" s="53" t="s">
        <v>2070</v>
      </c>
      <c r="B1046" s="53" t="s">
        <v>2071</v>
      </c>
      <c r="C1046" s="53">
        <v>2881</v>
      </c>
      <c r="D1046" s="53"/>
      <c r="E1046" s="53"/>
      <c r="F1046" s="53"/>
      <c r="G1046" s="53">
        <v>1</v>
      </c>
    </row>
    <row r="1047" spans="1:7" x14ac:dyDescent="0.25">
      <c r="A1047" s="53" t="s">
        <v>2072</v>
      </c>
      <c r="B1047" s="53" t="s">
        <v>2073</v>
      </c>
      <c r="C1047" s="53">
        <v>2882</v>
      </c>
      <c r="D1047" s="53"/>
      <c r="E1047" s="53"/>
      <c r="F1047" s="53"/>
      <c r="G1047" s="53">
        <v>1</v>
      </c>
    </row>
    <row r="1048" spans="1:7" x14ac:dyDescent="0.25">
      <c r="A1048" s="53" t="s">
        <v>2074</v>
      </c>
      <c r="B1048" s="53" t="s">
        <v>2075</v>
      </c>
      <c r="C1048" s="53">
        <v>2883</v>
      </c>
      <c r="D1048" s="53"/>
      <c r="E1048" s="53"/>
      <c r="F1048" s="53"/>
      <c r="G1048" s="53">
        <v>1</v>
      </c>
    </row>
    <row r="1049" spans="1:7" x14ac:dyDescent="0.25">
      <c r="A1049" s="53" t="s">
        <v>2076</v>
      </c>
      <c r="B1049" s="53" t="s">
        <v>2077</v>
      </c>
      <c r="C1049" s="53">
        <v>2884</v>
      </c>
      <c r="D1049" s="53"/>
      <c r="E1049" s="53"/>
      <c r="F1049" s="53"/>
      <c r="G1049" s="53">
        <v>1</v>
      </c>
    </row>
    <row r="1050" spans="1:7" x14ac:dyDescent="0.25">
      <c r="A1050" s="53" t="s">
        <v>2078</v>
      </c>
      <c r="B1050" s="53" t="s">
        <v>2079</v>
      </c>
      <c r="C1050" s="53">
        <v>2885</v>
      </c>
      <c r="D1050" s="53"/>
      <c r="E1050" s="53"/>
      <c r="F1050" s="53"/>
      <c r="G1050" s="53">
        <v>1</v>
      </c>
    </row>
    <row r="1051" spans="1:7" x14ac:dyDescent="0.25">
      <c r="A1051" s="53" t="s">
        <v>2080</v>
      </c>
      <c r="B1051" s="53" t="s">
        <v>2081</v>
      </c>
      <c r="C1051" s="53">
        <v>2886</v>
      </c>
      <c r="D1051" s="53"/>
      <c r="E1051" s="53"/>
      <c r="F1051" s="53"/>
      <c r="G1051" s="53">
        <v>1</v>
      </c>
    </row>
    <row r="1052" spans="1:7" x14ac:dyDescent="0.25">
      <c r="A1052" s="53" t="s">
        <v>2082</v>
      </c>
      <c r="B1052" s="53" t="s">
        <v>2083</v>
      </c>
      <c r="C1052" s="53">
        <v>2887</v>
      </c>
      <c r="D1052" s="53"/>
      <c r="E1052" s="53"/>
      <c r="F1052" s="53"/>
      <c r="G1052" s="53">
        <v>1</v>
      </c>
    </row>
    <row r="1053" spans="1:7" x14ac:dyDescent="0.25">
      <c r="A1053" s="53" t="s">
        <v>2084</v>
      </c>
      <c r="B1053" s="53" t="s">
        <v>2085</v>
      </c>
      <c r="C1053" s="53">
        <v>2888</v>
      </c>
      <c r="D1053" s="53"/>
      <c r="E1053" s="53"/>
      <c r="F1053" s="53"/>
      <c r="G1053" s="53">
        <v>1</v>
      </c>
    </row>
    <row r="1054" spans="1:7" x14ac:dyDescent="0.25">
      <c r="A1054" s="53" t="s">
        <v>2086</v>
      </c>
      <c r="B1054" s="53" t="s">
        <v>2087</v>
      </c>
      <c r="C1054" s="53">
        <v>2889</v>
      </c>
      <c r="D1054" s="53"/>
      <c r="E1054" s="53"/>
      <c r="F1054" s="53"/>
      <c r="G1054" s="53">
        <v>1</v>
      </c>
    </row>
    <row r="1055" spans="1:7" x14ac:dyDescent="0.25">
      <c r="A1055" s="53" t="s">
        <v>2088</v>
      </c>
      <c r="B1055" s="53" t="s">
        <v>2089</v>
      </c>
      <c r="C1055" s="53">
        <v>2890</v>
      </c>
      <c r="D1055" s="53"/>
      <c r="E1055" s="53"/>
      <c r="F1055" s="53"/>
      <c r="G1055" s="53">
        <v>1</v>
      </c>
    </row>
    <row r="1056" spans="1:7" x14ac:dyDescent="0.25">
      <c r="A1056" s="53" t="s">
        <v>2090</v>
      </c>
      <c r="B1056" s="53" t="s">
        <v>2091</v>
      </c>
      <c r="C1056" s="53">
        <v>2891</v>
      </c>
      <c r="D1056" s="53"/>
      <c r="E1056" s="53"/>
      <c r="F1056" s="53"/>
      <c r="G1056" s="53">
        <v>1</v>
      </c>
    </row>
    <row r="1057" spans="1:7" x14ac:dyDescent="0.25">
      <c r="A1057" s="53" t="s">
        <v>2092</v>
      </c>
      <c r="B1057" s="53" t="s">
        <v>2093</v>
      </c>
      <c r="C1057" s="53">
        <v>2892</v>
      </c>
      <c r="D1057" s="53"/>
      <c r="E1057" s="53"/>
      <c r="F1057" s="53"/>
      <c r="G1057" s="53">
        <v>1</v>
      </c>
    </row>
    <row r="1058" spans="1:7" x14ac:dyDescent="0.25">
      <c r="A1058" s="53" t="s">
        <v>2094</v>
      </c>
      <c r="B1058" s="53" t="s">
        <v>2095</v>
      </c>
      <c r="C1058" s="53">
        <v>2893</v>
      </c>
      <c r="D1058" s="53"/>
      <c r="E1058" s="53"/>
      <c r="F1058" s="53"/>
      <c r="G1058" s="53">
        <v>1</v>
      </c>
    </row>
    <row r="1059" spans="1:7" x14ac:dyDescent="0.25">
      <c r="A1059" s="53" t="s">
        <v>2096</v>
      </c>
      <c r="B1059" s="53" t="s">
        <v>2097</v>
      </c>
      <c r="C1059" s="53">
        <v>2894</v>
      </c>
      <c r="D1059" s="53"/>
      <c r="E1059" s="53"/>
      <c r="F1059" s="53"/>
      <c r="G1059" s="53">
        <v>1</v>
      </c>
    </row>
    <row r="1060" spans="1:7" x14ac:dyDescent="0.25">
      <c r="A1060" s="53" t="s">
        <v>2098</v>
      </c>
      <c r="B1060" s="53" t="s">
        <v>2099</v>
      </c>
      <c r="C1060" s="53">
        <v>2895</v>
      </c>
      <c r="D1060" s="53"/>
      <c r="E1060" s="53"/>
      <c r="F1060" s="53"/>
      <c r="G1060" s="53">
        <v>1</v>
      </c>
    </row>
    <row r="1061" spans="1:7" x14ac:dyDescent="0.25">
      <c r="A1061" s="53" t="s">
        <v>2100</v>
      </c>
      <c r="B1061" s="53" t="s">
        <v>2101</v>
      </c>
      <c r="C1061" s="53">
        <v>2896</v>
      </c>
      <c r="D1061" s="53"/>
      <c r="E1061" s="53"/>
      <c r="F1061" s="53"/>
      <c r="G1061" s="53">
        <v>1</v>
      </c>
    </row>
    <row r="1062" spans="1:7" x14ac:dyDescent="0.25">
      <c r="A1062" s="53" t="s">
        <v>2102</v>
      </c>
      <c r="B1062" s="53" t="s">
        <v>2103</v>
      </c>
      <c r="C1062" s="53">
        <v>2897</v>
      </c>
      <c r="D1062" s="53"/>
      <c r="E1062" s="53"/>
      <c r="F1062" s="53"/>
      <c r="G1062" s="53">
        <v>1</v>
      </c>
    </row>
    <row r="1063" spans="1:7" x14ac:dyDescent="0.25">
      <c r="A1063" s="53" t="s">
        <v>2104</v>
      </c>
      <c r="B1063" s="53" t="s">
        <v>2105</v>
      </c>
      <c r="C1063" s="53">
        <v>2898</v>
      </c>
      <c r="D1063" s="53"/>
      <c r="E1063" s="53"/>
      <c r="F1063" s="53"/>
      <c r="G1063" s="53">
        <v>1</v>
      </c>
    </row>
    <row r="1064" spans="1:7" x14ac:dyDescent="0.25">
      <c r="A1064" s="53" t="s">
        <v>2106</v>
      </c>
      <c r="B1064" s="53" t="s">
        <v>2107</v>
      </c>
      <c r="C1064" s="53">
        <v>2899</v>
      </c>
      <c r="D1064" s="53"/>
      <c r="E1064" s="53"/>
      <c r="F1064" s="53"/>
      <c r="G1064" s="53">
        <v>1</v>
      </c>
    </row>
    <row r="1065" spans="1:7" x14ac:dyDescent="0.25">
      <c r="A1065" s="53" t="s">
        <v>2108</v>
      </c>
      <c r="B1065" s="53" t="s">
        <v>2109</v>
      </c>
      <c r="C1065" s="53">
        <v>2900</v>
      </c>
      <c r="D1065" s="53"/>
      <c r="E1065" s="53"/>
      <c r="F1065" s="53"/>
      <c r="G1065" s="53">
        <v>1</v>
      </c>
    </row>
    <row r="1066" spans="1:7" x14ac:dyDescent="0.25">
      <c r="A1066" s="53" t="s">
        <v>2110</v>
      </c>
      <c r="B1066" s="53" t="s">
        <v>2111</v>
      </c>
      <c r="C1066" s="53">
        <v>2901</v>
      </c>
      <c r="D1066" s="53"/>
      <c r="E1066" s="53"/>
      <c r="F1066" s="53"/>
      <c r="G1066" s="53">
        <v>1</v>
      </c>
    </row>
    <row r="1067" spans="1:7" x14ac:dyDescent="0.25">
      <c r="A1067" s="53" t="s">
        <v>2112</v>
      </c>
      <c r="B1067" s="53" t="s">
        <v>2113</v>
      </c>
      <c r="C1067" s="53">
        <v>2902</v>
      </c>
      <c r="D1067" s="53"/>
      <c r="E1067" s="53"/>
      <c r="F1067" s="53"/>
      <c r="G1067" s="53">
        <v>1</v>
      </c>
    </row>
    <row r="1068" spans="1:7" x14ac:dyDescent="0.25">
      <c r="A1068" s="53" t="s">
        <v>2114</v>
      </c>
      <c r="B1068" s="53" t="s">
        <v>2115</v>
      </c>
      <c r="C1068" s="53">
        <v>2903</v>
      </c>
      <c r="D1068" s="53"/>
      <c r="E1068" s="53"/>
      <c r="F1068" s="53"/>
      <c r="G1068" s="53">
        <v>1</v>
      </c>
    </row>
    <row r="1069" spans="1:7" x14ac:dyDescent="0.25">
      <c r="A1069" s="53" t="s">
        <v>2116</v>
      </c>
      <c r="B1069" s="53" t="s">
        <v>2117</v>
      </c>
      <c r="C1069" s="53">
        <v>2904</v>
      </c>
      <c r="D1069" s="53"/>
      <c r="E1069" s="53"/>
      <c r="F1069" s="53"/>
      <c r="G1069" s="53">
        <v>1</v>
      </c>
    </row>
    <row r="1070" spans="1:7" x14ac:dyDescent="0.25">
      <c r="A1070" s="53" t="s">
        <v>2118</v>
      </c>
      <c r="B1070" s="53" t="s">
        <v>2119</v>
      </c>
      <c r="C1070" s="53">
        <v>2905</v>
      </c>
      <c r="D1070" s="53"/>
      <c r="E1070" s="53"/>
      <c r="F1070" s="53"/>
      <c r="G1070" s="53">
        <v>1</v>
      </c>
    </row>
    <row r="1071" spans="1:7" x14ac:dyDescent="0.25">
      <c r="A1071" s="53" t="s">
        <v>2120</v>
      </c>
      <c r="B1071" s="53" t="s">
        <v>2121</v>
      </c>
      <c r="C1071" s="53">
        <v>2906</v>
      </c>
      <c r="D1071" s="53"/>
      <c r="E1071" s="53"/>
      <c r="F1071" s="53"/>
      <c r="G1071" s="53">
        <v>1</v>
      </c>
    </row>
    <row r="1072" spans="1:7" x14ac:dyDescent="0.25">
      <c r="A1072" s="53" t="s">
        <v>2122</v>
      </c>
      <c r="B1072" s="53" t="s">
        <v>2123</v>
      </c>
      <c r="C1072" s="53">
        <v>2907</v>
      </c>
      <c r="D1072" s="53"/>
      <c r="E1072" s="53"/>
      <c r="F1072" s="53"/>
      <c r="G1072" s="53">
        <v>1</v>
      </c>
    </row>
    <row r="1073" spans="1:7" x14ac:dyDescent="0.25">
      <c r="A1073" s="53" t="s">
        <v>2124</v>
      </c>
      <c r="B1073" s="53" t="s">
        <v>2125</v>
      </c>
      <c r="C1073" s="53">
        <v>2909</v>
      </c>
      <c r="D1073" s="53"/>
      <c r="E1073" s="53"/>
      <c r="F1073" s="53"/>
      <c r="G1073" s="53">
        <v>1</v>
      </c>
    </row>
    <row r="1074" spans="1:7" x14ac:dyDescent="0.25">
      <c r="A1074" s="53" t="s">
        <v>2126</v>
      </c>
      <c r="B1074" s="53" t="s">
        <v>2127</v>
      </c>
      <c r="C1074" s="53">
        <v>2910</v>
      </c>
      <c r="D1074" s="53"/>
      <c r="E1074" s="53"/>
      <c r="F1074" s="53"/>
      <c r="G1074" s="53">
        <v>1</v>
      </c>
    </row>
    <row r="1075" spans="1:7" x14ac:dyDescent="0.25">
      <c r="A1075" s="53" t="s">
        <v>2128</v>
      </c>
      <c r="B1075" s="53" t="s">
        <v>2129</v>
      </c>
      <c r="C1075" s="53">
        <v>2913</v>
      </c>
      <c r="D1075" s="53"/>
      <c r="E1075" s="53"/>
      <c r="F1075" s="53"/>
      <c r="G1075" s="53">
        <v>1</v>
      </c>
    </row>
    <row r="1076" spans="1:7" x14ac:dyDescent="0.25">
      <c r="A1076" s="53" t="s">
        <v>2130</v>
      </c>
      <c r="B1076" s="53" t="s">
        <v>2131</v>
      </c>
      <c r="C1076" s="53">
        <v>2914</v>
      </c>
      <c r="D1076" s="53"/>
      <c r="E1076" s="53"/>
      <c r="F1076" s="53"/>
      <c r="G1076" s="53">
        <v>1</v>
      </c>
    </row>
    <row r="1077" spans="1:7" x14ac:dyDescent="0.25">
      <c r="A1077" s="53" t="s">
        <v>2132</v>
      </c>
      <c r="B1077" s="53" t="s">
        <v>2133</v>
      </c>
      <c r="C1077" s="53">
        <v>2915</v>
      </c>
      <c r="D1077" s="53"/>
      <c r="E1077" s="53"/>
      <c r="F1077" s="53"/>
      <c r="G1077" s="53">
        <v>1</v>
      </c>
    </row>
    <row r="1078" spans="1:7" x14ac:dyDescent="0.25">
      <c r="A1078" s="53" t="s">
        <v>2138</v>
      </c>
      <c r="B1078" s="53" t="s">
        <v>2139</v>
      </c>
      <c r="C1078" s="53">
        <v>2928</v>
      </c>
      <c r="D1078" s="53"/>
      <c r="E1078" s="53"/>
      <c r="F1078" s="53"/>
      <c r="G1078" s="53">
        <v>1</v>
      </c>
    </row>
    <row r="1079" spans="1:7" x14ac:dyDescent="0.25">
      <c r="A1079" s="57" t="s">
        <v>2140</v>
      </c>
      <c r="B1079" s="58" t="s">
        <v>2141</v>
      </c>
      <c r="C1079" s="58">
        <v>2932</v>
      </c>
      <c r="G1079" s="54">
        <v>1</v>
      </c>
    </row>
    <row r="1080" spans="1:7" x14ac:dyDescent="0.25">
      <c r="A1080" s="53" t="s">
        <v>2142</v>
      </c>
      <c r="B1080" s="53" t="s">
        <v>2143</v>
      </c>
      <c r="C1080" s="53">
        <v>2933</v>
      </c>
      <c r="D1080" s="53"/>
      <c r="E1080" s="53"/>
      <c r="F1080" s="53"/>
      <c r="G1080" s="53">
        <v>1</v>
      </c>
    </row>
    <row r="1081" spans="1:7" x14ac:dyDescent="0.25">
      <c r="A1081" s="53" t="s">
        <v>2144</v>
      </c>
      <c r="B1081" s="53" t="s">
        <v>2145</v>
      </c>
      <c r="C1081" s="53">
        <v>2934</v>
      </c>
      <c r="D1081" s="53"/>
      <c r="E1081" s="53"/>
      <c r="F1081" s="53"/>
      <c r="G1081" s="53">
        <v>1</v>
      </c>
    </row>
    <row r="1082" spans="1:7" x14ac:dyDescent="0.25">
      <c r="A1082" s="53" t="s">
        <v>2146</v>
      </c>
      <c r="B1082" s="53" t="s">
        <v>2147</v>
      </c>
      <c r="C1082" s="53">
        <v>2937</v>
      </c>
      <c r="D1082" s="53"/>
      <c r="E1082" s="53"/>
      <c r="F1082" s="53"/>
      <c r="G1082" s="53">
        <v>1</v>
      </c>
    </row>
    <row r="1083" spans="1:7" x14ac:dyDescent="0.25">
      <c r="A1083" s="53" t="s">
        <v>2148</v>
      </c>
      <c r="B1083" s="53" t="s">
        <v>2149</v>
      </c>
      <c r="C1083" s="53">
        <v>2938</v>
      </c>
      <c r="D1083" s="53"/>
      <c r="E1083" s="53"/>
      <c r="F1083" s="53"/>
      <c r="G1083" s="53">
        <v>1</v>
      </c>
    </row>
    <row r="1084" spans="1:7" x14ac:dyDescent="0.25">
      <c r="A1084" s="53" t="s">
        <v>2150</v>
      </c>
      <c r="B1084" s="53" t="s">
        <v>2151</v>
      </c>
      <c r="C1084" s="53">
        <v>2942</v>
      </c>
      <c r="D1084" s="53"/>
      <c r="E1084" s="53"/>
      <c r="F1084" s="53"/>
      <c r="G1084" s="53">
        <v>1</v>
      </c>
    </row>
    <row r="1085" spans="1:7" x14ac:dyDescent="0.25">
      <c r="A1085" s="53" t="s">
        <v>2152</v>
      </c>
      <c r="B1085" s="53" t="s">
        <v>2153</v>
      </c>
      <c r="C1085" s="53">
        <v>2943</v>
      </c>
      <c r="D1085" s="53"/>
      <c r="E1085" s="53"/>
      <c r="F1085" s="53"/>
      <c r="G1085" s="53">
        <v>1</v>
      </c>
    </row>
    <row r="1086" spans="1:7" x14ac:dyDescent="0.25">
      <c r="A1086" s="53" t="s">
        <v>2154</v>
      </c>
      <c r="B1086" s="53" t="s">
        <v>2155</v>
      </c>
      <c r="C1086" s="53">
        <v>2944</v>
      </c>
      <c r="D1086" s="53"/>
      <c r="E1086" s="53"/>
      <c r="F1086" s="53"/>
      <c r="G1086" s="53">
        <v>1</v>
      </c>
    </row>
    <row r="1087" spans="1:7" x14ac:dyDescent="0.25">
      <c r="A1087" s="53" t="s">
        <v>2156</v>
      </c>
      <c r="B1087" s="53" t="s">
        <v>2157</v>
      </c>
      <c r="C1087" s="53">
        <v>2947</v>
      </c>
      <c r="D1087" s="53"/>
      <c r="E1087" s="53"/>
      <c r="F1087" s="53"/>
      <c r="G1087" s="53">
        <v>1</v>
      </c>
    </row>
    <row r="1088" spans="1:7" x14ac:dyDescent="0.25">
      <c r="A1088" s="53" t="s">
        <v>2158</v>
      </c>
      <c r="B1088" s="53" t="s">
        <v>2159</v>
      </c>
      <c r="C1088" s="53">
        <v>2948</v>
      </c>
      <c r="D1088" s="53">
        <v>2957</v>
      </c>
      <c r="E1088" s="53"/>
      <c r="F1088" s="53"/>
      <c r="G1088" s="53">
        <v>2</v>
      </c>
    </row>
    <row r="1089" spans="1:7" x14ac:dyDescent="0.25">
      <c r="A1089" s="53" t="s">
        <v>2160</v>
      </c>
      <c r="B1089" s="53" t="s">
        <v>2161</v>
      </c>
      <c r="C1089" s="53">
        <v>2949</v>
      </c>
      <c r="D1089" s="53">
        <v>2958</v>
      </c>
      <c r="E1089" s="53"/>
      <c r="F1089" s="53"/>
      <c r="G1089" s="53">
        <v>2</v>
      </c>
    </row>
    <row r="1090" spans="1:7" x14ac:dyDescent="0.25">
      <c r="A1090" s="53" t="s">
        <v>2162</v>
      </c>
      <c r="B1090" s="53" t="s">
        <v>2163</v>
      </c>
      <c r="C1090" s="53">
        <v>2950</v>
      </c>
      <c r="D1090" s="53">
        <v>2959</v>
      </c>
      <c r="E1090" s="53"/>
      <c r="F1090" s="53"/>
      <c r="G1090" s="53">
        <v>2</v>
      </c>
    </row>
    <row r="1091" spans="1:7" x14ac:dyDescent="0.25">
      <c r="A1091" s="53" t="s">
        <v>2164</v>
      </c>
      <c r="B1091" s="53" t="s">
        <v>2165</v>
      </c>
      <c r="C1091" s="53">
        <v>2951</v>
      </c>
      <c r="D1091" s="53">
        <v>2960</v>
      </c>
      <c r="E1091" s="53"/>
      <c r="F1091" s="53"/>
      <c r="G1091" s="53">
        <v>2</v>
      </c>
    </row>
    <row r="1092" spans="1:7" x14ac:dyDescent="0.25">
      <c r="A1092" s="53" t="s">
        <v>2166</v>
      </c>
      <c r="B1092" s="53" t="s">
        <v>2167</v>
      </c>
      <c r="C1092" s="53">
        <v>2952</v>
      </c>
      <c r="D1092" s="53">
        <v>2961</v>
      </c>
      <c r="E1092" s="53"/>
      <c r="F1092" s="53"/>
      <c r="G1092" s="53">
        <v>2</v>
      </c>
    </row>
    <row r="1093" spans="1:7" x14ac:dyDescent="0.25">
      <c r="A1093" s="53" t="s">
        <v>2168</v>
      </c>
      <c r="B1093" s="53" t="s">
        <v>2169</v>
      </c>
      <c r="C1093" s="53">
        <v>2953</v>
      </c>
      <c r="D1093" s="59">
        <v>2962</v>
      </c>
      <c r="E1093" s="53"/>
      <c r="F1093" s="53"/>
      <c r="G1093" s="53">
        <v>2</v>
      </c>
    </row>
    <row r="1094" spans="1:7" x14ac:dyDescent="0.25">
      <c r="A1094" s="53" t="s">
        <v>2170</v>
      </c>
      <c r="B1094" s="53" t="s">
        <v>2171</v>
      </c>
      <c r="C1094" s="53">
        <v>2954</v>
      </c>
      <c r="D1094" s="53">
        <v>2963</v>
      </c>
      <c r="E1094" s="53"/>
      <c r="F1094" s="53"/>
      <c r="G1094" s="53">
        <v>2</v>
      </c>
    </row>
    <row r="1095" spans="1:7" x14ac:dyDescent="0.25">
      <c r="A1095" s="53" t="s">
        <v>2172</v>
      </c>
      <c r="B1095" s="53" t="s">
        <v>2173</v>
      </c>
      <c r="C1095" s="53">
        <v>2955</v>
      </c>
      <c r="D1095" s="59">
        <v>2964</v>
      </c>
      <c r="E1095" s="53"/>
      <c r="F1095" s="53"/>
      <c r="G1095" s="53">
        <v>2</v>
      </c>
    </row>
    <row r="1096" spans="1:7" x14ac:dyDescent="0.25">
      <c r="A1096" s="53" t="s">
        <v>2174</v>
      </c>
      <c r="B1096" s="53" t="s">
        <v>2175</v>
      </c>
      <c r="C1096" s="53">
        <v>2956</v>
      </c>
      <c r="D1096" s="53"/>
      <c r="E1096" s="53"/>
      <c r="F1096" s="53"/>
      <c r="G1096" s="53">
        <v>1</v>
      </c>
    </row>
    <row r="1097" spans="1:7" x14ac:dyDescent="0.25">
      <c r="A1097" s="53" t="s">
        <v>2178</v>
      </c>
      <c r="B1097" s="53" t="s">
        <v>2179</v>
      </c>
      <c r="C1097" s="53">
        <v>3028</v>
      </c>
      <c r="D1097" s="53"/>
      <c r="E1097" s="53"/>
      <c r="F1097" s="53"/>
      <c r="G1097" s="53">
        <v>1</v>
      </c>
    </row>
    <row r="1098" spans="1:7" x14ac:dyDescent="0.25">
      <c r="A1098" s="53" t="s">
        <v>2180</v>
      </c>
      <c r="B1098" s="53" t="s">
        <v>2181</v>
      </c>
      <c r="C1098" s="53">
        <v>3029</v>
      </c>
      <c r="D1098" s="53"/>
      <c r="E1098" s="53"/>
      <c r="F1098" s="53"/>
      <c r="G1098" s="53">
        <v>1</v>
      </c>
    </row>
    <row r="1099" spans="1:7" x14ac:dyDescent="0.25">
      <c r="A1099" s="53" t="s">
        <v>2182</v>
      </c>
      <c r="B1099" s="53" t="s">
        <v>2183</v>
      </c>
      <c r="C1099" s="53">
        <v>3033</v>
      </c>
      <c r="D1099" s="53"/>
      <c r="E1099" s="53"/>
      <c r="F1099" s="53"/>
      <c r="G1099" s="53">
        <v>1</v>
      </c>
    </row>
    <row r="1100" spans="1:7" x14ac:dyDescent="0.25">
      <c r="A1100" s="53" t="s">
        <v>2184</v>
      </c>
      <c r="B1100" s="53" t="s">
        <v>2185</v>
      </c>
      <c r="C1100" s="53">
        <v>3034</v>
      </c>
      <c r="D1100" s="53"/>
      <c r="E1100" s="53"/>
      <c r="F1100" s="53"/>
      <c r="G1100" s="53">
        <v>1</v>
      </c>
    </row>
    <row r="1101" spans="1:7" x14ac:dyDescent="0.25">
      <c r="A1101" s="53" t="s">
        <v>2186</v>
      </c>
      <c r="B1101" s="53" t="s">
        <v>2187</v>
      </c>
      <c r="C1101" s="53">
        <v>3037</v>
      </c>
      <c r="D1101" s="53"/>
      <c r="E1101" s="53"/>
      <c r="F1101" s="53"/>
      <c r="G1101" s="53">
        <v>1</v>
      </c>
    </row>
    <row r="1102" spans="1:7" x14ac:dyDescent="0.25">
      <c r="A1102" s="53" t="s">
        <v>2188</v>
      </c>
      <c r="B1102" s="53" t="s">
        <v>2189</v>
      </c>
      <c r="C1102" s="53">
        <v>3038</v>
      </c>
      <c r="D1102" s="53"/>
      <c r="E1102" s="53"/>
      <c r="F1102" s="53"/>
      <c r="G1102" s="53">
        <v>1</v>
      </c>
    </row>
    <row r="1103" spans="1:7" x14ac:dyDescent="0.25">
      <c r="A1103" s="53" t="s">
        <v>2190</v>
      </c>
      <c r="B1103" s="53" t="s">
        <v>2191</v>
      </c>
      <c r="C1103" s="53">
        <v>3039</v>
      </c>
      <c r="D1103" s="53"/>
      <c r="E1103" s="53"/>
      <c r="F1103" s="53"/>
      <c r="G1103" s="53">
        <v>1</v>
      </c>
    </row>
    <row r="1104" spans="1:7" x14ac:dyDescent="0.25">
      <c r="A1104" s="53" t="s">
        <v>2192</v>
      </c>
      <c r="B1104" s="53" t="s">
        <v>2193</v>
      </c>
      <c r="C1104" s="53">
        <v>3040</v>
      </c>
      <c r="D1104" s="53"/>
      <c r="E1104" s="53"/>
      <c r="F1104" s="53"/>
      <c r="G1104" s="53">
        <v>1</v>
      </c>
    </row>
    <row r="1105" spans="1:7" x14ac:dyDescent="0.25">
      <c r="A1105" s="53" t="s">
        <v>2194</v>
      </c>
      <c r="B1105" s="53" t="s">
        <v>2195</v>
      </c>
      <c r="C1105" s="53">
        <v>3041</v>
      </c>
      <c r="D1105" s="53"/>
      <c r="E1105" s="53"/>
      <c r="F1105" s="53"/>
      <c r="G1105" s="53">
        <v>1</v>
      </c>
    </row>
    <row r="1106" spans="1:7" x14ac:dyDescent="0.25">
      <c r="A1106" s="53" t="s">
        <v>2196</v>
      </c>
      <c r="B1106" s="53" t="s">
        <v>2197</v>
      </c>
      <c r="C1106" s="53">
        <v>3042</v>
      </c>
      <c r="D1106" s="53"/>
      <c r="E1106" s="53"/>
      <c r="F1106" s="53"/>
      <c r="G1106" s="53">
        <v>1</v>
      </c>
    </row>
    <row r="1107" spans="1:7" x14ac:dyDescent="0.25">
      <c r="A1107" s="53" t="s">
        <v>2198</v>
      </c>
      <c r="B1107" s="53" t="s">
        <v>2199</v>
      </c>
      <c r="C1107" s="53">
        <v>3043</v>
      </c>
      <c r="D1107" s="53"/>
      <c r="E1107" s="53"/>
      <c r="F1107" s="53"/>
      <c r="G1107" s="53">
        <v>1</v>
      </c>
    </row>
    <row r="1108" spans="1:7" x14ac:dyDescent="0.25">
      <c r="A1108" s="53" t="s">
        <v>2200</v>
      </c>
      <c r="B1108" s="53" t="s">
        <v>2201</v>
      </c>
      <c r="C1108" s="53">
        <v>3044</v>
      </c>
      <c r="D1108" s="53"/>
      <c r="E1108" s="53"/>
      <c r="F1108" s="53"/>
      <c r="G1108" s="53">
        <v>1</v>
      </c>
    </row>
    <row r="1109" spans="1:7" x14ac:dyDescent="0.25">
      <c r="A1109" s="53" t="s">
        <v>2380</v>
      </c>
      <c r="B1109" s="53" t="s">
        <v>2381</v>
      </c>
      <c r="C1109" s="53">
        <v>3163</v>
      </c>
      <c r="D1109" s="53"/>
      <c r="E1109" s="53"/>
      <c r="F1109" s="53"/>
      <c r="G1109" s="53">
        <v>1</v>
      </c>
    </row>
    <row r="1110" spans="1:7" x14ac:dyDescent="0.25">
      <c r="A1110" s="53" t="s">
        <v>2202</v>
      </c>
      <c r="B1110" s="53" t="s">
        <v>2203</v>
      </c>
      <c r="C1110" s="53">
        <v>3046</v>
      </c>
      <c r="D1110" s="53"/>
      <c r="E1110" s="53"/>
      <c r="F1110" s="53"/>
      <c r="G1110" s="53">
        <v>1</v>
      </c>
    </row>
    <row r="1111" spans="1:7" x14ac:dyDescent="0.25">
      <c r="A1111" s="53" t="s">
        <v>2382</v>
      </c>
      <c r="B1111" s="53" t="s">
        <v>2383</v>
      </c>
      <c r="C1111" s="53">
        <v>3164</v>
      </c>
      <c r="D1111" s="53"/>
      <c r="E1111" s="53"/>
      <c r="F1111" s="53"/>
      <c r="G1111" s="53">
        <v>1</v>
      </c>
    </row>
    <row r="1112" spans="1:7" x14ac:dyDescent="0.25">
      <c r="A1112" s="53" t="s">
        <v>2204</v>
      </c>
      <c r="B1112" s="53" t="s">
        <v>2205</v>
      </c>
      <c r="C1112" s="53">
        <v>3050</v>
      </c>
      <c r="D1112" s="53"/>
      <c r="E1112" s="53"/>
      <c r="F1112" s="53"/>
      <c r="G1112" s="53">
        <v>1</v>
      </c>
    </row>
    <row r="1113" spans="1:7" x14ac:dyDescent="0.25">
      <c r="A1113" s="53" t="s">
        <v>2206</v>
      </c>
      <c r="B1113" s="53" t="s">
        <v>2207</v>
      </c>
      <c r="C1113" s="53">
        <v>3051</v>
      </c>
      <c r="D1113" s="53"/>
      <c r="E1113" s="53"/>
      <c r="F1113" s="53"/>
      <c r="G1113" s="53">
        <v>1</v>
      </c>
    </row>
    <row r="1114" spans="1:7" x14ac:dyDescent="0.25">
      <c r="A1114" s="53" t="s">
        <v>2208</v>
      </c>
      <c r="B1114" s="53" t="s">
        <v>2209</v>
      </c>
      <c r="C1114" s="53">
        <v>3052</v>
      </c>
      <c r="D1114" s="53"/>
      <c r="E1114" s="53"/>
      <c r="F1114" s="53"/>
      <c r="G1114" s="53">
        <v>1</v>
      </c>
    </row>
    <row r="1115" spans="1:7" x14ac:dyDescent="0.25">
      <c r="A1115" s="53" t="s">
        <v>2384</v>
      </c>
      <c r="B1115" s="53" t="s">
        <v>2385</v>
      </c>
      <c r="C1115" s="53">
        <v>3165</v>
      </c>
      <c r="D1115" s="53"/>
      <c r="E1115" s="53"/>
      <c r="F1115" s="53"/>
      <c r="G1115" s="53">
        <v>1</v>
      </c>
    </row>
    <row r="1116" spans="1:7" x14ac:dyDescent="0.25">
      <c r="A1116" s="53" t="s">
        <v>2210</v>
      </c>
      <c r="B1116" s="53" t="s">
        <v>2211</v>
      </c>
      <c r="C1116" s="53">
        <v>3054</v>
      </c>
      <c r="D1116" s="53"/>
      <c r="E1116" s="53"/>
      <c r="F1116" s="53"/>
      <c r="G1116" s="53">
        <v>1</v>
      </c>
    </row>
    <row r="1117" spans="1:7" x14ac:dyDescent="0.25">
      <c r="A1117" s="53" t="s">
        <v>2212</v>
      </c>
      <c r="B1117" s="53" t="s">
        <v>2213</v>
      </c>
      <c r="C1117" s="53">
        <v>3055</v>
      </c>
      <c r="D1117" s="53"/>
      <c r="E1117" s="53"/>
      <c r="F1117" s="53"/>
      <c r="G1117" s="53">
        <v>1</v>
      </c>
    </row>
    <row r="1118" spans="1:7" x14ac:dyDescent="0.25">
      <c r="A1118" s="53" t="s">
        <v>2386</v>
      </c>
      <c r="B1118" s="53" t="s">
        <v>2387</v>
      </c>
      <c r="C1118" s="53">
        <v>3166</v>
      </c>
      <c r="D1118" s="53"/>
      <c r="E1118" s="53"/>
      <c r="F1118" s="53"/>
      <c r="G1118" s="53">
        <v>1</v>
      </c>
    </row>
    <row r="1119" spans="1:7" x14ac:dyDescent="0.25">
      <c r="A1119" s="53" t="s">
        <v>2214</v>
      </c>
      <c r="B1119" s="53" t="s">
        <v>2215</v>
      </c>
      <c r="C1119" s="53">
        <v>3058</v>
      </c>
      <c r="D1119" s="53"/>
      <c r="E1119" s="53"/>
      <c r="F1119" s="53"/>
      <c r="G1119" s="53">
        <v>1</v>
      </c>
    </row>
    <row r="1120" spans="1:7" x14ac:dyDescent="0.25">
      <c r="A1120" s="53" t="s">
        <v>2216</v>
      </c>
      <c r="B1120" s="53" t="s">
        <v>2217</v>
      </c>
      <c r="C1120" s="53">
        <v>3059</v>
      </c>
      <c r="D1120" s="53"/>
      <c r="E1120" s="53"/>
      <c r="F1120" s="53"/>
      <c r="G1120" s="53">
        <v>1</v>
      </c>
    </row>
    <row r="1121" spans="1:7" x14ac:dyDescent="0.25">
      <c r="A1121" s="53" t="s">
        <v>2218</v>
      </c>
      <c r="B1121" s="53" t="s">
        <v>2219</v>
      </c>
      <c r="C1121" s="53">
        <v>3060</v>
      </c>
      <c r="D1121" s="53"/>
      <c r="E1121" s="53"/>
      <c r="F1121" s="53"/>
      <c r="G1121" s="53">
        <v>1</v>
      </c>
    </row>
    <row r="1122" spans="1:7" x14ac:dyDescent="0.25">
      <c r="A1122" s="53" t="s">
        <v>2220</v>
      </c>
      <c r="B1122" s="53" t="s">
        <v>2221</v>
      </c>
      <c r="C1122" s="53">
        <v>3062</v>
      </c>
      <c r="D1122" s="53"/>
      <c r="E1122" s="53"/>
      <c r="F1122" s="53"/>
      <c r="G1122" s="53">
        <v>1</v>
      </c>
    </row>
    <row r="1123" spans="1:7" x14ac:dyDescent="0.25">
      <c r="A1123" s="53" t="s">
        <v>2222</v>
      </c>
      <c r="B1123" s="53" t="s">
        <v>2223</v>
      </c>
      <c r="C1123" s="53">
        <v>3063</v>
      </c>
      <c r="D1123" s="53"/>
      <c r="E1123" s="53"/>
      <c r="F1123" s="53"/>
      <c r="G1123" s="53">
        <v>1</v>
      </c>
    </row>
    <row r="1124" spans="1:7" x14ac:dyDescent="0.25">
      <c r="A1124" s="53" t="s">
        <v>2224</v>
      </c>
      <c r="B1124" s="53" t="s">
        <v>2225</v>
      </c>
      <c r="C1124" s="53">
        <v>3064</v>
      </c>
      <c r="D1124" s="53"/>
      <c r="E1124" s="53"/>
      <c r="F1124" s="53"/>
      <c r="G1124" s="53">
        <v>1</v>
      </c>
    </row>
    <row r="1125" spans="1:7" x14ac:dyDescent="0.25">
      <c r="A1125" s="53" t="s">
        <v>2226</v>
      </c>
      <c r="B1125" s="53" t="s">
        <v>2227</v>
      </c>
      <c r="C1125" s="53">
        <v>3065</v>
      </c>
      <c r="D1125" s="53"/>
      <c r="E1125" s="53"/>
      <c r="F1125" s="53"/>
      <c r="G1125" s="53">
        <v>1</v>
      </c>
    </row>
    <row r="1126" spans="1:7" x14ac:dyDescent="0.25">
      <c r="A1126" s="53" t="s">
        <v>2228</v>
      </c>
      <c r="B1126" s="53" t="s">
        <v>2229</v>
      </c>
      <c r="C1126" s="53">
        <v>3066</v>
      </c>
      <c r="D1126" s="53"/>
      <c r="E1126" s="53"/>
      <c r="F1126" s="53"/>
      <c r="G1126" s="53">
        <v>1</v>
      </c>
    </row>
    <row r="1127" spans="1:7" x14ac:dyDescent="0.25">
      <c r="A1127" s="53" t="s">
        <v>2230</v>
      </c>
      <c r="B1127" s="53" t="s">
        <v>2231</v>
      </c>
      <c r="C1127" s="53">
        <v>3067</v>
      </c>
      <c r="D1127" s="53"/>
      <c r="E1127" s="53"/>
      <c r="F1127" s="53"/>
      <c r="G1127" s="53">
        <v>1</v>
      </c>
    </row>
    <row r="1128" spans="1:7" x14ac:dyDescent="0.25">
      <c r="A1128" s="53" t="s">
        <v>2232</v>
      </c>
      <c r="B1128" s="53" t="s">
        <v>2233</v>
      </c>
      <c r="C1128" s="53">
        <v>3068</v>
      </c>
      <c r="D1128" s="53"/>
      <c r="E1128" s="53"/>
      <c r="F1128" s="53"/>
      <c r="G1128" s="53">
        <v>1</v>
      </c>
    </row>
    <row r="1129" spans="1:7" x14ac:dyDescent="0.25">
      <c r="A1129" s="53" t="s">
        <v>2234</v>
      </c>
      <c r="B1129" s="53" t="s">
        <v>2235</v>
      </c>
      <c r="C1129" s="53">
        <v>3069</v>
      </c>
      <c r="D1129" s="53"/>
      <c r="E1129" s="53"/>
      <c r="F1129" s="53"/>
      <c r="G1129" s="53">
        <v>1</v>
      </c>
    </row>
    <row r="1130" spans="1:7" x14ac:dyDescent="0.25">
      <c r="A1130" s="53" t="s">
        <v>2236</v>
      </c>
      <c r="B1130" s="53" t="s">
        <v>2237</v>
      </c>
      <c r="C1130" s="53">
        <v>3070</v>
      </c>
      <c r="D1130" s="53"/>
      <c r="E1130" s="53"/>
      <c r="F1130" s="53"/>
      <c r="G1130" s="53">
        <v>1</v>
      </c>
    </row>
    <row r="1131" spans="1:7" x14ac:dyDescent="0.25">
      <c r="A1131" s="53" t="s">
        <v>2238</v>
      </c>
      <c r="B1131" s="53" t="s">
        <v>2239</v>
      </c>
      <c r="C1131" s="53">
        <v>3071</v>
      </c>
      <c r="D1131" s="53"/>
      <c r="E1131" s="53"/>
      <c r="F1131" s="53"/>
      <c r="G1131" s="53">
        <v>1</v>
      </c>
    </row>
    <row r="1132" spans="1:7" x14ac:dyDescent="0.25">
      <c r="A1132" s="53" t="s">
        <v>2240</v>
      </c>
      <c r="B1132" s="53" t="s">
        <v>2241</v>
      </c>
      <c r="C1132" s="53">
        <v>3072</v>
      </c>
      <c r="D1132" s="53"/>
      <c r="E1132" s="53"/>
      <c r="F1132" s="53"/>
      <c r="G1132" s="53">
        <v>1</v>
      </c>
    </row>
    <row r="1133" spans="1:7" x14ac:dyDescent="0.25">
      <c r="A1133" s="53" t="s">
        <v>2242</v>
      </c>
      <c r="B1133" s="53" t="s">
        <v>2243</v>
      </c>
      <c r="C1133" s="53">
        <v>3073</v>
      </c>
      <c r="D1133" s="53"/>
      <c r="E1133" s="53"/>
      <c r="F1133" s="53"/>
      <c r="G1133" s="53">
        <v>1</v>
      </c>
    </row>
    <row r="1134" spans="1:7" x14ac:dyDescent="0.25">
      <c r="A1134" s="53" t="s">
        <v>2244</v>
      </c>
      <c r="B1134" s="53" t="s">
        <v>2245</v>
      </c>
      <c r="C1134" s="53">
        <v>3074</v>
      </c>
      <c r="D1134" s="53"/>
      <c r="E1134" s="53"/>
      <c r="F1134" s="53"/>
      <c r="G1134" s="53">
        <v>1</v>
      </c>
    </row>
    <row r="1135" spans="1:7" x14ac:dyDescent="0.25">
      <c r="A1135" s="53" t="s">
        <v>2246</v>
      </c>
      <c r="B1135" s="53" t="s">
        <v>2247</v>
      </c>
      <c r="C1135" s="53">
        <v>3075</v>
      </c>
      <c r="D1135" s="53"/>
      <c r="E1135" s="53"/>
      <c r="F1135" s="53"/>
      <c r="G1135" s="53">
        <v>1</v>
      </c>
    </row>
    <row r="1136" spans="1:7" x14ac:dyDescent="0.25">
      <c r="A1136" s="53" t="s">
        <v>2248</v>
      </c>
      <c r="B1136" s="53" t="s">
        <v>2249</v>
      </c>
      <c r="C1136" s="53">
        <v>3076</v>
      </c>
      <c r="D1136" s="53"/>
      <c r="E1136" s="53"/>
      <c r="F1136" s="53"/>
      <c r="G1136" s="53">
        <v>1</v>
      </c>
    </row>
    <row r="1137" spans="1:7" x14ac:dyDescent="0.25">
      <c r="A1137" s="53" t="s">
        <v>2388</v>
      </c>
      <c r="B1137" s="53" t="s">
        <v>2389</v>
      </c>
      <c r="C1137" s="53">
        <v>3167</v>
      </c>
      <c r="D1137" s="53"/>
      <c r="E1137" s="53"/>
      <c r="F1137" s="53"/>
      <c r="G1137" s="53">
        <v>1</v>
      </c>
    </row>
    <row r="1138" spans="1:7" x14ac:dyDescent="0.25">
      <c r="A1138" s="53" t="s">
        <v>2250</v>
      </c>
      <c r="B1138" s="53" t="s">
        <v>2251</v>
      </c>
      <c r="C1138" s="53">
        <v>3077</v>
      </c>
      <c r="D1138" s="53"/>
      <c r="E1138" s="53"/>
      <c r="F1138" s="53"/>
      <c r="G1138" s="53">
        <v>1</v>
      </c>
    </row>
    <row r="1139" spans="1:7" x14ac:dyDescent="0.25">
      <c r="A1139" s="53" t="s">
        <v>2252</v>
      </c>
      <c r="B1139" s="53" t="s">
        <v>2253</v>
      </c>
      <c r="C1139" s="53">
        <v>3078</v>
      </c>
      <c r="D1139" s="53"/>
      <c r="E1139" s="53"/>
      <c r="F1139" s="53"/>
      <c r="G1139" s="53">
        <v>1</v>
      </c>
    </row>
    <row r="1140" spans="1:7" x14ac:dyDescent="0.25">
      <c r="A1140" s="53" t="s">
        <v>2254</v>
      </c>
      <c r="B1140" s="53" t="s">
        <v>2255</v>
      </c>
      <c r="C1140" s="53">
        <v>3079</v>
      </c>
      <c r="D1140" s="53"/>
      <c r="E1140" s="53"/>
      <c r="F1140" s="53"/>
      <c r="G1140" s="53">
        <v>1</v>
      </c>
    </row>
    <row r="1141" spans="1:7" x14ac:dyDescent="0.25">
      <c r="A1141" s="53" t="s">
        <v>2390</v>
      </c>
      <c r="B1141" s="53" t="s">
        <v>2391</v>
      </c>
      <c r="C1141" s="53">
        <v>3168</v>
      </c>
      <c r="D1141" s="53"/>
      <c r="E1141" s="53"/>
      <c r="F1141" s="53"/>
      <c r="G1141" s="53">
        <v>1</v>
      </c>
    </row>
    <row r="1142" spans="1:7" x14ac:dyDescent="0.25">
      <c r="A1142" s="53" t="s">
        <v>2256</v>
      </c>
      <c r="B1142" s="53" t="s">
        <v>2257</v>
      </c>
      <c r="C1142" s="53">
        <v>3081</v>
      </c>
      <c r="D1142" s="53"/>
      <c r="E1142" s="53"/>
      <c r="F1142" s="53"/>
      <c r="G1142" s="53">
        <v>1</v>
      </c>
    </row>
    <row r="1143" spans="1:7" x14ac:dyDescent="0.25">
      <c r="A1143" s="53" t="s">
        <v>2258</v>
      </c>
      <c r="B1143" s="53" t="s">
        <v>2259</v>
      </c>
      <c r="C1143" s="53">
        <v>3082</v>
      </c>
      <c r="D1143" s="53"/>
      <c r="E1143" s="53"/>
      <c r="F1143" s="53"/>
      <c r="G1143" s="53">
        <v>1</v>
      </c>
    </row>
    <row r="1144" spans="1:7" x14ac:dyDescent="0.25">
      <c r="A1144" s="53" t="s">
        <v>2260</v>
      </c>
      <c r="B1144" s="53" t="s">
        <v>2261</v>
      </c>
      <c r="C1144" s="53">
        <v>3083</v>
      </c>
      <c r="D1144" s="53"/>
      <c r="E1144" s="53"/>
      <c r="F1144" s="53"/>
      <c r="G1144" s="53">
        <v>1</v>
      </c>
    </row>
    <row r="1145" spans="1:7" x14ac:dyDescent="0.25">
      <c r="A1145" s="53" t="s">
        <v>2262</v>
      </c>
      <c r="B1145" s="53" t="s">
        <v>2263</v>
      </c>
      <c r="C1145" s="53">
        <v>3084</v>
      </c>
      <c r="D1145" s="53"/>
      <c r="E1145" s="53"/>
      <c r="F1145" s="53"/>
      <c r="G1145" s="53">
        <v>1</v>
      </c>
    </row>
    <row r="1146" spans="1:7" x14ac:dyDescent="0.25">
      <c r="A1146" s="53" t="s">
        <v>2392</v>
      </c>
      <c r="B1146" s="53" t="s">
        <v>2393</v>
      </c>
      <c r="C1146" s="53">
        <v>3169</v>
      </c>
      <c r="D1146" s="53"/>
      <c r="E1146" s="53"/>
      <c r="F1146" s="53"/>
      <c r="G1146" s="53">
        <v>1</v>
      </c>
    </row>
    <row r="1147" spans="1:7" x14ac:dyDescent="0.25">
      <c r="A1147" s="53" t="s">
        <v>2264</v>
      </c>
      <c r="B1147" s="53" t="s">
        <v>2265</v>
      </c>
      <c r="C1147" s="53">
        <v>3085</v>
      </c>
      <c r="D1147" s="53"/>
      <c r="E1147" s="53"/>
      <c r="F1147" s="53"/>
      <c r="G1147" s="53">
        <v>1</v>
      </c>
    </row>
    <row r="1148" spans="1:7" x14ac:dyDescent="0.25">
      <c r="A1148" s="53" t="s">
        <v>2266</v>
      </c>
      <c r="B1148" s="53" t="s">
        <v>2267</v>
      </c>
      <c r="C1148" s="53">
        <v>3089</v>
      </c>
      <c r="D1148" s="53"/>
      <c r="E1148" s="53"/>
      <c r="F1148" s="53"/>
      <c r="G1148" s="53">
        <v>1</v>
      </c>
    </row>
    <row r="1149" spans="1:7" x14ac:dyDescent="0.25">
      <c r="A1149" s="53" t="s">
        <v>2268</v>
      </c>
      <c r="B1149" s="53" t="s">
        <v>2269</v>
      </c>
      <c r="C1149" s="53">
        <v>3090</v>
      </c>
      <c r="D1149" s="53"/>
      <c r="E1149" s="53"/>
      <c r="F1149" s="53"/>
      <c r="G1149" s="53">
        <v>1</v>
      </c>
    </row>
    <row r="1150" spans="1:7" x14ac:dyDescent="0.25">
      <c r="A1150" s="53" t="s">
        <v>2270</v>
      </c>
      <c r="B1150" s="53" t="s">
        <v>2271</v>
      </c>
      <c r="C1150" s="53">
        <v>3091</v>
      </c>
      <c r="D1150" s="53"/>
      <c r="E1150" s="53"/>
      <c r="F1150" s="53"/>
      <c r="G1150" s="53">
        <v>1</v>
      </c>
    </row>
    <row r="1151" spans="1:7" x14ac:dyDescent="0.25">
      <c r="A1151" s="4" t="s">
        <v>2272</v>
      </c>
      <c r="B1151" s="4" t="s">
        <v>2273</v>
      </c>
      <c r="C1151" s="4">
        <v>3092</v>
      </c>
      <c r="G1151" s="54">
        <v>1</v>
      </c>
    </row>
    <row r="1152" spans="1:7" x14ac:dyDescent="0.25">
      <c r="A1152" s="53" t="s">
        <v>2274</v>
      </c>
      <c r="B1152" s="53" t="s">
        <v>2275</v>
      </c>
      <c r="C1152" s="53">
        <v>3093</v>
      </c>
      <c r="D1152" s="53"/>
      <c r="E1152" s="53"/>
      <c r="F1152" s="53"/>
      <c r="G1152" s="53">
        <v>1</v>
      </c>
    </row>
    <row r="1153" spans="1:7" x14ac:dyDescent="0.25">
      <c r="A1153" s="53" t="s">
        <v>2276</v>
      </c>
      <c r="B1153" s="53" t="s">
        <v>2277</v>
      </c>
      <c r="C1153" s="53">
        <v>3095</v>
      </c>
      <c r="D1153" s="53"/>
      <c r="E1153" s="53"/>
      <c r="F1153" s="53"/>
      <c r="G1153" s="53">
        <v>1</v>
      </c>
    </row>
    <row r="1154" spans="1:7" x14ac:dyDescent="0.25">
      <c r="A1154" s="53" t="s">
        <v>2278</v>
      </c>
      <c r="B1154" s="53" t="s">
        <v>2279</v>
      </c>
      <c r="C1154" s="53">
        <v>3097</v>
      </c>
      <c r="D1154" s="53"/>
      <c r="E1154" s="53"/>
      <c r="F1154" s="53"/>
      <c r="G1154" s="53">
        <v>1</v>
      </c>
    </row>
    <row r="1155" spans="1:7" x14ac:dyDescent="0.25">
      <c r="A1155" s="53" t="s">
        <v>2280</v>
      </c>
      <c r="B1155" s="53" t="s">
        <v>2281</v>
      </c>
      <c r="C1155" s="53">
        <v>3101</v>
      </c>
      <c r="D1155" s="53"/>
      <c r="E1155" s="53"/>
      <c r="F1155" s="53"/>
      <c r="G1155" s="53">
        <v>1</v>
      </c>
    </row>
    <row r="1156" spans="1:7" x14ac:dyDescent="0.25">
      <c r="A1156" s="53" t="s">
        <v>2282</v>
      </c>
      <c r="B1156" s="53" t="s">
        <v>2283</v>
      </c>
      <c r="C1156" s="53">
        <v>3102</v>
      </c>
      <c r="D1156" s="53"/>
      <c r="E1156" s="53"/>
      <c r="F1156" s="53"/>
      <c r="G1156" s="53">
        <v>1</v>
      </c>
    </row>
    <row r="1157" spans="1:7" x14ac:dyDescent="0.25">
      <c r="A1157" s="53" t="s">
        <v>2284</v>
      </c>
      <c r="B1157" s="53" t="s">
        <v>2285</v>
      </c>
      <c r="C1157" s="53">
        <v>3103</v>
      </c>
      <c r="D1157" s="53"/>
      <c r="E1157" s="53"/>
      <c r="F1157" s="53"/>
      <c r="G1157" s="53">
        <v>1</v>
      </c>
    </row>
    <row r="1158" spans="1:7" x14ac:dyDescent="0.25">
      <c r="A1158" s="53" t="s">
        <v>2286</v>
      </c>
      <c r="B1158" s="53" t="s">
        <v>2287</v>
      </c>
      <c r="C1158" s="53">
        <v>3104</v>
      </c>
      <c r="D1158" s="53"/>
      <c r="E1158" s="53"/>
      <c r="F1158" s="53"/>
      <c r="G1158" s="53">
        <v>1</v>
      </c>
    </row>
    <row r="1159" spans="1:7" x14ac:dyDescent="0.25">
      <c r="A1159" s="53" t="s">
        <v>2288</v>
      </c>
      <c r="B1159" s="53" t="s">
        <v>2289</v>
      </c>
      <c r="C1159" s="53">
        <v>3105</v>
      </c>
      <c r="D1159" s="53"/>
      <c r="E1159" s="53"/>
      <c r="F1159" s="53"/>
      <c r="G1159" s="53">
        <v>1</v>
      </c>
    </row>
    <row r="1160" spans="1:7" x14ac:dyDescent="0.25">
      <c r="A1160" s="53" t="s">
        <v>2290</v>
      </c>
      <c r="B1160" s="53" t="s">
        <v>2291</v>
      </c>
      <c r="C1160" s="53">
        <v>3106</v>
      </c>
      <c r="D1160" s="53"/>
      <c r="E1160" s="53"/>
      <c r="F1160" s="53"/>
      <c r="G1160" s="53">
        <v>1</v>
      </c>
    </row>
    <row r="1161" spans="1:7" x14ac:dyDescent="0.25">
      <c r="A1161" s="53" t="s">
        <v>2292</v>
      </c>
      <c r="B1161" s="53" t="s">
        <v>2293</v>
      </c>
      <c r="C1161" s="53">
        <v>3107</v>
      </c>
      <c r="D1161" s="53"/>
      <c r="E1161" s="53"/>
      <c r="F1161" s="53"/>
      <c r="G1161" s="53">
        <v>1</v>
      </c>
    </row>
    <row r="1162" spans="1:7" x14ac:dyDescent="0.25">
      <c r="A1162" s="53" t="s">
        <v>2294</v>
      </c>
      <c r="B1162" s="53" t="s">
        <v>2295</v>
      </c>
      <c r="C1162" s="53">
        <v>3108</v>
      </c>
      <c r="D1162" s="53"/>
      <c r="E1162" s="53"/>
      <c r="F1162" s="53"/>
      <c r="G1162" s="53">
        <v>1</v>
      </c>
    </row>
    <row r="1163" spans="1:7" x14ac:dyDescent="0.25">
      <c r="A1163" s="53" t="s">
        <v>2296</v>
      </c>
      <c r="B1163" s="53" t="s">
        <v>2297</v>
      </c>
      <c r="C1163" s="53">
        <v>3109</v>
      </c>
      <c r="D1163" s="53"/>
      <c r="E1163" s="53"/>
      <c r="F1163" s="53"/>
      <c r="G1163" s="53">
        <v>1</v>
      </c>
    </row>
    <row r="1164" spans="1:7" x14ac:dyDescent="0.25">
      <c r="A1164" s="53" t="s">
        <v>2298</v>
      </c>
      <c r="B1164" s="53" t="s">
        <v>2299</v>
      </c>
      <c r="C1164" s="53">
        <v>3110</v>
      </c>
      <c r="D1164" s="53"/>
      <c r="E1164" s="53"/>
      <c r="F1164" s="53"/>
      <c r="G1164" s="53">
        <v>1</v>
      </c>
    </row>
    <row r="1165" spans="1:7" x14ac:dyDescent="0.25">
      <c r="A1165" s="53" t="s">
        <v>2300</v>
      </c>
      <c r="B1165" s="53" t="s">
        <v>2301</v>
      </c>
      <c r="C1165" s="53">
        <v>3111</v>
      </c>
      <c r="D1165" s="53"/>
      <c r="E1165" s="53"/>
      <c r="F1165" s="53"/>
      <c r="G1165" s="53">
        <v>1</v>
      </c>
    </row>
    <row r="1166" spans="1:7" x14ac:dyDescent="0.25">
      <c r="A1166" s="53" t="s">
        <v>2302</v>
      </c>
      <c r="B1166" s="53" t="s">
        <v>2303</v>
      </c>
      <c r="C1166" s="53">
        <v>3112</v>
      </c>
      <c r="D1166" s="53"/>
      <c r="E1166" s="53"/>
      <c r="F1166" s="53"/>
      <c r="G1166" s="53">
        <v>1</v>
      </c>
    </row>
    <row r="1167" spans="1:7" x14ac:dyDescent="0.25">
      <c r="A1167" s="53" t="s">
        <v>2304</v>
      </c>
      <c r="B1167" s="53" t="s">
        <v>2305</v>
      </c>
      <c r="C1167" s="53">
        <v>3113</v>
      </c>
      <c r="D1167" s="53"/>
      <c r="E1167" s="53"/>
      <c r="F1167" s="53"/>
      <c r="G1167" s="53">
        <v>1</v>
      </c>
    </row>
    <row r="1168" spans="1:7" x14ac:dyDescent="0.25">
      <c r="A1168" s="53" t="s">
        <v>2306</v>
      </c>
      <c r="B1168" s="53" t="s">
        <v>2307</v>
      </c>
      <c r="C1168" s="53">
        <v>3114</v>
      </c>
      <c r="D1168" s="53"/>
      <c r="E1168" s="53"/>
      <c r="F1168" s="53"/>
      <c r="G1168" s="53">
        <v>1</v>
      </c>
    </row>
    <row r="1169" spans="1:7" x14ac:dyDescent="0.25">
      <c r="A1169" s="53" t="s">
        <v>2308</v>
      </c>
      <c r="B1169" s="53" t="s">
        <v>2309</v>
      </c>
      <c r="C1169" s="53">
        <v>3115</v>
      </c>
      <c r="D1169" s="53"/>
      <c r="E1169" s="53"/>
      <c r="F1169" s="53"/>
      <c r="G1169" s="53">
        <v>1</v>
      </c>
    </row>
    <row r="1170" spans="1:7" x14ac:dyDescent="0.25">
      <c r="A1170" s="53" t="s">
        <v>2310</v>
      </c>
      <c r="B1170" s="53" t="s">
        <v>2311</v>
      </c>
      <c r="C1170" s="53">
        <v>3116</v>
      </c>
      <c r="D1170" s="53"/>
      <c r="E1170" s="53"/>
      <c r="F1170" s="53"/>
      <c r="G1170" s="53">
        <v>1</v>
      </c>
    </row>
    <row r="1171" spans="1:7" x14ac:dyDescent="0.25">
      <c r="A1171" s="53" t="s">
        <v>2312</v>
      </c>
      <c r="B1171" s="53" t="s">
        <v>2313</v>
      </c>
      <c r="C1171" s="53">
        <v>3117</v>
      </c>
      <c r="D1171" s="53"/>
      <c r="E1171" s="53"/>
      <c r="F1171" s="53"/>
      <c r="G1171" s="53">
        <v>1</v>
      </c>
    </row>
    <row r="1172" spans="1:7" x14ac:dyDescent="0.25">
      <c r="A1172" s="53" t="s">
        <v>2314</v>
      </c>
      <c r="B1172" s="53" t="s">
        <v>2315</v>
      </c>
      <c r="C1172" s="53">
        <v>3119</v>
      </c>
      <c r="D1172" s="53"/>
      <c r="E1172" s="53"/>
      <c r="F1172" s="53"/>
      <c r="G1172" s="53">
        <v>1</v>
      </c>
    </row>
    <row r="1173" spans="1:7" x14ac:dyDescent="0.25">
      <c r="A1173" s="53" t="s">
        <v>2316</v>
      </c>
      <c r="B1173" s="53" t="s">
        <v>2317</v>
      </c>
      <c r="C1173" s="53">
        <v>3120</v>
      </c>
      <c r="D1173" s="53"/>
      <c r="E1173" s="53"/>
      <c r="F1173" s="53"/>
      <c r="G1173" s="53">
        <v>1</v>
      </c>
    </row>
    <row r="1174" spans="1:7" x14ac:dyDescent="0.25">
      <c r="A1174" s="53" t="s">
        <v>2318</v>
      </c>
      <c r="B1174" s="53" t="s">
        <v>2319</v>
      </c>
      <c r="C1174" s="53">
        <v>3121</v>
      </c>
      <c r="D1174" s="53"/>
      <c r="E1174" s="53"/>
      <c r="F1174" s="53"/>
      <c r="G1174" s="53">
        <v>1</v>
      </c>
    </row>
    <row r="1175" spans="1:7" x14ac:dyDescent="0.25">
      <c r="A1175" s="53" t="s">
        <v>2320</v>
      </c>
      <c r="B1175" s="53" t="s">
        <v>2321</v>
      </c>
      <c r="C1175" s="53">
        <v>3122</v>
      </c>
      <c r="D1175" s="53"/>
      <c r="E1175" s="53"/>
      <c r="F1175" s="53"/>
      <c r="G1175" s="53">
        <v>1</v>
      </c>
    </row>
    <row r="1176" spans="1:7" x14ac:dyDescent="0.25">
      <c r="A1176" s="53" t="s">
        <v>2322</v>
      </c>
      <c r="B1176" s="53" t="s">
        <v>2323</v>
      </c>
      <c r="C1176" s="53">
        <v>3124</v>
      </c>
      <c r="D1176" s="53"/>
      <c r="E1176" s="53"/>
      <c r="F1176" s="53"/>
      <c r="G1176" s="53">
        <v>1</v>
      </c>
    </row>
    <row r="1177" spans="1:7" x14ac:dyDescent="0.25">
      <c r="A1177" s="53" t="s">
        <v>2324</v>
      </c>
      <c r="B1177" s="53" t="s">
        <v>2325</v>
      </c>
      <c r="C1177" s="53">
        <v>3125</v>
      </c>
      <c r="D1177" s="53"/>
      <c r="E1177" s="53"/>
      <c r="F1177" s="53"/>
      <c r="G1177" s="53">
        <v>1</v>
      </c>
    </row>
    <row r="1178" spans="1:7" x14ac:dyDescent="0.25">
      <c r="A1178" s="53" t="s">
        <v>2326</v>
      </c>
      <c r="B1178" s="53" t="s">
        <v>2327</v>
      </c>
      <c r="C1178" s="53">
        <v>3126</v>
      </c>
      <c r="D1178" s="53"/>
      <c r="E1178" s="53"/>
      <c r="F1178" s="53"/>
      <c r="G1178" s="53">
        <v>1</v>
      </c>
    </row>
    <row r="1179" spans="1:7" x14ac:dyDescent="0.25">
      <c r="A1179" s="53" t="s">
        <v>2328</v>
      </c>
      <c r="B1179" s="53" t="s">
        <v>2329</v>
      </c>
      <c r="C1179" s="53">
        <v>3127</v>
      </c>
      <c r="D1179" s="53"/>
      <c r="E1179" s="53"/>
      <c r="F1179" s="53"/>
      <c r="G1179" s="53">
        <v>1</v>
      </c>
    </row>
    <row r="1180" spans="1:7" x14ac:dyDescent="0.25">
      <c r="A1180" s="53" t="s">
        <v>2330</v>
      </c>
      <c r="B1180" s="53" t="s">
        <v>2331</v>
      </c>
      <c r="C1180" s="53">
        <v>3128</v>
      </c>
      <c r="D1180" s="53"/>
      <c r="E1180" s="53"/>
      <c r="F1180" s="53"/>
      <c r="G1180" s="53">
        <v>1</v>
      </c>
    </row>
    <row r="1181" spans="1:7" x14ac:dyDescent="0.25">
      <c r="A1181" s="53" t="s">
        <v>2394</v>
      </c>
      <c r="B1181" s="53" t="s">
        <v>2395</v>
      </c>
      <c r="C1181" s="53">
        <v>3170</v>
      </c>
      <c r="D1181" s="53"/>
      <c r="E1181" s="53"/>
      <c r="F1181" s="53"/>
      <c r="G1181" s="53">
        <v>1</v>
      </c>
    </row>
    <row r="1182" spans="1:7" x14ac:dyDescent="0.25">
      <c r="A1182" s="53" t="s">
        <v>2332</v>
      </c>
      <c r="B1182" s="53" t="s">
        <v>2333</v>
      </c>
      <c r="C1182" s="53">
        <v>3129</v>
      </c>
      <c r="D1182" s="53"/>
      <c r="E1182" s="53"/>
      <c r="F1182" s="53"/>
      <c r="G1182" s="53">
        <v>1</v>
      </c>
    </row>
    <row r="1183" spans="1:7" x14ac:dyDescent="0.25">
      <c r="A1183" s="53" t="s">
        <v>2334</v>
      </c>
      <c r="B1183" s="53" t="s">
        <v>2335</v>
      </c>
      <c r="C1183" s="53">
        <v>3130</v>
      </c>
      <c r="D1183" s="53"/>
      <c r="E1183" s="53"/>
      <c r="F1183" s="53"/>
      <c r="G1183" s="53">
        <v>1</v>
      </c>
    </row>
    <row r="1184" spans="1:7" x14ac:dyDescent="0.25">
      <c r="A1184" s="53" t="s">
        <v>2336</v>
      </c>
      <c r="B1184" s="53" t="s">
        <v>2337</v>
      </c>
      <c r="C1184" s="53">
        <v>3133</v>
      </c>
      <c r="D1184" s="53"/>
      <c r="E1184" s="53"/>
      <c r="F1184" s="53"/>
      <c r="G1184" s="53">
        <v>1</v>
      </c>
    </row>
    <row r="1185" spans="1:7" x14ac:dyDescent="0.25">
      <c r="A1185" s="53" t="s">
        <v>2338</v>
      </c>
      <c r="B1185" s="53" t="s">
        <v>2339</v>
      </c>
      <c r="C1185" s="53">
        <v>3134</v>
      </c>
      <c r="D1185" s="53"/>
      <c r="E1185" s="53"/>
      <c r="F1185" s="53"/>
      <c r="G1185" s="53">
        <v>1</v>
      </c>
    </row>
    <row r="1186" spans="1:7" x14ac:dyDescent="0.25">
      <c r="A1186" s="53" t="s">
        <v>2340</v>
      </c>
      <c r="B1186" s="53" t="s">
        <v>2341</v>
      </c>
      <c r="C1186" s="53">
        <v>3135</v>
      </c>
      <c r="D1186" s="53"/>
      <c r="E1186" s="53"/>
      <c r="F1186" s="53"/>
      <c r="G1186" s="53">
        <v>1</v>
      </c>
    </row>
    <row r="1187" spans="1:7" x14ac:dyDescent="0.25">
      <c r="A1187" s="53" t="s">
        <v>2342</v>
      </c>
      <c r="B1187" s="53" t="s">
        <v>2343</v>
      </c>
      <c r="C1187" s="53">
        <v>3136</v>
      </c>
      <c r="D1187" s="53"/>
      <c r="E1187" s="53"/>
      <c r="F1187" s="53"/>
      <c r="G1187" s="53">
        <v>1</v>
      </c>
    </row>
    <row r="1188" spans="1:7" x14ac:dyDescent="0.25">
      <c r="A1188" s="53" t="s">
        <v>2344</v>
      </c>
      <c r="B1188" s="53" t="s">
        <v>2345</v>
      </c>
      <c r="C1188" s="53">
        <v>3137</v>
      </c>
      <c r="D1188" s="53"/>
      <c r="E1188" s="53"/>
      <c r="F1188" s="53"/>
      <c r="G1188" s="53">
        <v>1</v>
      </c>
    </row>
    <row r="1189" spans="1:7" x14ac:dyDescent="0.25">
      <c r="A1189" s="53" t="s">
        <v>2346</v>
      </c>
      <c r="B1189" s="53" t="s">
        <v>2347</v>
      </c>
      <c r="C1189" s="53">
        <v>3138</v>
      </c>
      <c r="D1189" s="53"/>
      <c r="E1189" s="53"/>
      <c r="F1189" s="53"/>
      <c r="G1189" s="53">
        <v>1</v>
      </c>
    </row>
    <row r="1190" spans="1:7" x14ac:dyDescent="0.25">
      <c r="A1190" s="53" t="s">
        <v>2348</v>
      </c>
      <c r="B1190" s="53" t="s">
        <v>2349</v>
      </c>
      <c r="C1190" s="53">
        <v>3139</v>
      </c>
      <c r="D1190" s="53"/>
      <c r="E1190" s="53"/>
      <c r="F1190" s="53"/>
      <c r="G1190" s="53">
        <v>1</v>
      </c>
    </row>
    <row r="1191" spans="1:7" x14ac:dyDescent="0.25">
      <c r="A1191" s="53" t="s">
        <v>2350</v>
      </c>
      <c r="B1191" s="53" t="s">
        <v>2351</v>
      </c>
      <c r="C1191" s="53">
        <v>3140</v>
      </c>
      <c r="D1191" s="53"/>
      <c r="E1191" s="53"/>
      <c r="F1191" s="53"/>
      <c r="G1191" s="53">
        <v>1</v>
      </c>
    </row>
    <row r="1192" spans="1:7" x14ac:dyDescent="0.25">
      <c r="A1192" s="53" t="s">
        <v>2352</v>
      </c>
      <c r="B1192" s="53" t="s">
        <v>2353</v>
      </c>
      <c r="C1192" s="53">
        <v>3141</v>
      </c>
      <c r="D1192" s="53"/>
      <c r="E1192" s="53"/>
      <c r="F1192" s="53"/>
      <c r="G1192" s="53">
        <v>1</v>
      </c>
    </row>
    <row r="1193" spans="1:7" x14ac:dyDescent="0.25">
      <c r="A1193" s="53" t="s">
        <v>2354</v>
      </c>
      <c r="B1193" s="53" t="s">
        <v>2355</v>
      </c>
      <c r="C1193" s="53">
        <v>3142</v>
      </c>
      <c r="D1193" s="53"/>
      <c r="E1193" s="53"/>
      <c r="F1193" s="53"/>
      <c r="G1193" s="53">
        <v>1</v>
      </c>
    </row>
    <row r="1194" spans="1:7" x14ac:dyDescent="0.25">
      <c r="A1194" s="53" t="s">
        <v>2356</v>
      </c>
      <c r="B1194" s="53" t="s">
        <v>2357</v>
      </c>
      <c r="C1194" s="53">
        <v>3143</v>
      </c>
      <c r="D1194" s="53"/>
      <c r="E1194" s="53"/>
      <c r="F1194" s="53"/>
      <c r="G1194" s="53">
        <v>1</v>
      </c>
    </row>
    <row r="1195" spans="1:7" x14ac:dyDescent="0.25">
      <c r="A1195" s="53" t="s">
        <v>2358</v>
      </c>
      <c r="B1195" s="53" t="s">
        <v>2359</v>
      </c>
      <c r="C1195" s="53">
        <v>3144</v>
      </c>
      <c r="D1195" s="53"/>
      <c r="E1195" s="53"/>
      <c r="F1195" s="53"/>
      <c r="G1195" s="53">
        <v>1</v>
      </c>
    </row>
    <row r="1196" spans="1:7" x14ac:dyDescent="0.25">
      <c r="A1196" s="53" t="s">
        <v>2396</v>
      </c>
      <c r="B1196" s="53" t="s">
        <v>2397</v>
      </c>
      <c r="C1196" s="53">
        <v>3171</v>
      </c>
      <c r="D1196" s="53"/>
      <c r="E1196" s="53"/>
      <c r="F1196" s="53"/>
      <c r="G1196" s="53">
        <v>1</v>
      </c>
    </row>
    <row r="1197" spans="1:7" x14ac:dyDescent="0.25">
      <c r="A1197" s="53" t="s">
        <v>2360</v>
      </c>
      <c r="B1197" s="53" t="s">
        <v>2361</v>
      </c>
      <c r="C1197" s="53">
        <v>3148</v>
      </c>
      <c r="D1197" s="53"/>
      <c r="E1197" s="53"/>
      <c r="F1197" s="53"/>
      <c r="G1197" s="53">
        <v>1</v>
      </c>
    </row>
    <row r="1198" spans="1:7" x14ac:dyDescent="0.25">
      <c r="A1198" s="53" t="s">
        <v>2362</v>
      </c>
      <c r="B1198" s="53" t="s">
        <v>2363</v>
      </c>
      <c r="C1198" s="53">
        <v>3149</v>
      </c>
      <c r="D1198" s="53"/>
      <c r="E1198" s="53"/>
      <c r="F1198" s="53"/>
      <c r="G1198" s="53">
        <v>1</v>
      </c>
    </row>
    <row r="1199" spans="1:7" x14ac:dyDescent="0.25">
      <c r="A1199" s="53" t="s">
        <v>2398</v>
      </c>
      <c r="B1199" s="53" t="s">
        <v>2399</v>
      </c>
      <c r="C1199" s="53">
        <v>3172</v>
      </c>
      <c r="D1199" s="53"/>
      <c r="E1199" s="53"/>
      <c r="F1199" s="53"/>
      <c r="G1199" s="53">
        <v>1</v>
      </c>
    </row>
    <row r="1200" spans="1:7" x14ac:dyDescent="0.25">
      <c r="A1200" s="53" t="s">
        <v>2364</v>
      </c>
      <c r="B1200" s="53" t="s">
        <v>2365</v>
      </c>
      <c r="C1200" s="53">
        <v>3152</v>
      </c>
      <c r="D1200" s="53"/>
      <c r="E1200" s="53"/>
      <c r="F1200" s="53"/>
      <c r="G1200" s="53">
        <v>1</v>
      </c>
    </row>
    <row r="1201" spans="1:7" x14ac:dyDescent="0.25">
      <c r="A1201" s="53" t="s">
        <v>2366</v>
      </c>
      <c r="B1201" s="53" t="s">
        <v>2367</v>
      </c>
      <c r="C1201" s="53">
        <v>3153</v>
      </c>
      <c r="D1201" s="53"/>
      <c r="E1201" s="53"/>
      <c r="F1201" s="53"/>
      <c r="G1201" s="53">
        <v>1</v>
      </c>
    </row>
    <row r="1202" spans="1:7" x14ac:dyDescent="0.25">
      <c r="A1202" s="53" t="s">
        <v>2368</v>
      </c>
      <c r="B1202" s="53" t="s">
        <v>2369</v>
      </c>
      <c r="C1202" s="53">
        <v>3154</v>
      </c>
      <c r="D1202" s="53"/>
      <c r="E1202" s="53"/>
      <c r="F1202" s="53"/>
      <c r="G1202" s="53">
        <v>1</v>
      </c>
    </row>
    <row r="1203" spans="1:7" x14ac:dyDescent="0.25">
      <c r="A1203" s="53" t="s">
        <v>2370</v>
      </c>
      <c r="B1203" s="53" t="s">
        <v>2371</v>
      </c>
      <c r="C1203" s="53">
        <v>3155</v>
      </c>
      <c r="D1203" s="53"/>
      <c r="E1203" s="53"/>
      <c r="F1203" s="53"/>
      <c r="G1203" s="53">
        <v>1</v>
      </c>
    </row>
    <row r="1204" spans="1:7" x14ac:dyDescent="0.25">
      <c r="A1204" s="53" t="s">
        <v>2372</v>
      </c>
      <c r="B1204" s="53" t="s">
        <v>2373</v>
      </c>
      <c r="C1204" s="53">
        <v>3156</v>
      </c>
      <c r="D1204" s="53"/>
      <c r="E1204" s="53"/>
      <c r="F1204" s="53"/>
      <c r="G1204" s="53">
        <v>1</v>
      </c>
    </row>
    <row r="1205" spans="1:7" x14ac:dyDescent="0.25">
      <c r="A1205" s="53" t="s">
        <v>2374</v>
      </c>
      <c r="B1205" s="53" t="s">
        <v>2375</v>
      </c>
      <c r="C1205" s="53">
        <v>3157</v>
      </c>
      <c r="D1205" s="53"/>
      <c r="E1205" s="53"/>
      <c r="F1205" s="53"/>
      <c r="G1205" s="53">
        <v>1</v>
      </c>
    </row>
    <row r="1206" spans="1:7" x14ac:dyDescent="0.25">
      <c r="A1206" s="53" t="s">
        <v>2376</v>
      </c>
      <c r="B1206" s="53" t="s">
        <v>2377</v>
      </c>
      <c r="C1206" s="53">
        <v>3158</v>
      </c>
      <c r="D1206" s="53"/>
      <c r="E1206" s="53"/>
      <c r="F1206" s="53"/>
      <c r="G1206" s="53">
        <v>1</v>
      </c>
    </row>
    <row r="1207" spans="1:7" x14ac:dyDescent="0.25">
      <c r="A1207" s="53" t="s">
        <v>2400</v>
      </c>
      <c r="B1207" s="53" t="s">
        <v>2401</v>
      </c>
      <c r="C1207" s="53">
        <v>3173</v>
      </c>
      <c r="D1207" s="53"/>
      <c r="E1207" s="53"/>
      <c r="F1207" s="53"/>
      <c r="G1207" s="53">
        <v>1</v>
      </c>
    </row>
    <row r="1208" spans="1:7" x14ac:dyDescent="0.25">
      <c r="A1208" s="53" t="s">
        <v>2378</v>
      </c>
      <c r="B1208" s="53" t="s">
        <v>2379</v>
      </c>
      <c r="C1208" s="53">
        <v>3159</v>
      </c>
      <c r="D1208" s="53"/>
      <c r="E1208" s="53"/>
      <c r="F1208" s="53"/>
      <c r="G1208" s="53">
        <v>1</v>
      </c>
    </row>
    <row r="1209" spans="1:7" x14ac:dyDescent="0.25">
      <c r="A1209" s="53" t="s">
        <v>2402</v>
      </c>
      <c r="B1209" s="53" t="s">
        <v>2403</v>
      </c>
      <c r="C1209" s="53">
        <v>3174</v>
      </c>
      <c r="D1209" s="53"/>
      <c r="E1209" s="53"/>
      <c r="F1209" s="53"/>
      <c r="G1209" s="53">
        <v>1</v>
      </c>
    </row>
    <row r="1210" spans="1:7" x14ac:dyDescent="0.25">
      <c r="A1210" s="53" t="s">
        <v>2404</v>
      </c>
      <c r="B1210" s="53" t="s">
        <v>2405</v>
      </c>
      <c r="C1210" s="53">
        <v>3314</v>
      </c>
      <c r="D1210" s="53"/>
      <c r="E1210" s="53"/>
      <c r="F1210" s="53"/>
      <c r="G1210" s="53">
        <v>1</v>
      </c>
    </row>
    <row r="1211" spans="1:7" x14ac:dyDescent="0.25">
      <c r="A1211" s="53" t="s">
        <v>2406</v>
      </c>
      <c r="B1211" s="53" t="s">
        <v>2407</v>
      </c>
      <c r="C1211" s="53">
        <v>3315</v>
      </c>
      <c r="D1211" s="53"/>
      <c r="E1211" s="53"/>
      <c r="F1211" s="53"/>
      <c r="G1211" s="53">
        <v>1</v>
      </c>
    </row>
    <row r="1212" spans="1:7" x14ac:dyDescent="0.25">
      <c r="A1212" s="53" t="s">
        <v>2408</v>
      </c>
      <c r="B1212" s="53" t="s">
        <v>2409</v>
      </c>
      <c r="C1212" s="53">
        <v>3316</v>
      </c>
      <c r="D1212" s="53"/>
      <c r="E1212" s="53"/>
      <c r="F1212" s="53"/>
      <c r="G1212" s="53">
        <v>1</v>
      </c>
    </row>
    <row r="1213" spans="1:7" x14ac:dyDescent="0.25">
      <c r="A1213" s="53" t="s">
        <v>2410</v>
      </c>
      <c r="B1213" s="53" t="s">
        <v>2411</v>
      </c>
      <c r="C1213" s="53">
        <v>3317</v>
      </c>
      <c r="D1213" s="53"/>
      <c r="E1213" s="53"/>
      <c r="F1213" s="53"/>
      <c r="G1213" s="53">
        <v>1</v>
      </c>
    </row>
    <row r="1214" spans="1:7" x14ac:dyDescent="0.25">
      <c r="A1214" s="53" t="s">
        <v>2412</v>
      </c>
      <c r="B1214" s="53" t="s">
        <v>2413</v>
      </c>
      <c r="C1214" s="53">
        <v>3318</v>
      </c>
      <c r="D1214" s="53"/>
      <c r="E1214" s="53"/>
      <c r="F1214" s="53"/>
      <c r="G1214" s="53">
        <v>1</v>
      </c>
    </row>
    <row r="1215" spans="1:7" x14ac:dyDescent="0.25">
      <c r="A1215" s="53" t="s">
        <v>2414</v>
      </c>
      <c r="B1215" s="53" t="s">
        <v>2415</v>
      </c>
      <c r="C1215" s="53">
        <v>3319</v>
      </c>
      <c r="D1215" s="53"/>
      <c r="E1215" s="53"/>
      <c r="F1215" s="53"/>
      <c r="G1215" s="53">
        <v>1</v>
      </c>
    </row>
    <row r="1216" spans="1:7" x14ac:dyDescent="0.25">
      <c r="A1216" s="53" t="s">
        <v>2416</v>
      </c>
      <c r="B1216" s="53" t="s">
        <v>2417</v>
      </c>
      <c r="C1216" s="53">
        <v>3320</v>
      </c>
      <c r="D1216" s="53"/>
      <c r="E1216" s="53"/>
      <c r="F1216" s="53"/>
      <c r="G1216" s="53">
        <v>1</v>
      </c>
    </row>
    <row r="1217" spans="1:7" x14ac:dyDescent="0.25">
      <c r="A1217" s="53" t="s">
        <v>2418</v>
      </c>
      <c r="B1217" s="53" t="s">
        <v>2419</v>
      </c>
      <c r="C1217" s="53">
        <v>3321</v>
      </c>
      <c r="D1217" s="53"/>
      <c r="E1217" s="53"/>
      <c r="F1217" s="53"/>
      <c r="G1217" s="53">
        <v>1</v>
      </c>
    </row>
    <row r="1218" spans="1:7" x14ac:dyDescent="0.25">
      <c r="A1218" s="53" t="s">
        <v>2420</v>
      </c>
      <c r="B1218" s="53" t="s">
        <v>2421</v>
      </c>
      <c r="C1218" s="53">
        <v>3322</v>
      </c>
      <c r="D1218" s="53"/>
      <c r="E1218" s="53"/>
      <c r="F1218" s="53"/>
      <c r="G1218" s="53">
        <v>1</v>
      </c>
    </row>
    <row r="1219" spans="1:7" x14ac:dyDescent="0.25">
      <c r="A1219" s="53" t="s">
        <v>2422</v>
      </c>
      <c r="B1219" s="53" t="s">
        <v>2423</v>
      </c>
      <c r="C1219" s="53">
        <v>3323</v>
      </c>
      <c r="D1219" s="53"/>
      <c r="E1219" s="53"/>
      <c r="F1219" s="53"/>
      <c r="G1219" s="53">
        <v>1</v>
      </c>
    </row>
    <row r="1220" spans="1:7" x14ac:dyDescent="0.25">
      <c r="A1220" s="53" t="s">
        <v>2424</v>
      </c>
      <c r="B1220" s="53" t="s">
        <v>2425</v>
      </c>
      <c r="C1220" s="53">
        <v>3324</v>
      </c>
      <c r="D1220" s="53">
        <v>3386</v>
      </c>
      <c r="E1220" s="53"/>
      <c r="F1220" s="53"/>
      <c r="G1220" s="53">
        <v>2</v>
      </c>
    </row>
    <row r="1221" spans="1:7" x14ac:dyDescent="0.25">
      <c r="A1221" s="53" t="s">
        <v>2426</v>
      </c>
      <c r="B1221" s="53" t="s">
        <v>2427</v>
      </c>
      <c r="C1221" s="53">
        <v>3325</v>
      </c>
      <c r="D1221" s="53">
        <v>3387</v>
      </c>
      <c r="E1221" s="53"/>
      <c r="F1221" s="53"/>
      <c r="G1221" s="53">
        <v>2</v>
      </c>
    </row>
    <row r="1222" spans="1:7" x14ac:dyDescent="0.25">
      <c r="A1222" s="53" t="s">
        <v>2428</v>
      </c>
      <c r="B1222" s="53" t="s">
        <v>2429</v>
      </c>
      <c r="C1222" s="53">
        <v>3326</v>
      </c>
      <c r="D1222" s="53"/>
      <c r="E1222" s="53"/>
      <c r="F1222" s="53"/>
      <c r="G1222" s="53">
        <v>1</v>
      </c>
    </row>
    <row r="1223" spans="1:7" x14ac:dyDescent="0.25">
      <c r="A1223" s="53" t="s">
        <v>2430</v>
      </c>
      <c r="B1223" s="53" t="s">
        <v>2431</v>
      </c>
      <c r="C1223" s="53">
        <v>3328</v>
      </c>
      <c r="D1223" s="53">
        <v>3390</v>
      </c>
      <c r="E1223" s="53"/>
      <c r="F1223" s="53"/>
      <c r="G1223" s="53">
        <v>2</v>
      </c>
    </row>
    <row r="1224" spans="1:7" x14ac:dyDescent="0.25">
      <c r="A1224" s="53" t="s">
        <v>2432</v>
      </c>
      <c r="B1224" s="53" t="s">
        <v>2433</v>
      </c>
      <c r="C1224" s="53">
        <v>3329</v>
      </c>
      <c r="D1224" s="53">
        <v>3391</v>
      </c>
      <c r="E1224" s="53"/>
      <c r="F1224" s="53"/>
      <c r="G1224" s="53">
        <v>2</v>
      </c>
    </row>
    <row r="1225" spans="1:7" x14ac:dyDescent="0.25">
      <c r="A1225" s="53" t="s">
        <v>2434</v>
      </c>
      <c r="B1225" s="53" t="s">
        <v>2435</v>
      </c>
      <c r="C1225" s="53">
        <v>3330</v>
      </c>
      <c r="D1225" s="53"/>
      <c r="E1225" s="53"/>
      <c r="F1225" s="53"/>
      <c r="G1225" s="53">
        <v>1</v>
      </c>
    </row>
    <row r="1226" spans="1:7" x14ac:dyDescent="0.25">
      <c r="A1226" s="53" t="s">
        <v>2436</v>
      </c>
      <c r="B1226" s="53" t="s">
        <v>2437</v>
      </c>
      <c r="C1226" s="53">
        <v>3332</v>
      </c>
      <c r="D1226" s="53">
        <v>3394</v>
      </c>
      <c r="E1226" s="53"/>
      <c r="F1226" s="53"/>
      <c r="G1226" s="53">
        <v>2</v>
      </c>
    </row>
    <row r="1227" spans="1:7" x14ac:dyDescent="0.25">
      <c r="A1227" s="57" t="s">
        <v>4349</v>
      </c>
      <c r="B1227" s="57" t="s">
        <v>4350</v>
      </c>
      <c r="C1227" s="57">
        <v>89</v>
      </c>
      <c r="D1227" s="53"/>
      <c r="E1227" s="53"/>
      <c r="F1227" s="53"/>
      <c r="G1227" s="53">
        <v>1</v>
      </c>
    </row>
    <row r="1228" spans="1:7" x14ac:dyDescent="0.25">
      <c r="A1228" s="53" t="s">
        <v>2438</v>
      </c>
      <c r="B1228" s="53" t="s">
        <v>2439</v>
      </c>
      <c r="C1228" s="53">
        <v>3334</v>
      </c>
      <c r="D1228" s="53"/>
      <c r="E1228" s="53"/>
      <c r="F1228" s="53"/>
      <c r="G1228" s="53">
        <v>1</v>
      </c>
    </row>
    <row r="1229" spans="1:7" x14ac:dyDescent="0.25">
      <c r="A1229" s="57" t="s">
        <v>4352</v>
      </c>
      <c r="B1229" s="57" t="s">
        <v>4353</v>
      </c>
      <c r="C1229" s="57">
        <v>89</v>
      </c>
      <c r="D1229" s="53"/>
      <c r="E1229" s="53"/>
      <c r="F1229" s="53"/>
      <c r="G1229" s="53">
        <v>1</v>
      </c>
    </row>
    <row r="1230" spans="1:7" x14ac:dyDescent="0.25">
      <c r="A1230" s="53" t="s">
        <v>2440</v>
      </c>
      <c r="B1230" s="53" t="s">
        <v>2441</v>
      </c>
      <c r="C1230" s="53">
        <v>3338</v>
      </c>
      <c r="D1230" s="53"/>
      <c r="E1230" s="53"/>
      <c r="F1230" s="53"/>
      <c r="G1230" s="53">
        <v>1</v>
      </c>
    </row>
    <row r="1231" spans="1:7" x14ac:dyDescent="0.25">
      <c r="A1231" s="53" t="s">
        <v>2442</v>
      </c>
      <c r="B1231" s="53" t="s">
        <v>2443</v>
      </c>
      <c r="C1231" s="53">
        <v>3342</v>
      </c>
      <c r="D1231" s="53"/>
      <c r="E1231" s="53"/>
      <c r="F1231" s="53"/>
      <c r="G1231" s="53">
        <v>1</v>
      </c>
    </row>
    <row r="1232" spans="1:7" x14ac:dyDescent="0.25">
      <c r="A1232" s="53" t="s">
        <v>2444</v>
      </c>
      <c r="B1232" s="53" t="s">
        <v>2445</v>
      </c>
      <c r="C1232" s="53">
        <v>3343</v>
      </c>
      <c r="D1232" s="53"/>
      <c r="E1232" s="53"/>
      <c r="F1232" s="53"/>
      <c r="G1232" s="53">
        <v>1</v>
      </c>
    </row>
    <row r="1233" spans="1:7" x14ac:dyDescent="0.25">
      <c r="A1233" s="53" t="s">
        <v>2446</v>
      </c>
      <c r="B1233" s="53" t="s">
        <v>2447</v>
      </c>
      <c r="C1233" s="53">
        <v>3344</v>
      </c>
      <c r="D1233" s="53"/>
      <c r="E1233" s="53"/>
      <c r="F1233" s="53"/>
      <c r="G1233" s="53">
        <v>1</v>
      </c>
    </row>
    <row r="1234" spans="1:7" x14ac:dyDescent="0.25">
      <c r="A1234" s="53" t="s">
        <v>2448</v>
      </c>
      <c r="B1234" s="53" t="s">
        <v>2449</v>
      </c>
      <c r="C1234" s="53">
        <v>3347</v>
      </c>
      <c r="D1234" s="53"/>
      <c r="E1234" s="53"/>
      <c r="F1234" s="53"/>
      <c r="G1234" s="53">
        <v>1</v>
      </c>
    </row>
    <row r="1235" spans="1:7" x14ac:dyDescent="0.25">
      <c r="A1235" s="53" t="s">
        <v>2450</v>
      </c>
      <c r="B1235" s="53" t="s">
        <v>2451</v>
      </c>
      <c r="C1235" s="53">
        <v>3348</v>
      </c>
      <c r="D1235" s="53"/>
      <c r="E1235" s="53"/>
      <c r="F1235" s="53"/>
      <c r="G1235" s="53">
        <v>1</v>
      </c>
    </row>
    <row r="1236" spans="1:7" x14ac:dyDescent="0.25">
      <c r="A1236" s="53" t="s">
        <v>2452</v>
      </c>
      <c r="B1236" s="53" t="s">
        <v>2453</v>
      </c>
      <c r="C1236" s="53">
        <v>3349</v>
      </c>
      <c r="D1236" s="53"/>
      <c r="E1236" s="53"/>
      <c r="F1236" s="53"/>
      <c r="G1236" s="53">
        <v>1</v>
      </c>
    </row>
    <row r="1237" spans="1:7" x14ac:dyDescent="0.25">
      <c r="A1237" s="53" t="s">
        <v>2454</v>
      </c>
      <c r="B1237" s="53" t="s">
        <v>2455</v>
      </c>
      <c r="C1237" s="53">
        <v>3350</v>
      </c>
      <c r="D1237" s="53"/>
      <c r="E1237" s="53"/>
      <c r="F1237" s="53"/>
      <c r="G1237" s="53">
        <v>1</v>
      </c>
    </row>
    <row r="1238" spans="1:7" x14ac:dyDescent="0.25">
      <c r="A1238" s="53" t="s">
        <v>2456</v>
      </c>
      <c r="B1238" s="53" t="s">
        <v>2457</v>
      </c>
      <c r="C1238" s="53">
        <v>3352</v>
      </c>
      <c r="D1238" s="53"/>
      <c r="E1238" s="53"/>
      <c r="F1238" s="53"/>
      <c r="G1238" s="53">
        <v>1</v>
      </c>
    </row>
    <row r="1239" spans="1:7" x14ac:dyDescent="0.25">
      <c r="A1239" s="53" t="s">
        <v>2458</v>
      </c>
      <c r="B1239" s="53" t="s">
        <v>2459</v>
      </c>
      <c r="C1239" s="53">
        <v>3353</v>
      </c>
      <c r="D1239" s="53"/>
      <c r="E1239" s="53"/>
      <c r="F1239" s="53"/>
      <c r="G1239" s="53">
        <v>1</v>
      </c>
    </row>
    <row r="1240" spans="1:7" x14ac:dyDescent="0.25">
      <c r="A1240" s="53" t="s">
        <v>2460</v>
      </c>
      <c r="B1240" s="53" t="s">
        <v>2461</v>
      </c>
      <c r="C1240" s="53">
        <v>3354</v>
      </c>
      <c r="D1240" s="53"/>
      <c r="E1240" s="53"/>
      <c r="F1240" s="53"/>
      <c r="G1240" s="53">
        <v>1</v>
      </c>
    </row>
    <row r="1241" spans="1:7" x14ac:dyDescent="0.25">
      <c r="A1241" s="53" t="s">
        <v>2462</v>
      </c>
      <c r="B1241" s="53" t="s">
        <v>2463</v>
      </c>
      <c r="C1241" s="53">
        <v>3355</v>
      </c>
      <c r="D1241" s="53"/>
      <c r="E1241" s="53"/>
      <c r="F1241" s="53"/>
      <c r="G1241" s="53">
        <v>1</v>
      </c>
    </row>
    <row r="1242" spans="1:7" x14ac:dyDescent="0.25">
      <c r="A1242" s="53" t="s">
        <v>2464</v>
      </c>
      <c r="B1242" s="53" t="s">
        <v>2465</v>
      </c>
      <c r="C1242" s="53">
        <v>3356</v>
      </c>
      <c r="D1242" s="53"/>
      <c r="E1242" s="53"/>
      <c r="F1242" s="53"/>
      <c r="G1242" s="53">
        <v>1</v>
      </c>
    </row>
    <row r="1243" spans="1:7" x14ac:dyDescent="0.25">
      <c r="A1243" s="53" t="s">
        <v>2466</v>
      </c>
      <c r="B1243" s="53" t="s">
        <v>2467</v>
      </c>
      <c r="C1243" s="53">
        <v>3357</v>
      </c>
      <c r="D1243" s="53"/>
      <c r="E1243" s="53"/>
      <c r="F1243" s="53"/>
      <c r="G1243" s="53">
        <v>1</v>
      </c>
    </row>
    <row r="1244" spans="1:7" x14ac:dyDescent="0.25">
      <c r="A1244" s="53" t="s">
        <v>2468</v>
      </c>
      <c r="B1244" s="53" t="s">
        <v>2469</v>
      </c>
      <c r="C1244" s="53">
        <v>3358</v>
      </c>
      <c r="D1244" s="53">
        <v>3362</v>
      </c>
      <c r="E1244" s="53"/>
      <c r="F1244" s="53"/>
      <c r="G1244" s="53">
        <v>2</v>
      </c>
    </row>
    <row r="1245" spans="1:7" x14ac:dyDescent="0.25">
      <c r="A1245" s="53" t="s">
        <v>2470</v>
      </c>
      <c r="B1245" s="53" t="s">
        <v>2471</v>
      </c>
      <c r="C1245" s="53">
        <v>3359</v>
      </c>
      <c r="D1245" s="53">
        <v>3363</v>
      </c>
      <c r="E1245" s="53"/>
      <c r="F1245" s="53"/>
      <c r="G1245" s="53">
        <v>2</v>
      </c>
    </row>
    <row r="1246" spans="1:7" x14ac:dyDescent="0.25">
      <c r="A1246" s="53" t="s">
        <v>2472</v>
      </c>
      <c r="B1246" s="53" t="s">
        <v>2473</v>
      </c>
      <c r="C1246" s="53">
        <v>3366</v>
      </c>
      <c r="D1246" s="53"/>
      <c r="E1246" s="53"/>
      <c r="F1246" s="53"/>
      <c r="G1246" s="53">
        <v>1</v>
      </c>
    </row>
    <row r="1247" spans="1:7" x14ac:dyDescent="0.25">
      <c r="A1247" s="53" t="s">
        <v>2474</v>
      </c>
      <c r="B1247" s="53" t="s">
        <v>2475</v>
      </c>
      <c r="C1247" s="53">
        <v>3370</v>
      </c>
      <c r="D1247" s="53"/>
      <c r="E1247" s="53"/>
      <c r="F1247" s="53"/>
      <c r="G1247" s="53">
        <v>1</v>
      </c>
    </row>
    <row r="1248" spans="1:7" x14ac:dyDescent="0.25">
      <c r="A1248" s="53" t="s">
        <v>2476</v>
      </c>
      <c r="B1248" s="53" t="s">
        <v>2477</v>
      </c>
      <c r="C1248" s="53">
        <v>3371</v>
      </c>
      <c r="D1248" s="53"/>
      <c r="E1248" s="53"/>
      <c r="F1248" s="53"/>
      <c r="G1248" s="53">
        <v>1</v>
      </c>
    </row>
    <row r="1249" spans="1:7" x14ac:dyDescent="0.25">
      <c r="A1249" s="53" t="s">
        <v>2478</v>
      </c>
      <c r="B1249" s="53" t="s">
        <v>2479</v>
      </c>
      <c r="C1249" s="53">
        <v>3375</v>
      </c>
      <c r="D1249" s="53"/>
      <c r="E1249" s="53"/>
      <c r="F1249" s="53"/>
      <c r="G1249" s="53">
        <v>1</v>
      </c>
    </row>
    <row r="1250" spans="1:7" x14ac:dyDescent="0.25">
      <c r="A1250" s="53" t="s">
        <v>2480</v>
      </c>
      <c r="B1250" s="53" t="s">
        <v>2481</v>
      </c>
      <c r="C1250" s="53">
        <v>3376</v>
      </c>
      <c r="D1250" s="53"/>
      <c r="E1250" s="53"/>
      <c r="F1250" s="53"/>
      <c r="G1250" s="53">
        <v>1</v>
      </c>
    </row>
    <row r="1251" spans="1:7" x14ac:dyDescent="0.25">
      <c r="A1251" s="53" t="s">
        <v>2482</v>
      </c>
      <c r="B1251" s="53" t="s">
        <v>2483</v>
      </c>
      <c r="C1251" s="53">
        <v>3377</v>
      </c>
      <c r="D1251" s="53"/>
      <c r="E1251" s="53"/>
      <c r="F1251" s="53"/>
      <c r="G1251" s="53">
        <v>1</v>
      </c>
    </row>
    <row r="1252" spans="1:7" x14ac:dyDescent="0.25">
      <c r="A1252" s="53" t="s">
        <v>2484</v>
      </c>
      <c r="B1252" s="53" t="s">
        <v>2485</v>
      </c>
      <c r="C1252" s="53">
        <v>3378</v>
      </c>
      <c r="D1252" s="53"/>
      <c r="E1252" s="53"/>
      <c r="F1252" s="53"/>
      <c r="G1252" s="53">
        <v>1</v>
      </c>
    </row>
    <row r="1253" spans="1:7" x14ac:dyDescent="0.25">
      <c r="A1253" s="53" t="s">
        <v>2486</v>
      </c>
      <c r="B1253" s="53" t="s">
        <v>2487</v>
      </c>
      <c r="C1253" s="53">
        <v>3380</v>
      </c>
      <c r="D1253" s="53"/>
      <c r="E1253" s="53"/>
      <c r="F1253" s="53"/>
      <c r="G1253" s="53">
        <v>1</v>
      </c>
    </row>
    <row r="1254" spans="1:7" x14ac:dyDescent="0.25">
      <c r="A1254" s="53" t="s">
        <v>2488</v>
      </c>
      <c r="B1254" s="53" t="s">
        <v>2489</v>
      </c>
      <c r="C1254" s="53">
        <v>3381</v>
      </c>
      <c r="D1254" s="53"/>
      <c r="E1254" s="53"/>
      <c r="F1254" s="53"/>
      <c r="G1254" s="53">
        <v>1</v>
      </c>
    </row>
    <row r="1255" spans="1:7" x14ac:dyDescent="0.25">
      <c r="A1255" s="53" t="s">
        <v>2490</v>
      </c>
      <c r="B1255" s="53" t="s">
        <v>2491</v>
      </c>
      <c r="C1255" s="53">
        <v>3382</v>
      </c>
      <c r="D1255" s="53"/>
      <c r="E1255" s="53"/>
      <c r="F1255" s="53"/>
      <c r="G1255" s="53">
        <v>1</v>
      </c>
    </row>
    <row r="1256" spans="1:7" x14ac:dyDescent="0.25">
      <c r="A1256" s="53" t="s">
        <v>2492</v>
      </c>
      <c r="B1256" s="53" t="s">
        <v>2493</v>
      </c>
      <c r="C1256" s="53">
        <v>3383</v>
      </c>
      <c r="D1256" s="53"/>
      <c r="E1256" s="53"/>
      <c r="F1256" s="53"/>
      <c r="G1256" s="53">
        <v>1</v>
      </c>
    </row>
    <row r="1257" spans="1:7" x14ac:dyDescent="0.25">
      <c r="A1257" s="53" t="s">
        <v>2494</v>
      </c>
      <c r="B1257" s="53" t="s">
        <v>2495</v>
      </c>
      <c r="C1257" s="53">
        <v>3384</v>
      </c>
      <c r="D1257" s="53"/>
      <c r="E1257" s="53"/>
      <c r="F1257" s="53"/>
      <c r="G1257" s="53">
        <v>1</v>
      </c>
    </row>
    <row r="1258" spans="1:7" x14ac:dyDescent="0.25">
      <c r="A1258" s="53" t="s">
        <v>2496</v>
      </c>
      <c r="B1258" s="53" t="s">
        <v>2497</v>
      </c>
      <c r="C1258" s="53">
        <v>3385</v>
      </c>
      <c r="D1258" s="53"/>
      <c r="E1258" s="53"/>
      <c r="F1258" s="53"/>
      <c r="G1258" s="53">
        <v>1</v>
      </c>
    </row>
    <row r="1259" spans="1:7" x14ac:dyDescent="0.25">
      <c r="A1259" s="53" t="s">
        <v>2498</v>
      </c>
      <c r="B1259" s="53" t="s">
        <v>2499</v>
      </c>
      <c r="C1259" s="53">
        <v>3514</v>
      </c>
      <c r="D1259" s="53"/>
      <c r="E1259" s="53"/>
      <c r="F1259" s="53"/>
      <c r="G1259" s="53">
        <v>1</v>
      </c>
    </row>
    <row r="1260" spans="1:7" x14ac:dyDescent="0.25">
      <c r="A1260" s="53" t="s">
        <v>2500</v>
      </c>
      <c r="B1260" s="53" t="s">
        <v>2501</v>
      </c>
      <c r="C1260" s="53">
        <v>3515</v>
      </c>
      <c r="D1260" s="53"/>
      <c r="E1260" s="53"/>
      <c r="F1260" s="53"/>
      <c r="G1260" s="53">
        <v>1</v>
      </c>
    </row>
    <row r="1261" spans="1:7" x14ac:dyDescent="0.25">
      <c r="A1261" s="53" t="s">
        <v>2502</v>
      </c>
      <c r="B1261" s="53" t="s">
        <v>2503</v>
      </c>
      <c r="C1261" s="53">
        <v>3516</v>
      </c>
      <c r="D1261" s="53"/>
      <c r="E1261" s="53"/>
      <c r="F1261" s="53"/>
      <c r="G1261" s="53">
        <v>1</v>
      </c>
    </row>
    <row r="1262" spans="1:7" x14ac:dyDescent="0.25">
      <c r="A1262" s="53" t="s">
        <v>2504</v>
      </c>
      <c r="B1262" s="53" t="s">
        <v>2505</v>
      </c>
      <c r="C1262" s="53">
        <v>3519</v>
      </c>
      <c r="D1262" s="53"/>
      <c r="E1262" s="53"/>
      <c r="F1262" s="53"/>
      <c r="G1262" s="53">
        <v>1</v>
      </c>
    </row>
    <row r="1263" spans="1:7" x14ac:dyDescent="0.25">
      <c r="A1263" s="53" t="s">
        <v>2506</v>
      </c>
      <c r="B1263" s="53" t="s">
        <v>2507</v>
      </c>
      <c r="C1263" s="53">
        <v>3520</v>
      </c>
      <c r="D1263" s="53"/>
      <c r="E1263" s="53"/>
      <c r="F1263" s="53"/>
      <c r="G1263" s="53">
        <v>1</v>
      </c>
    </row>
    <row r="1264" spans="1:7" x14ac:dyDescent="0.25">
      <c r="A1264" s="53" t="s">
        <v>2508</v>
      </c>
      <c r="B1264" s="53" t="s">
        <v>2509</v>
      </c>
      <c r="C1264" s="53">
        <v>3521</v>
      </c>
      <c r="D1264" s="53"/>
      <c r="E1264" s="53"/>
      <c r="F1264" s="53"/>
      <c r="G1264" s="53">
        <v>1</v>
      </c>
    </row>
    <row r="1265" spans="1:7" x14ac:dyDescent="0.25">
      <c r="A1265" s="53" t="s">
        <v>2510</v>
      </c>
      <c r="B1265" s="53" t="s">
        <v>2511</v>
      </c>
      <c r="C1265" s="53">
        <v>3522</v>
      </c>
      <c r="D1265" s="53"/>
      <c r="E1265" s="53"/>
      <c r="F1265" s="53"/>
      <c r="G1265" s="53">
        <v>1</v>
      </c>
    </row>
    <row r="1266" spans="1:7" x14ac:dyDescent="0.25">
      <c r="A1266" s="53" t="s">
        <v>2512</v>
      </c>
      <c r="B1266" s="53" t="s">
        <v>2513</v>
      </c>
      <c r="C1266" s="53">
        <v>3523</v>
      </c>
      <c r="D1266" s="53"/>
      <c r="E1266" s="53"/>
      <c r="F1266" s="53"/>
      <c r="G1266" s="53">
        <v>1</v>
      </c>
    </row>
    <row r="1267" spans="1:7" x14ac:dyDescent="0.25">
      <c r="A1267" s="53" t="s">
        <v>2514</v>
      </c>
      <c r="B1267" s="53" t="s">
        <v>2515</v>
      </c>
      <c r="C1267" s="53">
        <v>3524</v>
      </c>
      <c r="D1267" s="53"/>
      <c r="E1267" s="53"/>
      <c r="F1267" s="53"/>
      <c r="G1267" s="53">
        <v>1</v>
      </c>
    </row>
    <row r="1268" spans="1:7" x14ac:dyDescent="0.25">
      <c r="A1268" s="53" t="s">
        <v>2516</v>
      </c>
      <c r="B1268" s="53" t="s">
        <v>2517</v>
      </c>
      <c r="C1268" s="53">
        <v>3525</v>
      </c>
      <c r="D1268" s="53"/>
      <c r="E1268" s="53"/>
      <c r="F1268" s="53"/>
      <c r="G1268" s="53">
        <v>1</v>
      </c>
    </row>
    <row r="1269" spans="1:7" x14ac:dyDescent="0.25">
      <c r="A1269" s="53" t="s">
        <v>2518</v>
      </c>
      <c r="B1269" s="53" t="s">
        <v>2519</v>
      </c>
      <c r="C1269" s="53">
        <v>3526</v>
      </c>
      <c r="D1269" s="53"/>
      <c r="E1269" s="53"/>
      <c r="F1269" s="53"/>
      <c r="G1269" s="53">
        <v>1</v>
      </c>
    </row>
    <row r="1270" spans="1:7" x14ac:dyDescent="0.25">
      <c r="A1270" s="53" t="s">
        <v>2520</v>
      </c>
      <c r="B1270" s="53" t="s">
        <v>2521</v>
      </c>
      <c r="C1270" s="53">
        <v>3527</v>
      </c>
      <c r="D1270" s="53"/>
      <c r="E1270" s="53"/>
      <c r="F1270" s="53"/>
      <c r="G1270" s="53">
        <v>1</v>
      </c>
    </row>
    <row r="1271" spans="1:7" x14ac:dyDescent="0.25">
      <c r="A1271" s="53" t="s">
        <v>2522</v>
      </c>
      <c r="B1271" s="53" t="s">
        <v>2523</v>
      </c>
      <c r="C1271" s="53">
        <v>3528</v>
      </c>
      <c r="D1271" s="53"/>
      <c r="E1271" s="53"/>
      <c r="F1271" s="53"/>
      <c r="G1271" s="53">
        <v>1</v>
      </c>
    </row>
    <row r="1272" spans="1:7" x14ac:dyDescent="0.25">
      <c r="A1272" s="53" t="s">
        <v>2524</v>
      </c>
      <c r="B1272" s="53" t="s">
        <v>2525</v>
      </c>
      <c r="C1272" s="53">
        <v>3529</v>
      </c>
      <c r="D1272" s="53"/>
      <c r="E1272" s="53"/>
      <c r="F1272" s="53"/>
      <c r="G1272" s="53">
        <v>1</v>
      </c>
    </row>
    <row r="1273" spans="1:7" x14ac:dyDescent="0.25">
      <c r="A1273" s="53" t="s">
        <v>2526</v>
      </c>
      <c r="B1273" s="53" t="s">
        <v>2527</v>
      </c>
      <c r="C1273" s="53">
        <v>3530</v>
      </c>
      <c r="D1273" s="53"/>
      <c r="E1273" s="53"/>
      <c r="F1273" s="53"/>
      <c r="G1273" s="53">
        <v>1</v>
      </c>
    </row>
    <row r="1274" spans="1:7" x14ac:dyDescent="0.25">
      <c r="A1274" s="53" t="s">
        <v>2528</v>
      </c>
      <c r="B1274" s="53" t="s">
        <v>2529</v>
      </c>
      <c r="C1274" s="53">
        <v>3531</v>
      </c>
      <c r="D1274" s="53"/>
      <c r="E1274" s="53"/>
      <c r="F1274" s="53"/>
      <c r="G1274" s="53">
        <v>1</v>
      </c>
    </row>
    <row r="1275" spans="1:7" x14ac:dyDescent="0.25">
      <c r="A1275" s="53" t="s">
        <v>2530</v>
      </c>
      <c r="B1275" s="53" t="s">
        <v>2531</v>
      </c>
      <c r="C1275" s="53">
        <v>3532</v>
      </c>
      <c r="D1275" s="53"/>
      <c r="E1275" s="53"/>
      <c r="F1275" s="53"/>
      <c r="G1275" s="53">
        <v>1</v>
      </c>
    </row>
    <row r="1276" spans="1:7" x14ac:dyDescent="0.25">
      <c r="A1276" s="53" t="s">
        <v>2532</v>
      </c>
      <c r="B1276" s="53" t="s">
        <v>2533</v>
      </c>
      <c r="C1276" s="53">
        <v>3533</v>
      </c>
      <c r="D1276" s="53"/>
      <c r="E1276" s="53"/>
      <c r="F1276" s="53"/>
      <c r="G1276" s="53">
        <v>1</v>
      </c>
    </row>
    <row r="1277" spans="1:7" x14ac:dyDescent="0.25">
      <c r="A1277" s="53" t="s">
        <v>2534</v>
      </c>
      <c r="B1277" s="53" t="s">
        <v>2535</v>
      </c>
      <c r="C1277" s="53">
        <v>3534</v>
      </c>
      <c r="D1277" s="53"/>
      <c r="E1277" s="53"/>
      <c r="F1277" s="53"/>
      <c r="G1277" s="53">
        <v>1</v>
      </c>
    </row>
    <row r="1278" spans="1:7" x14ac:dyDescent="0.25">
      <c r="A1278" s="53" t="s">
        <v>2536</v>
      </c>
      <c r="B1278" s="53" t="s">
        <v>2537</v>
      </c>
      <c r="C1278" s="53">
        <v>3535</v>
      </c>
      <c r="D1278" s="53"/>
      <c r="E1278" s="53"/>
      <c r="F1278" s="53"/>
      <c r="G1278" s="53">
        <v>1</v>
      </c>
    </row>
    <row r="1279" spans="1:7" x14ac:dyDescent="0.25">
      <c r="A1279" s="53" t="s">
        <v>2538</v>
      </c>
      <c r="B1279" s="53" t="s">
        <v>2539</v>
      </c>
      <c r="C1279" s="53">
        <v>3536</v>
      </c>
      <c r="D1279" s="53"/>
      <c r="E1279" s="53"/>
      <c r="F1279" s="53"/>
      <c r="G1279" s="53">
        <v>1</v>
      </c>
    </row>
    <row r="1280" spans="1:7" x14ac:dyDescent="0.25">
      <c r="A1280" s="53" t="s">
        <v>2540</v>
      </c>
      <c r="B1280" s="53" t="s">
        <v>2541</v>
      </c>
      <c r="C1280" s="53">
        <v>3537</v>
      </c>
      <c r="D1280" s="53"/>
      <c r="E1280" s="53"/>
      <c r="F1280" s="53"/>
      <c r="G1280" s="53">
        <v>1</v>
      </c>
    </row>
    <row r="1281" spans="1:7" x14ac:dyDescent="0.25">
      <c r="A1281" s="53" t="s">
        <v>2542</v>
      </c>
      <c r="B1281" s="53" t="s">
        <v>2543</v>
      </c>
      <c r="C1281" s="53">
        <v>3538</v>
      </c>
      <c r="D1281" s="53"/>
      <c r="E1281" s="53"/>
      <c r="F1281" s="53"/>
      <c r="G1281" s="53">
        <v>1</v>
      </c>
    </row>
    <row r="1282" spans="1:7" x14ac:dyDescent="0.25">
      <c r="A1282" s="53" t="s">
        <v>2544</v>
      </c>
      <c r="B1282" s="53" t="s">
        <v>2545</v>
      </c>
      <c r="C1282" s="53">
        <v>3539</v>
      </c>
      <c r="D1282" s="53"/>
      <c r="E1282" s="53"/>
      <c r="F1282" s="53"/>
      <c r="G1282" s="53">
        <v>1</v>
      </c>
    </row>
    <row r="1283" spans="1:7" x14ac:dyDescent="0.25">
      <c r="A1283" s="53" t="s">
        <v>2546</v>
      </c>
      <c r="B1283" s="53" t="s">
        <v>2547</v>
      </c>
      <c r="C1283" s="53">
        <v>3540</v>
      </c>
      <c r="D1283" s="53"/>
      <c r="E1283" s="53"/>
      <c r="F1283" s="53"/>
      <c r="G1283" s="53">
        <v>1</v>
      </c>
    </row>
    <row r="1284" spans="1:7" x14ac:dyDescent="0.25">
      <c r="A1284" s="53" t="s">
        <v>2548</v>
      </c>
      <c r="B1284" s="53" t="s">
        <v>2549</v>
      </c>
      <c r="C1284" s="53">
        <v>3541</v>
      </c>
      <c r="D1284" s="53"/>
      <c r="E1284" s="53"/>
      <c r="F1284" s="53"/>
      <c r="G1284" s="53">
        <v>1</v>
      </c>
    </row>
    <row r="1285" spans="1:7" x14ac:dyDescent="0.25">
      <c r="A1285" s="53" t="s">
        <v>2550</v>
      </c>
      <c r="B1285" s="53" t="s">
        <v>2551</v>
      </c>
      <c r="C1285" s="53">
        <v>3542</v>
      </c>
      <c r="D1285" s="53"/>
      <c r="E1285" s="53"/>
      <c r="F1285" s="53"/>
      <c r="G1285" s="53">
        <v>1</v>
      </c>
    </row>
    <row r="1286" spans="1:7" x14ac:dyDescent="0.25">
      <c r="A1286" s="53" t="s">
        <v>2552</v>
      </c>
      <c r="B1286" s="53" t="s">
        <v>2553</v>
      </c>
      <c r="C1286" s="53">
        <v>3543</v>
      </c>
      <c r="D1286" s="53"/>
      <c r="E1286" s="53"/>
      <c r="F1286" s="53"/>
      <c r="G1286" s="53">
        <v>1</v>
      </c>
    </row>
    <row r="1287" spans="1:7" x14ac:dyDescent="0.25">
      <c r="A1287" s="53" t="s">
        <v>2554</v>
      </c>
      <c r="B1287" s="53" t="s">
        <v>2555</v>
      </c>
      <c r="C1287" s="53">
        <v>3544</v>
      </c>
      <c r="D1287" s="53"/>
      <c r="E1287" s="53"/>
      <c r="F1287" s="53"/>
      <c r="G1287" s="53">
        <v>1</v>
      </c>
    </row>
    <row r="1288" spans="1:7" x14ac:dyDescent="0.25">
      <c r="A1288" s="53" t="s">
        <v>2556</v>
      </c>
      <c r="B1288" s="53" t="s">
        <v>2557</v>
      </c>
      <c r="C1288" s="53">
        <v>3545</v>
      </c>
      <c r="D1288" s="53"/>
      <c r="E1288" s="53"/>
      <c r="F1288" s="53"/>
      <c r="G1288" s="53">
        <v>1</v>
      </c>
    </row>
    <row r="1289" spans="1:7" x14ac:dyDescent="0.25">
      <c r="A1289" s="53" t="s">
        <v>2558</v>
      </c>
      <c r="B1289" s="53" t="s">
        <v>2559</v>
      </c>
      <c r="C1289" s="53">
        <v>3546</v>
      </c>
      <c r="D1289" s="53"/>
      <c r="E1289" s="53"/>
      <c r="F1289" s="53"/>
      <c r="G1289" s="53">
        <v>1</v>
      </c>
    </row>
    <row r="1290" spans="1:7" x14ac:dyDescent="0.25">
      <c r="A1290" s="53" t="s">
        <v>2560</v>
      </c>
      <c r="B1290" s="53" t="s">
        <v>2561</v>
      </c>
      <c r="C1290" s="53">
        <v>3547</v>
      </c>
      <c r="D1290" s="53"/>
      <c r="E1290" s="53"/>
      <c r="F1290" s="53"/>
      <c r="G1290" s="53">
        <v>1</v>
      </c>
    </row>
    <row r="1291" spans="1:7" x14ac:dyDescent="0.25">
      <c r="A1291" s="53" t="s">
        <v>2562</v>
      </c>
      <c r="B1291" s="53" t="s">
        <v>2563</v>
      </c>
      <c r="C1291" s="53">
        <v>3548</v>
      </c>
      <c r="D1291" s="53"/>
      <c r="E1291" s="53"/>
      <c r="F1291" s="53"/>
      <c r="G1291" s="53">
        <v>1</v>
      </c>
    </row>
    <row r="1292" spans="1:7" x14ac:dyDescent="0.25">
      <c r="A1292" s="53" t="s">
        <v>2564</v>
      </c>
      <c r="B1292" s="53" t="s">
        <v>2565</v>
      </c>
      <c r="C1292" s="53">
        <v>3549</v>
      </c>
      <c r="D1292" s="53"/>
      <c r="E1292" s="53"/>
      <c r="F1292" s="53"/>
      <c r="G1292" s="53">
        <v>1</v>
      </c>
    </row>
    <row r="1293" spans="1:7" x14ac:dyDescent="0.25">
      <c r="A1293" s="53" t="s">
        <v>2566</v>
      </c>
      <c r="B1293" s="53" t="s">
        <v>2567</v>
      </c>
      <c r="C1293" s="53">
        <v>3550</v>
      </c>
      <c r="D1293" s="53"/>
      <c r="E1293" s="53"/>
      <c r="F1293" s="53"/>
      <c r="G1293" s="53">
        <v>1</v>
      </c>
    </row>
    <row r="1294" spans="1:7" x14ac:dyDescent="0.25">
      <c r="A1294" s="53" t="s">
        <v>2568</v>
      </c>
      <c r="B1294" s="53" t="s">
        <v>2569</v>
      </c>
      <c r="C1294" s="53">
        <v>3551</v>
      </c>
      <c r="D1294" s="53"/>
      <c r="E1294" s="53"/>
      <c r="F1294" s="53"/>
      <c r="G1294" s="53">
        <v>1</v>
      </c>
    </row>
    <row r="1295" spans="1:7" x14ac:dyDescent="0.25">
      <c r="A1295" s="53" t="s">
        <v>2570</v>
      </c>
      <c r="B1295" s="53" t="s">
        <v>2571</v>
      </c>
      <c r="C1295" s="53">
        <v>3552</v>
      </c>
      <c r="D1295" s="53"/>
      <c r="E1295" s="53"/>
      <c r="F1295" s="53"/>
      <c r="G1295" s="53">
        <v>1</v>
      </c>
    </row>
    <row r="1296" spans="1:7" x14ac:dyDescent="0.25">
      <c r="A1296" s="4" t="s">
        <v>2572</v>
      </c>
      <c r="B1296" s="4" t="s">
        <v>2573</v>
      </c>
      <c r="C1296" s="4">
        <v>3553</v>
      </c>
      <c r="G1296" s="54">
        <v>1</v>
      </c>
    </row>
    <row r="1297" spans="1:7" x14ac:dyDescent="0.25">
      <c r="A1297" s="53" t="s">
        <v>2574</v>
      </c>
      <c r="B1297" s="53" t="s">
        <v>2575</v>
      </c>
      <c r="C1297" s="53">
        <v>3554</v>
      </c>
      <c r="D1297" s="53"/>
      <c r="E1297" s="53"/>
      <c r="F1297" s="53"/>
      <c r="G1297" s="53">
        <v>1</v>
      </c>
    </row>
    <row r="1298" spans="1:7" x14ac:dyDescent="0.25">
      <c r="A1298" s="53" t="s">
        <v>2576</v>
      </c>
      <c r="B1298" s="53" t="s">
        <v>2577</v>
      </c>
      <c r="C1298" s="53">
        <v>3555</v>
      </c>
      <c r="D1298" s="53"/>
      <c r="E1298" s="53"/>
      <c r="F1298" s="53"/>
      <c r="G1298" s="53">
        <v>1</v>
      </c>
    </row>
    <row r="1299" spans="1:7" x14ac:dyDescent="0.25">
      <c r="A1299" s="53" t="s">
        <v>2578</v>
      </c>
      <c r="B1299" s="53" t="s">
        <v>2579</v>
      </c>
      <c r="C1299" s="53">
        <v>3556</v>
      </c>
      <c r="D1299" s="53"/>
      <c r="E1299" s="53"/>
      <c r="F1299" s="53"/>
      <c r="G1299" s="53">
        <v>1</v>
      </c>
    </row>
    <row r="1300" spans="1:7" x14ac:dyDescent="0.25">
      <c r="A1300" s="53" t="s">
        <v>2580</v>
      </c>
      <c r="B1300" s="53" t="s">
        <v>2581</v>
      </c>
      <c r="C1300" s="53">
        <v>3557</v>
      </c>
      <c r="D1300" s="53"/>
      <c r="E1300" s="53"/>
      <c r="F1300" s="53"/>
      <c r="G1300" s="53">
        <v>1</v>
      </c>
    </row>
    <row r="1301" spans="1:7" x14ac:dyDescent="0.25">
      <c r="A1301" s="53" t="s">
        <v>2582</v>
      </c>
      <c r="B1301" s="53" t="s">
        <v>2583</v>
      </c>
      <c r="C1301" s="53">
        <v>3558</v>
      </c>
      <c r="D1301" s="53"/>
      <c r="E1301" s="53"/>
      <c r="F1301" s="53"/>
      <c r="G1301" s="53">
        <v>1</v>
      </c>
    </row>
    <row r="1302" spans="1:7" x14ac:dyDescent="0.25">
      <c r="A1302" s="53" t="s">
        <v>2600</v>
      </c>
      <c r="B1302" s="53" t="s">
        <v>2601</v>
      </c>
      <c r="C1302" s="53">
        <v>3567</v>
      </c>
      <c r="D1302" s="53"/>
      <c r="E1302" s="53"/>
      <c r="F1302" s="53"/>
      <c r="G1302" s="53">
        <v>1</v>
      </c>
    </row>
    <row r="1303" spans="1:7" x14ac:dyDescent="0.25">
      <c r="A1303" s="53" t="s">
        <v>2584</v>
      </c>
      <c r="B1303" s="53" t="s">
        <v>2585</v>
      </c>
      <c r="C1303" s="53">
        <v>3559</v>
      </c>
      <c r="D1303" s="53"/>
      <c r="E1303" s="53"/>
      <c r="F1303" s="53"/>
      <c r="G1303" s="53">
        <v>1</v>
      </c>
    </row>
    <row r="1304" spans="1:7" x14ac:dyDescent="0.25">
      <c r="A1304" s="53" t="s">
        <v>2586</v>
      </c>
      <c r="B1304" s="53" t="s">
        <v>2587</v>
      </c>
      <c r="C1304" s="53">
        <v>3560</v>
      </c>
      <c r="D1304" s="53"/>
      <c r="E1304" s="53"/>
      <c r="F1304" s="53"/>
      <c r="G1304" s="53">
        <v>1</v>
      </c>
    </row>
    <row r="1305" spans="1:7" x14ac:dyDescent="0.25">
      <c r="A1305" s="53" t="s">
        <v>2588</v>
      </c>
      <c r="B1305" s="53" t="s">
        <v>2589</v>
      </c>
      <c r="C1305" s="53">
        <v>3561</v>
      </c>
      <c r="D1305" s="53"/>
      <c r="E1305" s="53"/>
      <c r="F1305" s="53"/>
      <c r="G1305" s="53">
        <v>1</v>
      </c>
    </row>
    <row r="1306" spans="1:7" x14ac:dyDescent="0.25">
      <c r="A1306" s="53" t="s">
        <v>2590</v>
      </c>
      <c r="B1306" s="53" t="s">
        <v>2591</v>
      </c>
      <c r="C1306" s="53">
        <v>3562</v>
      </c>
      <c r="D1306" s="53"/>
      <c r="E1306" s="53"/>
      <c r="F1306" s="53"/>
      <c r="G1306" s="53">
        <v>1</v>
      </c>
    </row>
    <row r="1307" spans="1:7" x14ac:dyDescent="0.25">
      <c r="A1307" s="53" t="s">
        <v>2602</v>
      </c>
      <c r="B1307" s="53" t="s">
        <v>2603</v>
      </c>
      <c r="C1307" s="53">
        <v>3568</v>
      </c>
      <c r="D1307" s="53"/>
      <c r="E1307" s="53"/>
      <c r="F1307" s="53"/>
      <c r="G1307" s="53">
        <v>1</v>
      </c>
    </row>
    <row r="1308" spans="1:7" x14ac:dyDescent="0.25">
      <c r="A1308" s="53" t="s">
        <v>2592</v>
      </c>
      <c r="B1308" s="53" t="s">
        <v>2593</v>
      </c>
      <c r="C1308" s="53">
        <v>3563</v>
      </c>
      <c r="D1308" s="53"/>
      <c r="E1308" s="53"/>
      <c r="F1308" s="53"/>
      <c r="G1308" s="53">
        <v>1</v>
      </c>
    </row>
    <row r="1309" spans="1:7" x14ac:dyDescent="0.25">
      <c r="A1309" s="53" t="s">
        <v>2594</v>
      </c>
      <c r="B1309" s="53" t="s">
        <v>2595</v>
      </c>
      <c r="C1309" s="53">
        <v>3564</v>
      </c>
      <c r="D1309" s="53"/>
      <c r="E1309" s="53"/>
      <c r="F1309" s="53"/>
      <c r="G1309" s="53">
        <v>1</v>
      </c>
    </row>
    <row r="1310" spans="1:7" x14ac:dyDescent="0.25">
      <c r="A1310" s="53" t="s">
        <v>2604</v>
      </c>
      <c r="B1310" s="53" t="s">
        <v>2605</v>
      </c>
      <c r="C1310" s="53">
        <v>3569</v>
      </c>
      <c r="D1310" s="53"/>
      <c r="E1310" s="53"/>
      <c r="F1310" s="53"/>
      <c r="G1310" s="53">
        <v>1</v>
      </c>
    </row>
    <row r="1311" spans="1:7" x14ac:dyDescent="0.25">
      <c r="A1311" s="53" t="s">
        <v>2596</v>
      </c>
      <c r="B1311" s="53" t="s">
        <v>2597</v>
      </c>
      <c r="C1311" s="53">
        <v>3565</v>
      </c>
      <c r="D1311" s="53"/>
      <c r="E1311" s="53"/>
      <c r="F1311" s="53"/>
      <c r="G1311" s="53">
        <v>1</v>
      </c>
    </row>
    <row r="1312" spans="1:7" x14ac:dyDescent="0.25">
      <c r="A1312" s="53" t="s">
        <v>2598</v>
      </c>
      <c r="B1312" s="53" t="s">
        <v>2599</v>
      </c>
      <c r="C1312" s="53">
        <v>3566</v>
      </c>
      <c r="D1312" s="53"/>
      <c r="E1312" s="53"/>
      <c r="F1312" s="53"/>
      <c r="G1312" s="53">
        <v>1</v>
      </c>
    </row>
    <row r="1313" spans="1:7" x14ac:dyDescent="0.25">
      <c r="A1313" s="53" t="s">
        <v>2606</v>
      </c>
      <c r="B1313" s="53" t="s">
        <v>2607</v>
      </c>
      <c r="C1313" s="53">
        <v>3717</v>
      </c>
      <c r="D1313" s="53"/>
      <c r="E1313" s="53"/>
      <c r="F1313" s="53"/>
      <c r="G1313" s="53">
        <v>1</v>
      </c>
    </row>
    <row r="1314" spans="1:7" x14ac:dyDescent="0.25">
      <c r="A1314" s="53" t="s">
        <v>2608</v>
      </c>
      <c r="B1314" s="53" t="s">
        <v>2609</v>
      </c>
      <c r="C1314" s="53">
        <v>3718</v>
      </c>
      <c r="D1314" s="53"/>
      <c r="E1314" s="53"/>
      <c r="F1314" s="53"/>
      <c r="G1314" s="53">
        <v>1</v>
      </c>
    </row>
    <row r="1315" spans="1:7" x14ac:dyDescent="0.25">
      <c r="A1315" s="53" t="s">
        <v>2610</v>
      </c>
      <c r="B1315" s="53" t="s">
        <v>2611</v>
      </c>
      <c r="C1315" s="53">
        <v>3719</v>
      </c>
      <c r="D1315" s="53"/>
      <c r="E1315" s="53"/>
      <c r="F1315" s="53"/>
      <c r="G1315" s="53">
        <v>1</v>
      </c>
    </row>
    <row r="1316" spans="1:7" x14ac:dyDescent="0.25">
      <c r="A1316" s="53" t="s">
        <v>2612</v>
      </c>
      <c r="B1316" s="53" t="s">
        <v>2613</v>
      </c>
      <c r="C1316" s="53">
        <v>3721</v>
      </c>
      <c r="D1316" s="53"/>
      <c r="E1316" s="53"/>
      <c r="F1316" s="53"/>
      <c r="G1316" s="53">
        <v>1</v>
      </c>
    </row>
    <row r="1317" spans="1:7" x14ac:dyDescent="0.25">
      <c r="A1317" s="53" t="s">
        <v>2614</v>
      </c>
      <c r="B1317" s="53" t="s">
        <v>2615</v>
      </c>
      <c r="C1317" s="53">
        <v>3722</v>
      </c>
      <c r="D1317" s="53"/>
      <c r="E1317" s="53"/>
      <c r="F1317" s="53"/>
      <c r="G1317" s="53">
        <v>1</v>
      </c>
    </row>
    <row r="1318" spans="1:7" x14ac:dyDescent="0.25">
      <c r="A1318" s="53" t="s">
        <v>2616</v>
      </c>
      <c r="B1318" s="53" t="s">
        <v>2617</v>
      </c>
      <c r="C1318" s="53">
        <v>3723</v>
      </c>
      <c r="D1318" s="53"/>
      <c r="E1318" s="53"/>
      <c r="F1318" s="53"/>
      <c r="G1318" s="53">
        <v>1</v>
      </c>
    </row>
    <row r="1319" spans="1:7" x14ac:dyDescent="0.25">
      <c r="A1319" s="53" t="s">
        <v>2618</v>
      </c>
      <c r="B1319" s="53" t="s">
        <v>2619</v>
      </c>
      <c r="C1319" s="53">
        <v>3725</v>
      </c>
      <c r="D1319" s="53"/>
      <c r="E1319" s="53"/>
      <c r="F1319" s="53"/>
      <c r="G1319" s="53">
        <v>1</v>
      </c>
    </row>
    <row r="1320" spans="1:7" x14ac:dyDescent="0.25">
      <c r="A1320" s="53" t="s">
        <v>2620</v>
      </c>
      <c r="B1320" s="53" t="s">
        <v>2621</v>
      </c>
      <c r="C1320" s="53">
        <v>3726</v>
      </c>
      <c r="D1320" s="53"/>
      <c r="E1320" s="53"/>
      <c r="F1320" s="53"/>
      <c r="G1320" s="53">
        <v>1</v>
      </c>
    </row>
    <row r="1321" spans="1:7" x14ac:dyDescent="0.25">
      <c r="A1321" s="53" t="s">
        <v>2622</v>
      </c>
      <c r="B1321" s="53" t="s">
        <v>2623</v>
      </c>
      <c r="C1321" s="53">
        <v>3727</v>
      </c>
      <c r="D1321" s="53"/>
      <c r="E1321" s="53"/>
      <c r="F1321" s="53"/>
      <c r="G1321" s="53">
        <v>1</v>
      </c>
    </row>
    <row r="1322" spans="1:7" x14ac:dyDescent="0.25">
      <c r="A1322" s="53" t="s">
        <v>2624</v>
      </c>
      <c r="B1322" s="53" t="s">
        <v>2625</v>
      </c>
      <c r="C1322" s="53">
        <v>3729</v>
      </c>
      <c r="D1322" s="53"/>
      <c r="E1322" s="53"/>
      <c r="F1322" s="53"/>
      <c r="G1322" s="53">
        <v>1</v>
      </c>
    </row>
    <row r="1323" spans="1:7" x14ac:dyDescent="0.25">
      <c r="A1323" s="53" t="s">
        <v>2626</v>
      </c>
      <c r="B1323" s="53" t="s">
        <v>2627</v>
      </c>
      <c r="C1323" s="53">
        <v>3733</v>
      </c>
      <c r="D1323" s="53"/>
      <c r="E1323" s="53"/>
      <c r="F1323" s="53"/>
      <c r="G1323" s="53">
        <v>1</v>
      </c>
    </row>
    <row r="1324" spans="1:7" x14ac:dyDescent="0.25">
      <c r="A1324" s="53" t="s">
        <v>2628</v>
      </c>
      <c r="B1324" s="53" t="s">
        <v>2629</v>
      </c>
      <c r="C1324" s="53">
        <v>3734</v>
      </c>
      <c r="D1324" s="53"/>
      <c r="E1324" s="53"/>
      <c r="F1324" s="53"/>
      <c r="G1324" s="53">
        <v>1</v>
      </c>
    </row>
    <row r="1325" spans="1:7" x14ac:dyDescent="0.25">
      <c r="A1325" s="53" t="s">
        <v>2630</v>
      </c>
      <c r="B1325" s="53" t="s">
        <v>2631</v>
      </c>
      <c r="C1325" s="53">
        <v>3735</v>
      </c>
      <c r="D1325" s="53"/>
      <c r="E1325" s="53"/>
      <c r="F1325" s="53"/>
      <c r="G1325" s="53">
        <v>1</v>
      </c>
    </row>
    <row r="1326" spans="1:7" x14ac:dyDescent="0.25">
      <c r="A1326" s="53" t="s">
        <v>2632</v>
      </c>
      <c r="B1326" s="53" t="s">
        <v>2633</v>
      </c>
      <c r="C1326" s="53">
        <v>3736</v>
      </c>
      <c r="D1326" s="53"/>
      <c r="E1326" s="53"/>
      <c r="F1326" s="53"/>
      <c r="G1326" s="53">
        <v>1</v>
      </c>
    </row>
    <row r="1327" spans="1:7" x14ac:dyDescent="0.25">
      <c r="A1327" s="53" t="s">
        <v>2634</v>
      </c>
      <c r="B1327" s="53" t="s">
        <v>2635</v>
      </c>
      <c r="C1327" s="53">
        <v>3738</v>
      </c>
      <c r="D1327" s="53"/>
      <c r="E1327" s="53"/>
      <c r="F1327" s="53"/>
      <c r="G1327" s="53">
        <v>1</v>
      </c>
    </row>
    <row r="1328" spans="1:7" x14ac:dyDescent="0.25">
      <c r="A1328" s="53" t="s">
        <v>2636</v>
      </c>
      <c r="B1328" s="53" t="s">
        <v>2637</v>
      </c>
      <c r="C1328" s="53">
        <v>3742</v>
      </c>
      <c r="D1328" s="53"/>
      <c r="E1328" s="53"/>
      <c r="F1328" s="53"/>
      <c r="G1328" s="53">
        <v>1</v>
      </c>
    </row>
    <row r="1329" spans="1:7" x14ac:dyDescent="0.25">
      <c r="A1329" s="53" t="s">
        <v>2638</v>
      </c>
      <c r="B1329" s="53" t="s">
        <v>2639</v>
      </c>
      <c r="C1329" s="53">
        <v>3743</v>
      </c>
      <c r="D1329" s="53"/>
      <c r="E1329" s="53"/>
      <c r="F1329" s="53"/>
      <c r="G1329" s="53">
        <v>1</v>
      </c>
    </row>
    <row r="1330" spans="1:7" x14ac:dyDescent="0.25">
      <c r="A1330" s="57" t="s">
        <v>2640</v>
      </c>
      <c r="B1330" s="58" t="s">
        <v>2641</v>
      </c>
      <c r="C1330" s="58">
        <v>3744</v>
      </c>
      <c r="G1330" s="54">
        <v>1</v>
      </c>
    </row>
    <row r="1331" spans="1:7" x14ac:dyDescent="0.25">
      <c r="A1331" s="53" t="s">
        <v>2642</v>
      </c>
      <c r="B1331" s="53" t="s">
        <v>2643</v>
      </c>
      <c r="C1331" s="53">
        <v>3746</v>
      </c>
      <c r="D1331" s="53"/>
      <c r="E1331" s="53"/>
      <c r="F1331" s="53"/>
      <c r="G1331" s="53">
        <v>1</v>
      </c>
    </row>
    <row r="1332" spans="1:7" x14ac:dyDescent="0.25">
      <c r="A1332" s="53" t="s">
        <v>2644</v>
      </c>
      <c r="B1332" s="53" t="s">
        <v>2645</v>
      </c>
      <c r="C1332" s="53">
        <v>3747</v>
      </c>
      <c r="D1332" s="53"/>
      <c r="E1332" s="53"/>
      <c r="F1332" s="53"/>
      <c r="G1332" s="53">
        <v>1</v>
      </c>
    </row>
    <row r="1333" spans="1:7" x14ac:dyDescent="0.25">
      <c r="A1333" s="53" t="s">
        <v>2646</v>
      </c>
      <c r="B1333" s="53" t="s">
        <v>2647</v>
      </c>
      <c r="C1333" s="53">
        <v>3750</v>
      </c>
      <c r="D1333" s="53"/>
      <c r="E1333" s="53"/>
      <c r="F1333" s="53"/>
      <c r="G1333" s="53">
        <v>1</v>
      </c>
    </row>
    <row r="1334" spans="1:7" x14ac:dyDescent="0.25">
      <c r="A1334" s="53" t="s">
        <v>2648</v>
      </c>
      <c r="B1334" s="53" t="s">
        <v>2649</v>
      </c>
      <c r="C1334" s="53">
        <v>3751</v>
      </c>
      <c r="D1334" s="53"/>
      <c r="E1334" s="53"/>
      <c r="F1334" s="53"/>
      <c r="G1334" s="53">
        <v>1</v>
      </c>
    </row>
    <row r="1335" spans="1:7" x14ac:dyDescent="0.25">
      <c r="A1335" s="53" t="s">
        <v>2650</v>
      </c>
      <c r="B1335" s="53" t="s">
        <v>2651</v>
      </c>
      <c r="C1335" s="53">
        <v>3752</v>
      </c>
      <c r="D1335" s="53"/>
      <c r="E1335" s="53"/>
      <c r="F1335" s="53"/>
      <c r="G1335" s="53">
        <v>1</v>
      </c>
    </row>
    <row r="1336" spans="1:7" x14ac:dyDescent="0.25">
      <c r="A1336" s="53" t="s">
        <v>2652</v>
      </c>
      <c r="B1336" s="53" t="s">
        <v>2653</v>
      </c>
      <c r="C1336" s="53">
        <v>3754</v>
      </c>
      <c r="D1336" s="53"/>
      <c r="E1336" s="53"/>
      <c r="F1336" s="53"/>
      <c r="G1336" s="53">
        <v>1</v>
      </c>
    </row>
    <row r="1337" spans="1:7" x14ac:dyDescent="0.25">
      <c r="A1337" s="53" t="s">
        <v>2654</v>
      </c>
      <c r="B1337" s="53" t="s">
        <v>2655</v>
      </c>
      <c r="C1337" s="53">
        <v>3755</v>
      </c>
      <c r="D1337" s="53"/>
      <c r="E1337" s="53"/>
      <c r="F1337" s="53"/>
      <c r="G1337" s="53">
        <v>1</v>
      </c>
    </row>
    <row r="1338" spans="1:7" x14ac:dyDescent="0.25">
      <c r="A1338" s="53" t="s">
        <v>2656</v>
      </c>
      <c r="B1338" s="53" t="s">
        <v>2657</v>
      </c>
      <c r="C1338" s="53">
        <v>3756</v>
      </c>
      <c r="D1338" s="53"/>
      <c r="E1338" s="53"/>
      <c r="F1338" s="53"/>
      <c r="G1338" s="53">
        <v>1</v>
      </c>
    </row>
    <row r="1339" spans="1:7" x14ac:dyDescent="0.25">
      <c r="A1339" s="53" t="s">
        <v>2658</v>
      </c>
      <c r="B1339" s="53" t="s">
        <v>2659</v>
      </c>
      <c r="C1339" s="53">
        <v>3757</v>
      </c>
      <c r="D1339" s="53"/>
      <c r="E1339" s="53"/>
      <c r="F1339" s="53"/>
      <c r="G1339" s="53">
        <v>1</v>
      </c>
    </row>
    <row r="1340" spans="1:7" x14ac:dyDescent="0.25">
      <c r="A1340" s="53" t="s">
        <v>2660</v>
      </c>
      <c r="B1340" s="53" t="s">
        <v>2661</v>
      </c>
      <c r="C1340" s="53">
        <v>3911</v>
      </c>
      <c r="D1340" s="53"/>
      <c r="E1340" s="53"/>
      <c r="F1340" s="53"/>
      <c r="G1340" s="53">
        <v>1</v>
      </c>
    </row>
    <row r="1341" spans="1:7" x14ac:dyDescent="0.25">
      <c r="A1341" s="53" t="s">
        <v>2662</v>
      </c>
      <c r="B1341" s="53" t="s">
        <v>2663</v>
      </c>
      <c r="C1341" s="53">
        <v>3912</v>
      </c>
      <c r="D1341" s="53"/>
      <c r="E1341" s="53"/>
      <c r="F1341" s="53"/>
      <c r="G1341" s="53">
        <v>1</v>
      </c>
    </row>
    <row r="1342" spans="1:7" x14ac:dyDescent="0.25">
      <c r="A1342" s="53" t="s">
        <v>2664</v>
      </c>
      <c r="B1342" s="53" t="s">
        <v>2665</v>
      </c>
      <c r="C1342" s="53">
        <v>3913</v>
      </c>
      <c r="D1342" s="53"/>
      <c r="E1342" s="53"/>
      <c r="F1342" s="53"/>
      <c r="G1342" s="53">
        <v>1</v>
      </c>
    </row>
    <row r="1343" spans="1:7" x14ac:dyDescent="0.25">
      <c r="A1343" s="53" t="s">
        <v>2666</v>
      </c>
      <c r="B1343" s="53" t="s">
        <v>2667</v>
      </c>
      <c r="C1343" s="53">
        <v>3914</v>
      </c>
      <c r="D1343" s="53"/>
      <c r="E1343" s="53"/>
      <c r="F1343" s="53"/>
      <c r="G1343" s="53">
        <v>1</v>
      </c>
    </row>
    <row r="1344" spans="1:7" x14ac:dyDescent="0.25">
      <c r="A1344" s="53" t="s">
        <v>2668</v>
      </c>
      <c r="B1344" s="53" t="s">
        <v>2669</v>
      </c>
      <c r="C1344" s="53">
        <v>3915</v>
      </c>
      <c r="D1344" s="53"/>
      <c r="E1344" s="53"/>
      <c r="F1344" s="53"/>
      <c r="G1344" s="53">
        <v>1</v>
      </c>
    </row>
    <row r="1345" spans="1:7" x14ac:dyDescent="0.25">
      <c r="A1345" s="53" t="s">
        <v>2670</v>
      </c>
      <c r="B1345" s="53" t="s">
        <v>2671</v>
      </c>
      <c r="C1345" s="53">
        <v>3916</v>
      </c>
      <c r="D1345" s="53"/>
      <c r="E1345" s="53"/>
      <c r="F1345" s="53"/>
      <c r="G1345" s="53">
        <v>1</v>
      </c>
    </row>
    <row r="1346" spans="1:7" x14ac:dyDescent="0.25">
      <c r="A1346" s="53" t="s">
        <v>2672</v>
      </c>
      <c r="B1346" s="53" t="s">
        <v>2673</v>
      </c>
      <c r="C1346" s="53">
        <v>3917</v>
      </c>
      <c r="D1346" s="53"/>
      <c r="E1346" s="53"/>
      <c r="F1346" s="53"/>
      <c r="G1346" s="53">
        <v>1</v>
      </c>
    </row>
    <row r="1347" spans="1:7" x14ac:dyDescent="0.25">
      <c r="A1347" s="53" t="s">
        <v>2674</v>
      </c>
      <c r="B1347" s="53" t="s">
        <v>2675</v>
      </c>
      <c r="C1347" s="53">
        <v>3918</v>
      </c>
      <c r="D1347" s="53"/>
      <c r="E1347" s="53"/>
      <c r="F1347" s="53"/>
      <c r="G1347" s="53">
        <v>1</v>
      </c>
    </row>
    <row r="1348" spans="1:7" x14ac:dyDescent="0.25">
      <c r="A1348" s="53" t="s">
        <v>2676</v>
      </c>
      <c r="B1348" s="53" t="s">
        <v>2677</v>
      </c>
      <c r="C1348" s="53">
        <v>3920</v>
      </c>
      <c r="D1348" s="53"/>
      <c r="E1348" s="53"/>
      <c r="F1348" s="53"/>
      <c r="G1348" s="53">
        <v>1</v>
      </c>
    </row>
    <row r="1349" spans="1:7" x14ac:dyDescent="0.25">
      <c r="A1349" s="53" t="s">
        <v>2678</v>
      </c>
      <c r="B1349" s="53" t="s">
        <v>2679</v>
      </c>
      <c r="C1349" s="53">
        <v>3921</v>
      </c>
      <c r="D1349" s="53"/>
      <c r="E1349" s="53"/>
      <c r="F1349" s="53"/>
      <c r="G1349" s="53">
        <v>1</v>
      </c>
    </row>
    <row r="1350" spans="1:7" x14ac:dyDescent="0.25">
      <c r="A1350" s="53" t="s">
        <v>2680</v>
      </c>
      <c r="B1350" s="53" t="s">
        <v>2681</v>
      </c>
      <c r="C1350" s="53">
        <v>3922</v>
      </c>
      <c r="D1350" s="53"/>
      <c r="E1350" s="53"/>
      <c r="F1350" s="53"/>
      <c r="G1350" s="53">
        <v>1</v>
      </c>
    </row>
    <row r="1351" spans="1:7" x14ac:dyDescent="0.25">
      <c r="A1351" s="53" t="s">
        <v>2682</v>
      </c>
      <c r="B1351" s="53" t="s">
        <v>2683</v>
      </c>
      <c r="C1351" s="53">
        <v>3923</v>
      </c>
      <c r="D1351" s="53"/>
      <c r="E1351" s="53"/>
      <c r="F1351" s="53"/>
      <c r="G1351" s="53">
        <v>1</v>
      </c>
    </row>
    <row r="1352" spans="1:7" x14ac:dyDescent="0.25">
      <c r="A1352" s="53" t="s">
        <v>2684</v>
      </c>
      <c r="B1352" s="53" t="s">
        <v>2685</v>
      </c>
      <c r="C1352" s="53">
        <v>3924</v>
      </c>
      <c r="D1352" s="53"/>
      <c r="E1352" s="53"/>
      <c r="F1352" s="53"/>
      <c r="G1352" s="53">
        <v>1</v>
      </c>
    </row>
    <row r="1353" spans="1:7" x14ac:dyDescent="0.25">
      <c r="A1353" s="53" t="s">
        <v>2686</v>
      </c>
      <c r="B1353" s="53" t="s">
        <v>2687</v>
      </c>
      <c r="C1353" s="53">
        <v>3925</v>
      </c>
      <c r="D1353" s="53"/>
      <c r="E1353" s="53"/>
      <c r="F1353" s="53"/>
      <c r="G1353" s="53">
        <v>1</v>
      </c>
    </row>
    <row r="1354" spans="1:7" x14ac:dyDescent="0.25">
      <c r="A1354" s="53" t="s">
        <v>2688</v>
      </c>
      <c r="B1354" s="53" t="s">
        <v>2689</v>
      </c>
      <c r="C1354" s="53">
        <v>3926</v>
      </c>
      <c r="D1354" s="53"/>
      <c r="E1354" s="53"/>
      <c r="F1354" s="53"/>
      <c r="G1354" s="53">
        <v>1</v>
      </c>
    </row>
    <row r="1355" spans="1:7" x14ac:dyDescent="0.25">
      <c r="A1355" s="53" t="s">
        <v>2690</v>
      </c>
      <c r="B1355" s="53" t="s">
        <v>2691</v>
      </c>
      <c r="C1355" s="53">
        <v>3927</v>
      </c>
      <c r="D1355" s="53"/>
      <c r="E1355" s="53"/>
      <c r="F1355" s="53"/>
      <c r="G1355" s="53">
        <v>1</v>
      </c>
    </row>
    <row r="1356" spans="1:7" x14ac:dyDescent="0.25">
      <c r="A1356" s="53" t="s">
        <v>2692</v>
      </c>
      <c r="B1356" s="53" t="s">
        <v>2693</v>
      </c>
      <c r="C1356" s="53">
        <v>3928</v>
      </c>
      <c r="D1356" s="53"/>
      <c r="E1356" s="53"/>
      <c r="F1356" s="53"/>
      <c r="G1356" s="53">
        <v>1</v>
      </c>
    </row>
    <row r="1357" spans="1:7" x14ac:dyDescent="0.25">
      <c r="A1357" s="53" t="s">
        <v>2694</v>
      </c>
      <c r="B1357" s="53" t="s">
        <v>2695</v>
      </c>
      <c r="C1357" s="53">
        <v>3929</v>
      </c>
      <c r="D1357" s="53"/>
      <c r="E1357" s="53"/>
      <c r="F1357" s="53"/>
      <c r="G1357" s="53">
        <v>1</v>
      </c>
    </row>
    <row r="1358" spans="1:7" x14ac:dyDescent="0.25">
      <c r="A1358" s="53" t="s">
        <v>2696</v>
      </c>
      <c r="B1358" s="53" t="s">
        <v>2697</v>
      </c>
      <c r="C1358" s="53">
        <v>3930</v>
      </c>
      <c r="D1358" s="53"/>
      <c r="E1358" s="53"/>
      <c r="F1358" s="53"/>
      <c r="G1358" s="53">
        <v>1</v>
      </c>
    </row>
    <row r="1359" spans="1:7" x14ac:dyDescent="0.25">
      <c r="A1359" s="53" t="s">
        <v>2698</v>
      </c>
      <c r="B1359" s="53" t="s">
        <v>2699</v>
      </c>
      <c r="C1359" s="53">
        <v>3931</v>
      </c>
      <c r="D1359" s="53"/>
      <c r="E1359" s="53"/>
      <c r="F1359" s="53"/>
      <c r="G1359" s="53">
        <v>1</v>
      </c>
    </row>
    <row r="1360" spans="1:7" x14ac:dyDescent="0.25">
      <c r="A1360" s="53" t="s">
        <v>2700</v>
      </c>
      <c r="B1360" s="53" t="s">
        <v>2701</v>
      </c>
      <c r="C1360" s="53">
        <v>3932</v>
      </c>
      <c r="D1360" s="53"/>
      <c r="E1360" s="53"/>
      <c r="F1360" s="53"/>
      <c r="G1360" s="53">
        <v>1</v>
      </c>
    </row>
    <row r="1361" spans="1:7" x14ac:dyDescent="0.25">
      <c r="A1361" s="53" t="s">
        <v>2702</v>
      </c>
      <c r="B1361" s="53" t="s">
        <v>2703</v>
      </c>
      <c r="C1361" s="53">
        <v>3933</v>
      </c>
      <c r="D1361" s="53"/>
      <c r="E1361" s="53"/>
      <c r="F1361" s="53"/>
      <c r="G1361" s="53">
        <v>1</v>
      </c>
    </row>
    <row r="1362" spans="1:7" x14ac:dyDescent="0.25">
      <c r="A1362" s="53" t="s">
        <v>2704</v>
      </c>
      <c r="B1362" s="53" t="s">
        <v>2705</v>
      </c>
      <c r="C1362" s="53">
        <v>3935</v>
      </c>
      <c r="D1362" s="53"/>
      <c r="E1362" s="53"/>
      <c r="F1362" s="53"/>
      <c r="G1362" s="53">
        <v>1</v>
      </c>
    </row>
    <row r="1363" spans="1:7" x14ac:dyDescent="0.25">
      <c r="A1363" s="53" t="s">
        <v>2706</v>
      </c>
      <c r="B1363" s="53" t="s">
        <v>2707</v>
      </c>
      <c r="C1363" s="53">
        <v>3936</v>
      </c>
      <c r="D1363" s="53"/>
      <c r="E1363" s="53"/>
      <c r="F1363" s="53"/>
      <c r="G1363" s="53">
        <v>1</v>
      </c>
    </row>
    <row r="1364" spans="1:7" x14ac:dyDescent="0.25">
      <c r="A1364" s="53" t="s">
        <v>2708</v>
      </c>
      <c r="B1364" s="53" t="s">
        <v>2709</v>
      </c>
      <c r="C1364" s="53">
        <v>3937</v>
      </c>
      <c r="D1364" s="53"/>
      <c r="E1364" s="53"/>
      <c r="F1364" s="53"/>
      <c r="G1364" s="53">
        <v>1</v>
      </c>
    </row>
    <row r="1365" spans="1:7" x14ac:dyDescent="0.25">
      <c r="A1365" s="53" t="s">
        <v>2710</v>
      </c>
      <c r="B1365" s="53" t="s">
        <v>2711</v>
      </c>
      <c r="C1365" s="53">
        <v>3938</v>
      </c>
      <c r="D1365" s="53"/>
      <c r="E1365" s="53"/>
      <c r="F1365" s="53"/>
      <c r="G1365" s="53">
        <v>1</v>
      </c>
    </row>
    <row r="1366" spans="1:7" x14ac:dyDescent="0.25">
      <c r="A1366" s="53" t="s">
        <v>2712</v>
      </c>
      <c r="B1366" s="53" t="s">
        <v>2713</v>
      </c>
      <c r="C1366" s="53">
        <v>3939</v>
      </c>
      <c r="D1366" s="53"/>
      <c r="E1366" s="53"/>
      <c r="F1366" s="53"/>
      <c r="G1366" s="53">
        <v>1</v>
      </c>
    </row>
    <row r="1367" spans="1:7" x14ac:dyDescent="0.25">
      <c r="A1367" s="53" t="s">
        <v>2714</v>
      </c>
      <c r="B1367" s="53" t="s">
        <v>2715</v>
      </c>
      <c r="C1367" s="53">
        <v>3940</v>
      </c>
      <c r="D1367" s="53"/>
      <c r="E1367" s="53"/>
      <c r="F1367" s="53"/>
      <c r="G1367" s="53">
        <v>1</v>
      </c>
    </row>
    <row r="1368" spans="1:7" x14ac:dyDescent="0.25">
      <c r="A1368" s="53" t="s">
        <v>2716</v>
      </c>
      <c r="B1368" s="53" t="s">
        <v>2717</v>
      </c>
      <c r="C1368" s="53">
        <v>3941</v>
      </c>
      <c r="D1368" s="53"/>
      <c r="E1368" s="53"/>
      <c r="F1368" s="53"/>
      <c r="G1368" s="53">
        <v>1</v>
      </c>
    </row>
    <row r="1369" spans="1:7" x14ac:dyDescent="0.25">
      <c r="A1369" s="53" t="s">
        <v>2718</v>
      </c>
      <c r="B1369" s="53" t="s">
        <v>2719</v>
      </c>
      <c r="C1369" s="53">
        <v>3942</v>
      </c>
      <c r="D1369" s="53"/>
      <c r="E1369" s="53"/>
      <c r="F1369" s="53"/>
      <c r="G1369" s="53">
        <v>1</v>
      </c>
    </row>
    <row r="1370" spans="1:7" x14ac:dyDescent="0.25">
      <c r="A1370" s="53" t="s">
        <v>2720</v>
      </c>
      <c r="B1370" s="53" t="s">
        <v>2721</v>
      </c>
      <c r="C1370" s="53">
        <v>3943</v>
      </c>
      <c r="D1370" s="53"/>
      <c r="E1370" s="53"/>
      <c r="F1370" s="53"/>
      <c r="G1370" s="53">
        <v>1</v>
      </c>
    </row>
    <row r="1371" spans="1:7" x14ac:dyDescent="0.25">
      <c r="A1371" s="53" t="s">
        <v>2776</v>
      </c>
      <c r="B1371" s="53" t="s">
        <v>2777</v>
      </c>
      <c r="C1371" s="53">
        <v>3972</v>
      </c>
      <c r="D1371" s="53"/>
      <c r="E1371" s="53"/>
      <c r="F1371" s="53"/>
      <c r="G1371" s="53">
        <v>1</v>
      </c>
    </row>
    <row r="1372" spans="1:7" x14ac:dyDescent="0.25">
      <c r="A1372" s="53" t="s">
        <v>2722</v>
      </c>
      <c r="B1372" s="53" t="s">
        <v>2723</v>
      </c>
      <c r="C1372" s="53">
        <v>3945</v>
      </c>
      <c r="D1372" s="53"/>
      <c r="E1372" s="53"/>
      <c r="F1372" s="53"/>
      <c r="G1372" s="53">
        <v>1</v>
      </c>
    </row>
    <row r="1373" spans="1:7" x14ac:dyDescent="0.25">
      <c r="A1373" s="53" t="s">
        <v>2724</v>
      </c>
      <c r="B1373" s="53" t="s">
        <v>2725</v>
      </c>
      <c r="C1373" s="53">
        <v>3946</v>
      </c>
      <c r="D1373" s="53"/>
      <c r="E1373" s="53"/>
      <c r="F1373" s="53"/>
      <c r="G1373" s="53">
        <v>1</v>
      </c>
    </row>
    <row r="1374" spans="1:7" x14ac:dyDescent="0.25">
      <c r="A1374" s="53" t="s">
        <v>2726</v>
      </c>
      <c r="B1374" s="53" t="s">
        <v>2727</v>
      </c>
      <c r="C1374" s="53">
        <v>3947</v>
      </c>
      <c r="D1374" s="53"/>
      <c r="E1374" s="53"/>
      <c r="F1374" s="53"/>
      <c r="G1374" s="53">
        <v>1</v>
      </c>
    </row>
    <row r="1375" spans="1:7" x14ac:dyDescent="0.25">
      <c r="A1375" s="53" t="s">
        <v>2728</v>
      </c>
      <c r="B1375" s="53" t="s">
        <v>2729</v>
      </c>
      <c r="C1375" s="53">
        <v>3948</v>
      </c>
      <c r="D1375" s="53"/>
      <c r="E1375" s="53"/>
      <c r="F1375" s="53"/>
      <c r="G1375" s="53">
        <v>1</v>
      </c>
    </row>
    <row r="1376" spans="1:7" x14ac:dyDescent="0.25">
      <c r="A1376" s="53" t="s">
        <v>2730</v>
      </c>
      <c r="B1376" s="53" t="s">
        <v>2731</v>
      </c>
      <c r="C1376" s="53">
        <v>3949</v>
      </c>
      <c r="D1376" s="53"/>
      <c r="E1376" s="53"/>
      <c r="F1376" s="53"/>
      <c r="G1376" s="53">
        <v>1</v>
      </c>
    </row>
    <row r="1377" spans="1:7" x14ac:dyDescent="0.25">
      <c r="A1377" s="53" t="s">
        <v>2794</v>
      </c>
      <c r="B1377" s="53" t="s">
        <v>2795</v>
      </c>
      <c r="C1377" s="53">
        <v>3982</v>
      </c>
      <c r="D1377" s="53"/>
      <c r="E1377" s="53"/>
      <c r="F1377" s="53"/>
      <c r="G1377" s="53">
        <v>1</v>
      </c>
    </row>
    <row r="1378" spans="1:7" x14ac:dyDescent="0.25">
      <c r="A1378" s="53" t="s">
        <v>2732</v>
      </c>
      <c r="B1378" s="53" t="s">
        <v>2733</v>
      </c>
      <c r="C1378" s="53">
        <v>3950</v>
      </c>
      <c r="D1378" s="53"/>
      <c r="E1378" s="53"/>
      <c r="F1378" s="53"/>
      <c r="G1378" s="53">
        <v>1</v>
      </c>
    </row>
    <row r="1379" spans="1:7" x14ac:dyDescent="0.25">
      <c r="A1379" s="53" t="s">
        <v>2778</v>
      </c>
      <c r="B1379" s="53" t="s">
        <v>2779</v>
      </c>
      <c r="C1379" s="53">
        <v>3973</v>
      </c>
      <c r="D1379" s="53"/>
      <c r="E1379" s="53"/>
      <c r="F1379" s="53"/>
      <c r="G1379" s="53">
        <v>1</v>
      </c>
    </row>
    <row r="1380" spans="1:7" x14ac:dyDescent="0.25">
      <c r="A1380" s="53" t="s">
        <v>2734</v>
      </c>
      <c r="B1380" s="53" t="s">
        <v>2735</v>
      </c>
      <c r="C1380" s="53">
        <v>3951</v>
      </c>
      <c r="D1380" s="53"/>
      <c r="E1380" s="53"/>
      <c r="F1380" s="53"/>
      <c r="G1380" s="53">
        <v>1</v>
      </c>
    </row>
    <row r="1381" spans="1:7" x14ac:dyDescent="0.25">
      <c r="A1381" s="53" t="s">
        <v>2736</v>
      </c>
      <c r="B1381" s="53" t="s">
        <v>2737</v>
      </c>
      <c r="C1381" s="53">
        <v>3952</v>
      </c>
      <c r="D1381" s="53"/>
      <c r="E1381" s="53"/>
      <c r="F1381" s="53"/>
      <c r="G1381" s="53">
        <v>1</v>
      </c>
    </row>
    <row r="1382" spans="1:7" x14ac:dyDescent="0.25">
      <c r="A1382" s="53" t="s">
        <v>2738</v>
      </c>
      <c r="B1382" s="53" t="s">
        <v>2739</v>
      </c>
      <c r="C1382" s="53">
        <v>3953</v>
      </c>
      <c r="D1382" s="53"/>
      <c r="E1382" s="53"/>
      <c r="F1382" s="53"/>
      <c r="G1382" s="53">
        <v>1</v>
      </c>
    </row>
    <row r="1383" spans="1:7" x14ac:dyDescent="0.25">
      <c r="A1383" s="53" t="s">
        <v>2740</v>
      </c>
      <c r="B1383" s="53" t="s">
        <v>2741</v>
      </c>
      <c r="C1383" s="53">
        <v>3954</v>
      </c>
      <c r="D1383" s="53"/>
      <c r="E1383" s="53"/>
      <c r="F1383" s="53"/>
      <c r="G1383" s="53">
        <v>1</v>
      </c>
    </row>
    <row r="1384" spans="1:7" x14ac:dyDescent="0.25">
      <c r="A1384" s="4" t="s">
        <v>2742</v>
      </c>
      <c r="B1384" s="4" t="s">
        <v>2743</v>
      </c>
      <c r="C1384" s="4">
        <v>3955</v>
      </c>
      <c r="G1384" s="54">
        <v>1</v>
      </c>
    </row>
    <row r="1385" spans="1:7" x14ac:dyDescent="0.25">
      <c r="A1385" s="53" t="s">
        <v>2744</v>
      </c>
      <c r="B1385" s="53" t="s">
        <v>2745</v>
      </c>
      <c r="C1385" s="53">
        <v>3956</v>
      </c>
      <c r="D1385" s="53"/>
      <c r="E1385" s="53"/>
      <c r="F1385" s="53"/>
      <c r="G1385" s="53">
        <v>1</v>
      </c>
    </row>
    <row r="1386" spans="1:7" x14ac:dyDescent="0.25">
      <c r="A1386" s="53" t="s">
        <v>2746</v>
      </c>
      <c r="B1386" s="53" t="s">
        <v>2747</v>
      </c>
      <c r="C1386" s="53">
        <v>3957</v>
      </c>
      <c r="D1386" s="53"/>
      <c r="E1386" s="53"/>
      <c r="F1386" s="53"/>
      <c r="G1386" s="53">
        <v>1</v>
      </c>
    </row>
    <row r="1387" spans="1:7" x14ac:dyDescent="0.25">
      <c r="A1387" s="53" t="s">
        <v>2748</v>
      </c>
      <c r="B1387" s="53" t="s">
        <v>2749</v>
      </c>
      <c r="C1387" s="53">
        <v>3958</v>
      </c>
      <c r="D1387" s="53"/>
      <c r="E1387" s="53"/>
      <c r="F1387" s="53"/>
      <c r="G1387" s="53">
        <v>1</v>
      </c>
    </row>
    <row r="1388" spans="1:7" x14ac:dyDescent="0.25">
      <c r="A1388" s="53" t="s">
        <v>2750</v>
      </c>
      <c r="B1388" s="53" t="s">
        <v>2751</v>
      </c>
      <c r="C1388" s="53">
        <v>3959</v>
      </c>
      <c r="D1388" s="53"/>
      <c r="E1388" s="53"/>
      <c r="F1388" s="53"/>
      <c r="G1388" s="53">
        <v>1</v>
      </c>
    </row>
    <row r="1389" spans="1:7" x14ac:dyDescent="0.25">
      <c r="A1389" s="53" t="s">
        <v>2752</v>
      </c>
      <c r="B1389" s="53" t="s">
        <v>2753</v>
      </c>
      <c r="C1389" s="53">
        <v>3960</v>
      </c>
      <c r="D1389" s="53"/>
      <c r="E1389" s="53"/>
      <c r="F1389" s="53"/>
      <c r="G1389" s="53">
        <v>1</v>
      </c>
    </row>
    <row r="1390" spans="1:7" x14ac:dyDescent="0.25">
      <c r="A1390" s="53" t="s">
        <v>2754</v>
      </c>
      <c r="B1390" s="53" t="s">
        <v>2755</v>
      </c>
      <c r="C1390" s="53">
        <v>3961</v>
      </c>
      <c r="D1390" s="53"/>
      <c r="E1390" s="53"/>
      <c r="F1390" s="53"/>
      <c r="G1390" s="53">
        <v>1</v>
      </c>
    </row>
    <row r="1391" spans="1:7" x14ac:dyDescent="0.25">
      <c r="A1391" s="53" t="s">
        <v>2756</v>
      </c>
      <c r="B1391" s="53" t="s">
        <v>2757</v>
      </c>
      <c r="C1391" s="53">
        <v>3962</v>
      </c>
      <c r="D1391" s="53"/>
      <c r="E1391" s="53"/>
      <c r="F1391" s="53"/>
      <c r="G1391" s="53">
        <v>1</v>
      </c>
    </row>
    <row r="1392" spans="1:7" x14ac:dyDescent="0.25">
      <c r="A1392" s="53" t="s">
        <v>2758</v>
      </c>
      <c r="B1392" s="53" t="s">
        <v>2759</v>
      </c>
      <c r="C1392" s="53">
        <v>3963</v>
      </c>
      <c r="D1392" s="53"/>
      <c r="E1392" s="53"/>
      <c r="F1392" s="53"/>
      <c r="G1392" s="53">
        <v>1</v>
      </c>
    </row>
    <row r="1393" spans="1:7" x14ac:dyDescent="0.25">
      <c r="A1393" s="53" t="s">
        <v>2760</v>
      </c>
      <c r="B1393" s="53" t="s">
        <v>2761</v>
      </c>
      <c r="C1393" s="53">
        <v>3964</v>
      </c>
      <c r="D1393" s="53"/>
      <c r="E1393" s="53"/>
      <c r="F1393" s="53"/>
      <c r="G1393" s="53">
        <v>1</v>
      </c>
    </row>
    <row r="1394" spans="1:7" x14ac:dyDescent="0.25">
      <c r="A1394" s="53" t="s">
        <v>2762</v>
      </c>
      <c r="B1394" s="53" t="s">
        <v>2763</v>
      </c>
      <c r="C1394" s="53">
        <v>3965</v>
      </c>
      <c r="D1394" s="53"/>
      <c r="E1394" s="53"/>
      <c r="F1394" s="53"/>
      <c r="G1394" s="53">
        <v>1</v>
      </c>
    </row>
    <row r="1395" spans="1:7" x14ac:dyDescent="0.25">
      <c r="A1395" s="53" t="s">
        <v>2764</v>
      </c>
      <c r="B1395" s="53" t="s">
        <v>2765</v>
      </c>
      <c r="C1395" s="53">
        <v>3966</v>
      </c>
      <c r="D1395" s="53"/>
      <c r="E1395" s="53"/>
      <c r="F1395" s="53"/>
      <c r="G1395" s="53">
        <v>1</v>
      </c>
    </row>
    <row r="1396" spans="1:7" x14ac:dyDescent="0.25">
      <c r="A1396" s="53" t="s">
        <v>2766</v>
      </c>
      <c r="B1396" s="53" t="s">
        <v>2767</v>
      </c>
      <c r="C1396" s="53">
        <v>3967</v>
      </c>
      <c r="D1396" s="53"/>
      <c r="E1396" s="53"/>
      <c r="F1396" s="53"/>
      <c r="G1396" s="53">
        <v>1</v>
      </c>
    </row>
    <row r="1397" spans="1:7" x14ac:dyDescent="0.25">
      <c r="A1397" s="53" t="s">
        <v>2768</v>
      </c>
      <c r="B1397" s="53" t="s">
        <v>2769</v>
      </c>
      <c r="C1397" s="53">
        <v>3968</v>
      </c>
      <c r="D1397" s="53"/>
      <c r="E1397" s="53"/>
      <c r="F1397" s="53"/>
      <c r="G1397" s="53">
        <v>1</v>
      </c>
    </row>
    <row r="1398" spans="1:7" x14ac:dyDescent="0.25">
      <c r="A1398" s="53" t="s">
        <v>2770</v>
      </c>
      <c r="B1398" s="53" t="s">
        <v>2771</v>
      </c>
      <c r="C1398" s="53">
        <v>3969</v>
      </c>
      <c r="D1398" s="53"/>
      <c r="E1398" s="53"/>
      <c r="F1398" s="53"/>
      <c r="G1398" s="53">
        <v>1</v>
      </c>
    </row>
    <row r="1399" spans="1:7" x14ac:dyDescent="0.25">
      <c r="A1399" s="53" t="s">
        <v>2772</v>
      </c>
      <c r="B1399" s="53" t="s">
        <v>2773</v>
      </c>
      <c r="C1399" s="53">
        <v>3970</v>
      </c>
      <c r="D1399" s="53"/>
      <c r="E1399" s="53"/>
      <c r="F1399" s="53"/>
      <c r="G1399" s="53">
        <v>1</v>
      </c>
    </row>
    <row r="1400" spans="1:7" x14ac:dyDescent="0.25">
      <c r="A1400" s="53" t="s">
        <v>2774</v>
      </c>
      <c r="B1400" s="53" t="s">
        <v>2775</v>
      </c>
      <c r="C1400" s="53">
        <v>3971</v>
      </c>
      <c r="D1400" s="53"/>
      <c r="E1400" s="53"/>
      <c r="F1400" s="53"/>
      <c r="G1400" s="53">
        <v>1</v>
      </c>
    </row>
    <row r="1401" spans="1:7" x14ac:dyDescent="0.25">
      <c r="A1401" s="53" t="s">
        <v>2780</v>
      </c>
      <c r="B1401" s="53" t="s">
        <v>2781</v>
      </c>
      <c r="C1401" s="53">
        <v>3974</v>
      </c>
      <c r="D1401" s="53"/>
      <c r="E1401" s="53"/>
      <c r="F1401" s="53"/>
      <c r="G1401" s="53">
        <v>1</v>
      </c>
    </row>
    <row r="1402" spans="1:7" x14ac:dyDescent="0.25">
      <c r="A1402" s="53" t="s">
        <v>2782</v>
      </c>
      <c r="B1402" s="53" t="s">
        <v>2783</v>
      </c>
      <c r="C1402" s="53">
        <v>3975</v>
      </c>
      <c r="D1402" s="53"/>
      <c r="E1402" s="53"/>
      <c r="F1402" s="53"/>
      <c r="G1402" s="53">
        <v>1</v>
      </c>
    </row>
    <row r="1403" spans="1:7" x14ac:dyDescent="0.25">
      <c r="A1403" s="53" t="s">
        <v>2784</v>
      </c>
      <c r="B1403" s="53" t="s">
        <v>2785</v>
      </c>
      <c r="C1403" s="53">
        <v>3976</v>
      </c>
      <c r="D1403" s="53"/>
      <c r="E1403" s="53"/>
      <c r="F1403" s="53"/>
      <c r="G1403" s="53">
        <v>1</v>
      </c>
    </row>
    <row r="1404" spans="1:7" x14ac:dyDescent="0.25">
      <c r="A1404" s="53" t="s">
        <v>2786</v>
      </c>
      <c r="B1404" s="53" t="s">
        <v>2787</v>
      </c>
      <c r="C1404" s="53">
        <v>3977</v>
      </c>
      <c r="D1404" s="53"/>
      <c r="E1404" s="53"/>
      <c r="F1404" s="53"/>
      <c r="G1404" s="53">
        <v>1</v>
      </c>
    </row>
    <row r="1405" spans="1:7" x14ac:dyDescent="0.25">
      <c r="A1405" s="53" t="s">
        <v>2788</v>
      </c>
      <c r="B1405" s="53" t="s">
        <v>2789</v>
      </c>
      <c r="C1405" s="53">
        <v>3978</v>
      </c>
      <c r="D1405" s="53"/>
      <c r="E1405" s="53"/>
      <c r="F1405" s="53"/>
      <c r="G1405" s="53">
        <v>1</v>
      </c>
    </row>
    <row r="1406" spans="1:7" x14ac:dyDescent="0.25">
      <c r="A1406" s="53" t="s">
        <v>2790</v>
      </c>
      <c r="B1406" s="53" t="s">
        <v>2791</v>
      </c>
      <c r="C1406" s="53">
        <v>3979</v>
      </c>
      <c r="D1406" s="53"/>
      <c r="E1406" s="53"/>
      <c r="F1406" s="53"/>
      <c r="G1406" s="53">
        <v>1</v>
      </c>
    </row>
    <row r="1407" spans="1:7" x14ac:dyDescent="0.25">
      <c r="A1407" s="53" t="s">
        <v>2792</v>
      </c>
      <c r="B1407" s="53" t="s">
        <v>2793</v>
      </c>
      <c r="C1407" s="53">
        <v>3980</v>
      </c>
      <c r="D1407" s="53"/>
      <c r="E1407" s="53"/>
      <c r="F1407" s="53"/>
      <c r="G1407" s="53">
        <v>1</v>
      </c>
    </row>
    <row r="1408" spans="1:7" x14ac:dyDescent="0.25">
      <c r="A1408" s="53" t="s">
        <v>2796</v>
      </c>
      <c r="B1408" s="53" t="s">
        <v>2797</v>
      </c>
      <c r="C1408" s="53">
        <v>4112</v>
      </c>
      <c r="D1408" s="53"/>
      <c r="E1408" s="53"/>
      <c r="F1408" s="53"/>
      <c r="G1408" s="53">
        <v>1</v>
      </c>
    </row>
    <row r="1409" spans="1:7" x14ac:dyDescent="0.25">
      <c r="A1409" s="53" t="s">
        <v>2798</v>
      </c>
      <c r="B1409" s="53" t="s">
        <v>2799</v>
      </c>
      <c r="C1409" s="53">
        <v>4113</v>
      </c>
      <c r="D1409" s="53"/>
      <c r="E1409" s="53"/>
      <c r="F1409" s="53"/>
      <c r="G1409" s="53">
        <v>1</v>
      </c>
    </row>
    <row r="1410" spans="1:7" x14ac:dyDescent="0.25">
      <c r="A1410" s="53" t="s">
        <v>2800</v>
      </c>
      <c r="B1410" s="53" t="s">
        <v>2801</v>
      </c>
      <c r="C1410" s="53">
        <v>4114</v>
      </c>
      <c r="D1410" s="53"/>
      <c r="E1410" s="53"/>
      <c r="F1410" s="53"/>
      <c r="G1410" s="53">
        <v>1</v>
      </c>
    </row>
    <row r="1411" spans="1:7" x14ac:dyDescent="0.25">
      <c r="A1411" s="53" t="s">
        <v>2802</v>
      </c>
      <c r="B1411" s="53" t="s">
        <v>2803</v>
      </c>
      <c r="C1411" s="53">
        <v>4115</v>
      </c>
      <c r="D1411" s="53"/>
      <c r="E1411" s="53"/>
      <c r="F1411" s="53"/>
      <c r="G1411" s="53">
        <v>1</v>
      </c>
    </row>
    <row r="1412" spans="1:7" x14ac:dyDescent="0.25">
      <c r="A1412" s="53" t="s">
        <v>2804</v>
      </c>
      <c r="B1412" s="53" t="s">
        <v>2805</v>
      </c>
      <c r="C1412" s="53">
        <v>4116</v>
      </c>
      <c r="D1412" s="53">
        <v>4149</v>
      </c>
      <c r="E1412" s="53"/>
      <c r="F1412" s="53"/>
      <c r="G1412" s="53">
        <v>2</v>
      </c>
    </row>
    <row r="1413" spans="1:7" x14ac:dyDescent="0.25">
      <c r="A1413" s="53" t="s">
        <v>2806</v>
      </c>
      <c r="B1413" s="53" t="s">
        <v>2807</v>
      </c>
      <c r="C1413" s="53">
        <v>4117</v>
      </c>
      <c r="D1413" s="53">
        <v>4150</v>
      </c>
      <c r="E1413" s="53"/>
      <c r="F1413" s="53"/>
      <c r="G1413" s="53">
        <v>2</v>
      </c>
    </row>
    <row r="1414" spans="1:7" x14ac:dyDescent="0.25">
      <c r="A1414" s="53" t="s">
        <v>2808</v>
      </c>
      <c r="B1414" s="53" t="s">
        <v>2809</v>
      </c>
      <c r="C1414" s="53">
        <v>4118</v>
      </c>
      <c r="D1414" s="53"/>
      <c r="E1414" s="53"/>
      <c r="F1414" s="53"/>
      <c r="G1414" s="53">
        <v>1</v>
      </c>
    </row>
    <row r="1415" spans="1:7" x14ac:dyDescent="0.25">
      <c r="A1415" s="53" t="s">
        <v>2810</v>
      </c>
      <c r="B1415" s="53" t="s">
        <v>2811</v>
      </c>
      <c r="C1415" s="53">
        <v>4119</v>
      </c>
      <c r="D1415" s="53"/>
      <c r="E1415" s="53"/>
      <c r="F1415" s="53"/>
      <c r="G1415" s="53">
        <v>1</v>
      </c>
    </row>
    <row r="1416" spans="1:7" x14ac:dyDescent="0.25">
      <c r="A1416" s="53" t="s">
        <v>2812</v>
      </c>
      <c r="B1416" s="53" t="s">
        <v>2813</v>
      </c>
      <c r="C1416" s="53">
        <v>4120</v>
      </c>
      <c r="D1416" s="53"/>
      <c r="E1416" s="53"/>
      <c r="F1416" s="53"/>
      <c r="G1416" s="53">
        <v>1</v>
      </c>
    </row>
    <row r="1417" spans="1:7" x14ac:dyDescent="0.25">
      <c r="A1417" s="53" t="s">
        <v>2814</v>
      </c>
      <c r="B1417" s="53" t="s">
        <v>2815</v>
      </c>
      <c r="C1417" s="53">
        <v>4121</v>
      </c>
      <c r="D1417" s="53"/>
      <c r="E1417" s="53"/>
      <c r="F1417" s="53"/>
      <c r="G1417" s="53">
        <v>1</v>
      </c>
    </row>
    <row r="1418" spans="1:7" x14ac:dyDescent="0.25">
      <c r="A1418" s="53" t="s">
        <v>2816</v>
      </c>
      <c r="B1418" s="53" t="s">
        <v>2817</v>
      </c>
      <c r="C1418" s="53">
        <v>4122</v>
      </c>
      <c r="D1418" s="53"/>
      <c r="E1418" s="53"/>
      <c r="F1418" s="53"/>
      <c r="G1418" s="53">
        <v>1</v>
      </c>
    </row>
    <row r="1419" spans="1:7" x14ac:dyDescent="0.25">
      <c r="A1419" s="53" t="s">
        <v>2818</v>
      </c>
      <c r="B1419" s="53" t="s">
        <v>2819</v>
      </c>
      <c r="C1419" s="53">
        <v>4123</v>
      </c>
      <c r="D1419" s="53"/>
      <c r="E1419" s="53"/>
      <c r="F1419" s="53"/>
      <c r="G1419" s="53">
        <v>1</v>
      </c>
    </row>
    <row r="1420" spans="1:7" x14ac:dyDescent="0.25">
      <c r="A1420" s="53" t="s">
        <v>2820</v>
      </c>
      <c r="B1420" s="53" t="s">
        <v>2821</v>
      </c>
      <c r="C1420" s="53">
        <v>4124</v>
      </c>
      <c r="D1420" s="53"/>
      <c r="E1420" s="53"/>
      <c r="F1420" s="53"/>
      <c r="G1420" s="53">
        <v>1</v>
      </c>
    </row>
    <row r="1421" spans="1:7" x14ac:dyDescent="0.25">
      <c r="A1421" s="53" t="s">
        <v>2822</v>
      </c>
      <c r="B1421" s="53" t="s">
        <v>2823</v>
      </c>
      <c r="C1421" s="53">
        <v>4130</v>
      </c>
      <c r="D1421" s="53"/>
      <c r="E1421" s="53"/>
      <c r="F1421" s="53"/>
      <c r="G1421" s="53">
        <v>1</v>
      </c>
    </row>
    <row r="1422" spans="1:7" x14ac:dyDescent="0.25">
      <c r="A1422" s="4" t="s">
        <v>2824</v>
      </c>
      <c r="B1422" s="4" t="s">
        <v>2825</v>
      </c>
      <c r="C1422" s="4">
        <v>4131</v>
      </c>
      <c r="G1422" s="54">
        <v>1</v>
      </c>
    </row>
    <row r="1423" spans="1:7" x14ac:dyDescent="0.25">
      <c r="A1423" s="53" t="s">
        <v>2826</v>
      </c>
      <c r="B1423" s="53" t="s">
        <v>2827</v>
      </c>
      <c r="C1423" s="53">
        <v>4134</v>
      </c>
      <c r="D1423" s="53"/>
      <c r="E1423" s="53"/>
      <c r="F1423" s="53"/>
      <c r="G1423" s="53">
        <v>1</v>
      </c>
    </row>
    <row r="1424" spans="1:7" x14ac:dyDescent="0.25">
      <c r="A1424" s="53" t="s">
        <v>2828</v>
      </c>
      <c r="B1424" s="53" t="s">
        <v>2829</v>
      </c>
      <c r="C1424" s="53">
        <v>4135</v>
      </c>
      <c r="D1424" s="53"/>
      <c r="E1424" s="53"/>
      <c r="F1424" s="53"/>
      <c r="G1424" s="53">
        <v>1</v>
      </c>
    </row>
    <row r="1425" spans="1:7" x14ac:dyDescent="0.25">
      <c r="A1425" s="53" t="s">
        <v>2830</v>
      </c>
      <c r="B1425" s="53" t="s">
        <v>2831</v>
      </c>
      <c r="C1425" s="53">
        <v>4138</v>
      </c>
      <c r="D1425" s="53"/>
      <c r="E1425" s="53"/>
      <c r="F1425" s="53"/>
      <c r="G1425" s="53">
        <v>1</v>
      </c>
    </row>
    <row r="1426" spans="1:7" x14ac:dyDescent="0.25">
      <c r="A1426" s="53" t="s">
        <v>2832</v>
      </c>
      <c r="B1426" s="53" t="s">
        <v>2833</v>
      </c>
      <c r="C1426" s="53">
        <v>4139</v>
      </c>
      <c r="D1426" s="53"/>
      <c r="E1426" s="53"/>
      <c r="F1426" s="53"/>
      <c r="G1426" s="53">
        <v>1</v>
      </c>
    </row>
    <row r="1427" spans="1:7" x14ac:dyDescent="0.25">
      <c r="A1427" s="53" t="s">
        <v>2834</v>
      </c>
      <c r="B1427" s="53" t="s">
        <v>2835</v>
      </c>
      <c r="C1427" s="53">
        <v>4140</v>
      </c>
      <c r="D1427" s="53"/>
      <c r="E1427" s="53"/>
      <c r="F1427" s="53"/>
      <c r="G1427" s="53">
        <v>1</v>
      </c>
    </row>
    <row r="1428" spans="1:7" x14ac:dyDescent="0.25">
      <c r="A1428" s="53" t="s">
        <v>2836</v>
      </c>
      <c r="B1428" s="53" t="s">
        <v>2837</v>
      </c>
      <c r="C1428" s="53">
        <v>4141</v>
      </c>
      <c r="D1428" s="53"/>
      <c r="E1428" s="53"/>
      <c r="F1428" s="53"/>
      <c r="G1428" s="53">
        <v>1</v>
      </c>
    </row>
    <row r="1429" spans="1:7" x14ac:dyDescent="0.25">
      <c r="A1429" s="53" t="s">
        <v>2838</v>
      </c>
      <c r="B1429" s="53" t="s">
        <v>2839</v>
      </c>
      <c r="C1429" s="53">
        <v>4142</v>
      </c>
      <c r="D1429" s="53"/>
      <c r="E1429" s="53"/>
      <c r="F1429" s="53"/>
      <c r="G1429" s="53">
        <v>1</v>
      </c>
    </row>
    <row r="1430" spans="1:7" x14ac:dyDescent="0.25">
      <c r="A1430" s="53" t="s">
        <v>2840</v>
      </c>
      <c r="B1430" s="53" t="s">
        <v>2841</v>
      </c>
      <c r="C1430" s="53">
        <v>4143</v>
      </c>
      <c r="D1430" s="53"/>
      <c r="E1430" s="53"/>
      <c r="F1430" s="53"/>
      <c r="G1430" s="53">
        <v>1</v>
      </c>
    </row>
    <row r="1431" spans="1:7" x14ac:dyDescent="0.25">
      <c r="A1431" s="57" t="s">
        <v>4322</v>
      </c>
      <c r="B1431" s="57" t="s">
        <v>4323</v>
      </c>
      <c r="C1431" s="57">
        <v>84</v>
      </c>
      <c r="D1431" s="53"/>
      <c r="E1431" s="53"/>
      <c r="F1431" s="53"/>
      <c r="G1431" s="53">
        <v>1</v>
      </c>
    </row>
    <row r="1432" spans="1:7" x14ac:dyDescent="0.25">
      <c r="A1432" s="57" t="s">
        <v>4328</v>
      </c>
      <c r="B1432" s="57" t="s">
        <v>4329</v>
      </c>
      <c r="C1432" s="57">
        <v>85</v>
      </c>
      <c r="D1432" s="53"/>
      <c r="E1432" s="53"/>
      <c r="F1432" s="53"/>
      <c r="G1432" s="53">
        <v>1</v>
      </c>
    </row>
    <row r="1433" spans="1:7" x14ac:dyDescent="0.25">
      <c r="A1433" s="57" t="s">
        <v>4334</v>
      </c>
      <c r="B1433" s="57" t="s">
        <v>4335</v>
      </c>
      <c r="C1433" s="57">
        <v>86</v>
      </c>
      <c r="D1433" s="53"/>
      <c r="E1433" s="53"/>
      <c r="F1433" s="53"/>
      <c r="G1433" s="53">
        <v>1</v>
      </c>
    </row>
    <row r="1434" spans="1:7" x14ac:dyDescent="0.25">
      <c r="A1434" s="57" t="s">
        <v>4340</v>
      </c>
      <c r="B1434" s="57" t="s">
        <v>4341</v>
      </c>
      <c r="C1434" s="57">
        <v>87</v>
      </c>
      <c r="D1434" s="53"/>
      <c r="E1434" s="53"/>
      <c r="F1434" s="53"/>
      <c r="G1434" s="53">
        <v>1</v>
      </c>
    </row>
    <row r="1435" spans="1:7" x14ac:dyDescent="0.25">
      <c r="A1435" s="57" t="s">
        <v>4346</v>
      </c>
      <c r="B1435" s="57" t="s">
        <v>4347</v>
      </c>
      <c r="C1435" s="57">
        <v>88</v>
      </c>
      <c r="D1435" s="53"/>
      <c r="E1435" s="53"/>
      <c r="F1435" s="53"/>
      <c r="G1435" s="53">
        <v>1</v>
      </c>
    </row>
    <row r="1436" spans="1:7" x14ac:dyDescent="0.25">
      <c r="A1436" s="53" t="s">
        <v>2842</v>
      </c>
      <c r="B1436" s="53" t="s">
        <v>2843</v>
      </c>
      <c r="C1436" s="53">
        <v>4153</v>
      </c>
      <c r="D1436" s="53"/>
      <c r="E1436" s="53"/>
      <c r="F1436" s="53"/>
      <c r="G1436" s="53">
        <v>1</v>
      </c>
    </row>
    <row r="1437" spans="1:7" x14ac:dyDescent="0.25">
      <c r="A1437" s="53" t="s">
        <v>2844</v>
      </c>
      <c r="B1437" s="53" t="s">
        <v>2845</v>
      </c>
      <c r="C1437" s="53">
        <v>4154</v>
      </c>
      <c r="D1437" s="53"/>
      <c r="E1437" s="53"/>
      <c r="F1437" s="53"/>
      <c r="G1437" s="53">
        <v>1</v>
      </c>
    </row>
    <row r="1438" spans="1:7" x14ac:dyDescent="0.25">
      <c r="A1438" s="53" t="s">
        <v>2846</v>
      </c>
      <c r="B1438" s="53" t="s">
        <v>2847</v>
      </c>
      <c r="C1438" s="53">
        <v>4157</v>
      </c>
      <c r="D1438" s="53"/>
      <c r="E1438" s="53"/>
      <c r="F1438" s="53"/>
      <c r="G1438" s="53">
        <v>1</v>
      </c>
    </row>
    <row r="1439" spans="1:7" x14ac:dyDescent="0.25">
      <c r="A1439" s="53" t="s">
        <v>2848</v>
      </c>
      <c r="B1439" s="53" t="s">
        <v>2849</v>
      </c>
      <c r="C1439" s="53">
        <v>4158</v>
      </c>
      <c r="D1439" s="53"/>
      <c r="E1439" s="53"/>
      <c r="F1439" s="53"/>
      <c r="G1439" s="53">
        <v>1</v>
      </c>
    </row>
    <row r="1440" spans="1:7" x14ac:dyDescent="0.25">
      <c r="A1440" s="53" t="s">
        <v>2850</v>
      </c>
      <c r="B1440" s="53" t="s">
        <v>2851</v>
      </c>
      <c r="C1440" s="53">
        <v>4159</v>
      </c>
      <c r="D1440" s="53"/>
      <c r="E1440" s="53"/>
      <c r="F1440" s="53"/>
      <c r="G1440" s="53">
        <v>1</v>
      </c>
    </row>
    <row r="1441" spans="1:7" x14ac:dyDescent="0.25">
      <c r="A1441" s="53" t="s">
        <v>2852</v>
      </c>
      <c r="B1441" s="53" t="s">
        <v>2853</v>
      </c>
      <c r="C1441" s="53">
        <v>4160</v>
      </c>
      <c r="D1441" s="53"/>
      <c r="E1441" s="53"/>
      <c r="F1441" s="53"/>
      <c r="G1441" s="53">
        <v>1</v>
      </c>
    </row>
    <row r="1442" spans="1:7" x14ac:dyDescent="0.25">
      <c r="A1442" s="53" t="s">
        <v>2854</v>
      </c>
      <c r="B1442" s="53" t="s">
        <v>2855</v>
      </c>
      <c r="C1442" s="53">
        <v>4161</v>
      </c>
      <c r="D1442" s="53"/>
      <c r="E1442" s="53"/>
      <c r="F1442" s="53"/>
      <c r="G1442" s="53">
        <v>1</v>
      </c>
    </row>
    <row r="1443" spans="1:7" x14ac:dyDescent="0.25">
      <c r="A1443" s="53" t="s">
        <v>2856</v>
      </c>
      <c r="B1443" s="53" t="s">
        <v>2857</v>
      </c>
      <c r="C1443" s="53">
        <v>4162</v>
      </c>
      <c r="D1443" s="53"/>
      <c r="E1443" s="53"/>
      <c r="F1443" s="53"/>
      <c r="G1443" s="53">
        <v>1</v>
      </c>
    </row>
    <row r="1444" spans="1:7" x14ac:dyDescent="0.25">
      <c r="A1444" s="53" t="s">
        <v>2858</v>
      </c>
      <c r="B1444" s="53" t="s">
        <v>2859</v>
      </c>
      <c r="C1444" s="53">
        <v>4163</v>
      </c>
      <c r="D1444" s="53"/>
      <c r="E1444" s="53"/>
      <c r="F1444" s="53"/>
      <c r="G1444" s="53">
        <v>1</v>
      </c>
    </row>
    <row r="1445" spans="1:7" x14ac:dyDescent="0.25">
      <c r="A1445" s="53" t="s">
        <v>2860</v>
      </c>
      <c r="B1445" s="53" t="s">
        <v>2861</v>
      </c>
      <c r="C1445" s="53">
        <v>4167</v>
      </c>
      <c r="D1445" s="53"/>
      <c r="E1445" s="53"/>
      <c r="F1445" s="53"/>
      <c r="G1445" s="53">
        <v>1</v>
      </c>
    </row>
    <row r="1446" spans="1:7" x14ac:dyDescent="0.25">
      <c r="A1446" s="53" t="s">
        <v>2862</v>
      </c>
      <c r="B1446" s="53" t="s">
        <v>2863</v>
      </c>
      <c r="C1446" s="53">
        <v>4168</v>
      </c>
      <c r="D1446" s="53"/>
      <c r="E1446" s="53"/>
      <c r="F1446" s="53"/>
      <c r="G1446" s="53">
        <v>1</v>
      </c>
    </row>
    <row r="1447" spans="1:7" x14ac:dyDescent="0.25">
      <c r="A1447" s="53" t="s">
        <v>2864</v>
      </c>
      <c r="B1447" s="53" t="s">
        <v>2865</v>
      </c>
      <c r="C1447" s="53">
        <v>4169</v>
      </c>
      <c r="D1447" s="53"/>
      <c r="E1447" s="53"/>
      <c r="F1447" s="53"/>
      <c r="G1447" s="53">
        <v>1</v>
      </c>
    </row>
    <row r="1448" spans="1:7" x14ac:dyDescent="0.25">
      <c r="A1448" s="53" t="s">
        <v>2866</v>
      </c>
      <c r="B1448" s="53" t="s">
        <v>2867</v>
      </c>
      <c r="C1448" s="53">
        <v>4170</v>
      </c>
      <c r="D1448" s="53"/>
      <c r="E1448" s="53"/>
      <c r="F1448" s="53"/>
      <c r="G1448" s="53">
        <v>1</v>
      </c>
    </row>
    <row r="1449" spans="1:7" x14ac:dyDescent="0.25">
      <c r="A1449" s="53" t="s">
        <v>2868</v>
      </c>
      <c r="B1449" s="53" t="s">
        <v>2869</v>
      </c>
      <c r="C1449" s="53">
        <v>4171</v>
      </c>
      <c r="D1449" s="53"/>
      <c r="E1449" s="53"/>
      <c r="F1449" s="53"/>
      <c r="G1449" s="53">
        <v>1</v>
      </c>
    </row>
    <row r="1450" spans="1:7" x14ac:dyDescent="0.25">
      <c r="A1450" s="53" t="s">
        <v>2870</v>
      </c>
      <c r="B1450" s="53" t="s">
        <v>2871</v>
      </c>
      <c r="C1450" s="53">
        <v>4172</v>
      </c>
      <c r="D1450" s="53"/>
      <c r="E1450" s="53"/>
      <c r="F1450" s="53"/>
      <c r="G1450" s="53">
        <v>1</v>
      </c>
    </row>
    <row r="1451" spans="1:7" x14ac:dyDescent="0.25">
      <c r="A1451" s="53" t="s">
        <v>2872</v>
      </c>
      <c r="B1451" s="53" t="s">
        <v>2873</v>
      </c>
      <c r="C1451" s="53">
        <v>4273</v>
      </c>
      <c r="D1451" s="53"/>
      <c r="E1451" s="53"/>
      <c r="F1451" s="53"/>
      <c r="G1451" s="53">
        <v>1</v>
      </c>
    </row>
    <row r="1452" spans="1:7" x14ac:dyDescent="0.25">
      <c r="A1452" s="53" t="s">
        <v>2874</v>
      </c>
      <c r="B1452" s="53" t="s">
        <v>2875</v>
      </c>
      <c r="C1452" s="53">
        <v>4274</v>
      </c>
      <c r="D1452" s="53"/>
      <c r="E1452" s="53"/>
      <c r="F1452" s="53"/>
      <c r="G1452" s="53">
        <v>1</v>
      </c>
    </row>
    <row r="1453" spans="1:7" x14ac:dyDescent="0.25">
      <c r="A1453" s="53" t="s">
        <v>2876</v>
      </c>
      <c r="B1453" s="53" t="s">
        <v>2877</v>
      </c>
      <c r="C1453" s="53">
        <v>4275</v>
      </c>
      <c r="D1453" s="53"/>
      <c r="E1453" s="53"/>
      <c r="F1453" s="53"/>
      <c r="G1453" s="53">
        <v>1</v>
      </c>
    </row>
    <row r="1454" spans="1:7" x14ac:dyDescent="0.25">
      <c r="A1454" s="53" t="s">
        <v>2878</v>
      </c>
      <c r="B1454" s="53" t="s">
        <v>2879</v>
      </c>
      <c r="C1454" s="53">
        <v>4276</v>
      </c>
      <c r="D1454" s="53"/>
      <c r="E1454" s="53"/>
      <c r="F1454" s="53"/>
      <c r="G1454" s="53">
        <v>1</v>
      </c>
    </row>
    <row r="1455" spans="1:7" x14ac:dyDescent="0.25">
      <c r="A1455" s="53" t="s">
        <v>2880</v>
      </c>
      <c r="B1455" s="53" t="s">
        <v>2881</v>
      </c>
      <c r="C1455" s="53">
        <v>4277</v>
      </c>
      <c r="D1455" s="53"/>
      <c r="E1455" s="53"/>
      <c r="F1455" s="53"/>
      <c r="G1455" s="53">
        <v>1</v>
      </c>
    </row>
    <row r="1456" spans="1:7" x14ac:dyDescent="0.25">
      <c r="A1456" s="53" t="s">
        <v>2882</v>
      </c>
      <c r="B1456" s="53" t="s">
        <v>2883</v>
      </c>
      <c r="C1456" s="53">
        <v>4278</v>
      </c>
      <c r="D1456" s="53"/>
      <c r="E1456" s="53"/>
      <c r="F1456" s="53"/>
      <c r="G1456" s="53">
        <v>1</v>
      </c>
    </row>
    <row r="1457" spans="1:7" x14ac:dyDescent="0.25">
      <c r="A1457" s="53" t="s">
        <v>2884</v>
      </c>
      <c r="B1457" s="53" t="s">
        <v>2885</v>
      </c>
      <c r="C1457" s="53">
        <v>4279</v>
      </c>
      <c r="D1457" s="53"/>
      <c r="E1457" s="53"/>
      <c r="F1457" s="53"/>
      <c r="G1457" s="53">
        <v>1</v>
      </c>
    </row>
    <row r="1458" spans="1:7" x14ac:dyDescent="0.25">
      <c r="A1458" s="53" t="s">
        <v>2886</v>
      </c>
      <c r="B1458" s="53" t="s">
        <v>2887</v>
      </c>
      <c r="C1458" s="53">
        <v>4280</v>
      </c>
      <c r="D1458" s="53"/>
      <c r="E1458" s="53"/>
      <c r="F1458" s="53"/>
      <c r="G1458" s="53">
        <v>1</v>
      </c>
    </row>
    <row r="1459" spans="1:7" x14ac:dyDescent="0.25">
      <c r="A1459" s="53" t="s">
        <v>2888</v>
      </c>
      <c r="B1459" s="53" t="s">
        <v>2889</v>
      </c>
      <c r="C1459" s="53">
        <v>4281</v>
      </c>
      <c r="D1459" s="53"/>
      <c r="E1459" s="53"/>
      <c r="F1459" s="53"/>
      <c r="G1459" s="53">
        <v>1</v>
      </c>
    </row>
    <row r="1460" spans="1:7" x14ac:dyDescent="0.25">
      <c r="A1460" s="53" t="s">
        <v>2890</v>
      </c>
      <c r="B1460" s="53" t="s">
        <v>2891</v>
      </c>
      <c r="C1460" s="53">
        <v>4282</v>
      </c>
      <c r="D1460" s="53"/>
      <c r="E1460" s="53"/>
      <c r="F1460" s="53"/>
      <c r="G1460" s="53">
        <v>1</v>
      </c>
    </row>
    <row r="1461" spans="1:7" x14ac:dyDescent="0.25">
      <c r="A1461" s="53" t="s">
        <v>2892</v>
      </c>
      <c r="B1461" s="53" t="s">
        <v>2893</v>
      </c>
      <c r="C1461" s="53">
        <v>4283</v>
      </c>
      <c r="D1461" s="53"/>
      <c r="E1461" s="53"/>
      <c r="F1461" s="53"/>
      <c r="G1461" s="53">
        <v>1</v>
      </c>
    </row>
    <row r="1462" spans="1:7" x14ac:dyDescent="0.25">
      <c r="A1462" s="53" t="s">
        <v>2894</v>
      </c>
      <c r="B1462" s="53" t="s">
        <v>2895</v>
      </c>
      <c r="C1462" s="53">
        <v>4284</v>
      </c>
      <c r="D1462" s="53"/>
      <c r="E1462" s="53"/>
      <c r="F1462" s="53"/>
      <c r="G1462" s="53">
        <v>1</v>
      </c>
    </row>
    <row r="1463" spans="1:7" x14ac:dyDescent="0.25">
      <c r="A1463" s="53" t="s">
        <v>2896</v>
      </c>
      <c r="B1463" s="53" t="s">
        <v>2897</v>
      </c>
      <c r="C1463" s="53">
        <v>4285</v>
      </c>
      <c r="D1463" s="53"/>
      <c r="E1463" s="53"/>
      <c r="F1463" s="53"/>
      <c r="G1463" s="53">
        <v>1</v>
      </c>
    </row>
    <row r="1464" spans="1:7" x14ac:dyDescent="0.25">
      <c r="A1464" s="53" t="s">
        <v>2898</v>
      </c>
      <c r="B1464" s="53" t="s">
        <v>2899</v>
      </c>
      <c r="C1464" s="53">
        <v>4286</v>
      </c>
      <c r="D1464" s="53"/>
      <c r="E1464" s="53"/>
      <c r="F1464" s="53"/>
      <c r="G1464" s="53">
        <v>1</v>
      </c>
    </row>
    <row r="1465" spans="1:7" x14ac:dyDescent="0.25">
      <c r="A1465" s="53" t="s">
        <v>2994</v>
      </c>
      <c r="B1465" s="53" t="s">
        <v>2995</v>
      </c>
      <c r="C1465" s="53">
        <v>4342</v>
      </c>
      <c r="D1465" s="53"/>
      <c r="E1465" s="53"/>
      <c r="F1465" s="53"/>
      <c r="G1465" s="53">
        <v>1</v>
      </c>
    </row>
    <row r="1466" spans="1:7" x14ac:dyDescent="0.25">
      <c r="A1466" s="53" t="s">
        <v>2900</v>
      </c>
      <c r="B1466" s="53" t="s">
        <v>2901</v>
      </c>
      <c r="C1466" s="53">
        <v>4288</v>
      </c>
      <c r="D1466" s="53"/>
      <c r="E1466" s="53"/>
      <c r="F1466" s="53"/>
      <c r="G1466" s="53">
        <v>1</v>
      </c>
    </row>
    <row r="1467" spans="1:7" x14ac:dyDescent="0.25">
      <c r="A1467" s="53" t="s">
        <v>2902</v>
      </c>
      <c r="B1467" s="53" t="s">
        <v>2903</v>
      </c>
      <c r="C1467" s="53">
        <v>4289</v>
      </c>
      <c r="D1467" s="53"/>
      <c r="E1467" s="53"/>
      <c r="F1467" s="53"/>
      <c r="G1467" s="53">
        <v>1</v>
      </c>
    </row>
    <row r="1468" spans="1:7" x14ac:dyDescent="0.25">
      <c r="A1468" s="53" t="s">
        <v>2904</v>
      </c>
      <c r="B1468" s="53" t="s">
        <v>2905</v>
      </c>
      <c r="C1468" s="53">
        <v>4290</v>
      </c>
      <c r="D1468" s="53"/>
      <c r="E1468" s="53"/>
      <c r="F1468" s="53"/>
      <c r="G1468" s="53">
        <v>1</v>
      </c>
    </row>
    <row r="1469" spans="1:7" x14ac:dyDescent="0.25">
      <c r="A1469" s="53" t="s">
        <v>2906</v>
      </c>
      <c r="B1469" s="53" t="s">
        <v>2907</v>
      </c>
      <c r="C1469" s="53">
        <v>4291</v>
      </c>
      <c r="D1469" s="53"/>
      <c r="E1469" s="53"/>
      <c r="F1469" s="53"/>
      <c r="G1469" s="53">
        <v>1</v>
      </c>
    </row>
    <row r="1470" spans="1:7" x14ac:dyDescent="0.25">
      <c r="A1470" s="53" t="s">
        <v>2908</v>
      </c>
      <c r="B1470" s="53" t="s">
        <v>2909</v>
      </c>
      <c r="C1470" s="53">
        <v>4292</v>
      </c>
      <c r="D1470" s="53"/>
      <c r="E1470" s="53"/>
      <c r="F1470" s="53"/>
      <c r="G1470" s="53">
        <v>1</v>
      </c>
    </row>
    <row r="1471" spans="1:7" x14ac:dyDescent="0.25">
      <c r="A1471" s="53" t="s">
        <v>2910</v>
      </c>
      <c r="B1471" s="53" t="s">
        <v>2911</v>
      </c>
      <c r="C1471" s="53">
        <v>4293</v>
      </c>
      <c r="D1471" s="53"/>
      <c r="E1471" s="53"/>
      <c r="F1471" s="53"/>
      <c r="G1471" s="53">
        <v>1</v>
      </c>
    </row>
    <row r="1472" spans="1:7" x14ac:dyDescent="0.25">
      <c r="A1472" s="53" t="s">
        <v>2912</v>
      </c>
      <c r="B1472" s="53" t="s">
        <v>2913</v>
      </c>
      <c r="C1472" s="53">
        <v>4294</v>
      </c>
      <c r="D1472" s="53"/>
      <c r="E1472" s="53"/>
      <c r="F1472" s="53"/>
      <c r="G1472" s="53">
        <v>1</v>
      </c>
    </row>
    <row r="1473" spans="1:7" x14ac:dyDescent="0.25">
      <c r="A1473" s="53" t="s">
        <v>2914</v>
      </c>
      <c r="B1473" s="53" t="s">
        <v>2915</v>
      </c>
      <c r="C1473" s="53">
        <v>4295</v>
      </c>
      <c r="D1473" s="53"/>
      <c r="E1473" s="53"/>
      <c r="F1473" s="53"/>
      <c r="G1473" s="53">
        <v>1</v>
      </c>
    </row>
    <row r="1474" spans="1:7" x14ac:dyDescent="0.25">
      <c r="A1474" s="53" t="s">
        <v>2916</v>
      </c>
      <c r="B1474" s="53" t="s">
        <v>2917</v>
      </c>
      <c r="C1474" s="53">
        <v>4296</v>
      </c>
      <c r="D1474" s="53"/>
      <c r="E1474" s="53"/>
      <c r="F1474" s="53"/>
      <c r="G1474" s="53">
        <v>1</v>
      </c>
    </row>
    <row r="1475" spans="1:7" x14ac:dyDescent="0.25">
      <c r="A1475" s="53" t="s">
        <v>2918</v>
      </c>
      <c r="B1475" s="53" t="s">
        <v>2919</v>
      </c>
      <c r="C1475" s="53">
        <v>4297</v>
      </c>
      <c r="D1475" s="53"/>
      <c r="E1475" s="53"/>
      <c r="F1475" s="53"/>
      <c r="G1475" s="53">
        <v>1</v>
      </c>
    </row>
    <row r="1476" spans="1:7" x14ac:dyDescent="0.25">
      <c r="A1476" s="53" t="s">
        <v>2920</v>
      </c>
      <c r="B1476" s="53" t="s">
        <v>2921</v>
      </c>
      <c r="C1476" s="53">
        <v>4298</v>
      </c>
      <c r="D1476" s="53"/>
      <c r="E1476" s="53"/>
      <c r="F1476" s="53"/>
      <c r="G1476" s="53">
        <v>1</v>
      </c>
    </row>
    <row r="1477" spans="1:7" x14ac:dyDescent="0.25">
      <c r="A1477" s="53" t="s">
        <v>2922</v>
      </c>
      <c r="B1477" s="53" t="s">
        <v>2923</v>
      </c>
      <c r="C1477" s="53">
        <v>4299</v>
      </c>
      <c r="D1477" s="53"/>
      <c r="E1477" s="53"/>
      <c r="F1477" s="53"/>
      <c r="G1477" s="53">
        <v>1</v>
      </c>
    </row>
    <row r="1478" spans="1:7" x14ac:dyDescent="0.25">
      <c r="A1478" s="53" t="s">
        <v>2924</v>
      </c>
      <c r="B1478" s="53" t="s">
        <v>2925</v>
      </c>
      <c r="C1478" s="53">
        <v>4300</v>
      </c>
      <c r="D1478" s="53"/>
      <c r="E1478" s="53"/>
      <c r="F1478" s="53"/>
      <c r="G1478" s="53">
        <v>1</v>
      </c>
    </row>
    <row r="1479" spans="1:7" x14ac:dyDescent="0.25">
      <c r="A1479" s="53" t="s">
        <v>2926</v>
      </c>
      <c r="B1479" s="53" t="s">
        <v>2927</v>
      </c>
      <c r="C1479" s="53">
        <v>4301</v>
      </c>
      <c r="D1479" s="53"/>
      <c r="E1479" s="53"/>
      <c r="F1479" s="53"/>
      <c r="G1479" s="53">
        <v>1</v>
      </c>
    </row>
    <row r="1480" spans="1:7" x14ac:dyDescent="0.25">
      <c r="A1480" s="53" t="s">
        <v>2928</v>
      </c>
      <c r="B1480" s="53" t="s">
        <v>2929</v>
      </c>
      <c r="C1480" s="53">
        <v>4302</v>
      </c>
      <c r="D1480" s="53"/>
      <c r="E1480" s="53"/>
      <c r="F1480" s="53"/>
      <c r="G1480" s="53">
        <v>1</v>
      </c>
    </row>
    <row r="1481" spans="1:7" x14ac:dyDescent="0.25">
      <c r="A1481" s="53" t="s">
        <v>2930</v>
      </c>
      <c r="B1481" s="53" t="s">
        <v>2931</v>
      </c>
      <c r="C1481" s="53">
        <v>4303</v>
      </c>
      <c r="D1481" s="53"/>
      <c r="E1481" s="53"/>
      <c r="F1481" s="53"/>
      <c r="G1481" s="53">
        <v>1</v>
      </c>
    </row>
    <row r="1482" spans="1:7" x14ac:dyDescent="0.25">
      <c r="A1482" s="53" t="s">
        <v>2932</v>
      </c>
      <c r="B1482" s="53" t="s">
        <v>2933</v>
      </c>
      <c r="C1482" s="53">
        <v>4304</v>
      </c>
      <c r="D1482" s="53"/>
      <c r="E1482" s="53"/>
      <c r="F1482" s="53"/>
      <c r="G1482" s="53">
        <v>1</v>
      </c>
    </row>
    <row r="1483" spans="1:7" x14ac:dyDescent="0.25">
      <c r="A1483" s="53" t="s">
        <v>2934</v>
      </c>
      <c r="B1483" s="53" t="s">
        <v>2935</v>
      </c>
      <c r="C1483" s="53">
        <v>4305</v>
      </c>
      <c r="D1483" s="53"/>
      <c r="E1483" s="53"/>
      <c r="F1483" s="53"/>
      <c r="G1483" s="53">
        <v>1</v>
      </c>
    </row>
    <row r="1484" spans="1:7" x14ac:dyDescent="0.25">
      <c r="A1484" s="53" t="s">
        <v>2936</v>
      </c>
      <c r="B1484" s="53" t="s">
        <v>2937</v>
      </c>
      <c r="C1484" s="53">
        <v>4306</v>
      </c>
      <c r="D1484" s="53"/>
      <c r="E1484" s="53"/>
      <c r="F1484" s="53"/>
      <c r="G1484" s="53">
        <v>1</v>
      </c>
    </row>
    <row r="1485" spans="1:7" x14ac:dyDescent="0.25">
      <c r="A1485" s="53" t="s">
        <v>2938</v>
      </c>
      <c r="B1485" s="53" t="s">
        <v>2939</v>
      </c>
      <c r="C1485" s="53">
        <v>4307</v>
      </c>
      <c r="D1485" s="53"/>
      <c r="E1485" s="53"/>
      <c r="F1485" s="53"/>
      <c r="G1485" s="53">
        <v>1</v>
      </c>
    </row>
    <row r="1486" spans="1:7" x14ac:dyDescent="0.25">
      <c r="A1486" s="53" t="s">
        <v>2940</v>
      </c>
      <c r="B1486" s="53" t="s">
        <v>2941</v>
      </c>
      <c r="C1486" s="53">
        <v>4308</v>
      </c>
      <c r="D1486" s="53"/>
      <c r="E1486" s="53"/>
      <c r="F1486" s="53"/>
      <c r="G1486" s="53">
        <v>1</v>
      </c>
    </row>
    <row r="1487" spans="1:7" x14ac:dyDescent="0.25">
      <c r="A1487" s="53" t="s">
        <v>2942</v>
      </c>
      <c r="B1487" s="53" t="s">
        <v>2943</v>
      </c>
      <c r="C1487" s="53">
        <v>4309</v>
      </c>
      <c r="D1487" s="53"/>
      <c r="E1487" s="53"/>
      <c r="F1487" s="53"/>
      <c r="G1487" s="53">
        <v>1</v>
      </c>
    </row>
    <row r="1488" spans="1:7" x14ac:dyDescent="0.25">
      <c r="A1488" s="53" t="s">
        <v>2944</v>
      </c>
      <c r="B1488" s="53" t="s">
        <v>2945</v>
      </c>
      <c r="C1488" s="53">
        <v>4310</v>
      </c>
      <c r="D1488" s="53"/>
      <c r="E1488" s="53"/>
      <c r="F1488" s="53"/>
      <c r="G1488" s="53">
        <v>1</v>
      </c>
    </row>
    <row r="1489" spans="1:7" x14ac:dyDescent="0.25">
      <c r="A1489" s="53" t="s">
        <v>2946</v>
      </c>
      <c r="B1489" s="53" t="s">
        <v>2947</v>
      </c>
      <c r="C1489" s="53">
        <v>4312</v>
      </c>
      <c r="D1489" s="53"/>
      <c r="E1489" s="53"/>
      <c r="F1489" s="53"/>
      <c r="G1489" s="53">
        <v>1</v>
      </c>
    </row>
    <row r="1490" spans="1:7" x14ac:dyDescent="0.25">
      <c r="A1490" s="53" t="s">
        <v>2948</v>
      </c>
      <c r="B1490" s="53" t="s">
        <v>2949</v>
      </c>
      <c r="C1490" s="53">
        <v>4313</v>
      </c>
      <c r="D1490" s="53"/>
      <c r="E1490" s="53"/>
      <c r="F1490" s="53"/>
      <c r="G1490" s="53">
        <v>1</v>
      </c>
    </row>
    <row r="1491" spans="1:7" x14ac:dyDescent="0.25">
      <c r="A1491" s="53" t="s">
        <v>2950</v>
      </c>
      <c r="B1491" s="53" t="s">
        <v>2951</v>
      </c>
      <c r="C1491" s="53">
        <v>4314</v>
      </c>
      <c r="D1491" s="53"/>
      <c r="E1491" s="53"/>
      <c r="F1491" s="53"/>
      <c r="G1491" s="53">
        <v>1</v>
      </c>
    </row>
    <row r="1492" spans="1:7" x14ac:dyDescent="0.25">
      <c r="A1492" s="53" t="s">
        <v>2952</v>
      </c>
      <c r="B1492" s="53" t="s">
        <v>2953</v>
      </c>
      <c r="C1492" s="53">
        <v>4317</v>
      </c>
      <c r="D1492" s="53"/>
      <c r="E1492" s="53"/>
      <c r="F1492" s="53"/>
      <c r="G1492" s="53">
        <v>1</v>
      </c>
    </row>
    <row r="1493" spans="1:7" x14ac:dyDescent="0.25">
      <c r="A1493" s="53" t="s">
        <v>2954</v>
      </c>
      <c r="B1493" s="53" t="s">
        <v>2955</v>
      </c>
      <c r="C1493" s="53">
        <v>4318</v>
      </c>
      <c r="D1493" s="53"/>
      <c r="E1493" s="53"/>
      <c r="F1493" s="53"/>
      <c r="G1493" s="53">
        <v>1</v>
      </c>
    </row>
    <row r="1494" spans="1:7" x14ac:dyDescent="0.25">
      <c r="A1494" s="53" t="s">
        <v>2956</v>
      </c>
      <c r="B1494" s="53" t="s">
        <v>2957</v>
      </c>
      <c r="C1494" s="53">
        <v>4322</v>
      </c>
      <c r="D1494" s="53"/>
      <c r="E1494" s="53"/>
      <c r="F1494" s="53"/>
      <c r="G1494" s="53">
        <v>1</v>
      </c>
    </row>
    <row r="1495" spans="1:7" x14ac:dyDescent="0.25">
      <c r="A1495" s="53" t="s">
        <v>2958</v>
      </c>
      <c r="B1495" s="53" t="s">
        <v>2959</v>
      </c>
      <c r="C1495" s="53">
        <v>4323</v>
      </c>
      <c r="D1495" s="53"/>
      <c r="E1495" s="53"/>
      <c r="F1495" s="53"/>
      <c r="G1495" s="53">
        <v>1</v>
      </c>
    </row>
    <row r="1496" spans="1:7" x14ac:dyDescent="0.25">
      <c r="A1496" s="53" t="s">
        <v>2960</v>
      </c>
      <c r="B1496" s="53" t="s">
        <v>2961</v>
      </c>
      <c r="C1496" s="53">
        <v>4324</v>
      </c>
      <c r="D1496" s="53"/>
      <c r="E1496" s="53"/>
      <c r="F1496" s="53"/>
      <c r="G1496" s="53">
        <v>1</v>
      </c>
    </row>
    <row r="1497" spans="1:7" x14ac:dyDescent="0.25">
      <c r="A1497" s="53" t="s">
        <v>2962</v>
      </c>
      <c r="B1497" s="53" t="s">
        <v>2963</v>
      </c>
      <c r="C1497" s="53">
        <v>4325</v>
      </c>
      <c r="D1497" s="53"/>
      <c r="E1497" s="53"/>
      <c r="F1497" s="53"/>
      <c r="G1497" s="53">
        <v>1</v>
      </c>
    </row>
    <row r="1498" spans="1:7" x14ac:dyDescent="0.25">
      <c r="A1498" s="53" t="s">
        <v>2996</v>
      </c>
      <c r="B1498" s="53" t="s">
        <v>2997</v>
      </c>
      <c r="C1498" s="53">
        <v>4343</v>
      </c>
      <c r="D1498" s="53"/>
      <c r="E1498" s="53"/>
      <c r="F1498" s="53"/>
      <c r="G1498" s="53">
        <v>1</v>
      </c>
    </row>
    <row r="1499" spans="1:7" x14ac:dyDescent="0.25">
      <c r="A1499" s="53" t="s">
        <v>2964</v>
      </c>
      <c r="B1499" s="53" t="s">
        <v>2965</v>
      </c>
      <c r="C1499" s="53">
        <v>4326</v>
      </c>
      <c r="D1499" s="53"/>
      <c r="E1499" s="53"/>
      <c r="F1499" s="53"/>
      <c r="G1499" s="53">
        <v>1</v>
      </c>
    </row>
    <row r="1500" spans="1:7" x14ac:dyDescent="0.25">
      <c r="A1500" s="53" t="s">
        <v>2966</v>
      </c>
      <c r="B1500" s="53" t="s">
        <v>2967</v>
      </c>
      <c r="C1500" s="53">
        <v>4327</v>
      </c>
      <c r="D1500" s="53"/>
      <c r="E1500" s="53"/>
      <c r="F1500" s="53"/>
      <c r="G1500" s="53">
        <v>1</v>
      </c>
    </row>
    <row r="1501" spans="1:7" x14ac:dyDescent="0.25">
      <c r="A1501" s="53" t="s">
        <v>2968</v>
      </c>
      <c r="B1501" s="53" t="s">
        <v>2969</v>
      </c>
      <c r="C1501" s="53">
        <v>4328</v>
      </c>
      <c r="D1501" s="53"/>
      <c r="E1501" s="53"/>
      <c r="F1501" s="53"/>
      <c r="G1501" s="53">
        <v>1</v>
      </c>
    </row>
    <row r="1502" spans="1:7" x14ac:dyDescent="0.25">
      <c r="A1502" s="53" t="s">
        <v>2970</v>
      </c>
      <c r="B1502" s="53" t="s">
        <v>2971</v>
      </c>
      <c r="C1502" s="53">
        <v>4329</v>
      </c>
      <c r="D1502" s="53"/>
      <c r="E1502" s="53"/>
      <c r="F1502" s="53"/>
      <c r="G1502" s="53">
        <v>1</v>
      </c>
    </row>
    <row r="1503" spans="1:7" x14ac:dyDescent="0.25">
      <c r="A1503" s="53" t="s">
        <v>2972</v>
      </c>
      <c r="B1503" s="53" t="s">
        <v>2973</v>
      </c>
      <c r="C1503" s="53">
        <v>4330</v>
      </c>
      <c r="D1503" s="53"/>
      <c r="E1503" s="53"/>
      <c r="F1503" s="53"/>
      <c r="G1503" s="53">
        <v>1</v>
      </c>
    </row>
    <row r="1504" spans="1:7" x14ac:dyDescent="0.25">
      <c r="A1504" s="53" t="s">
        <v>2974</v>
      </c>
      <c r="B1504" s="53" t="s">
        <v>2975</v>
      </c>
      <c r="C1504" s="53">
        <v>4331</v>
      </c>
      <c r="D1504" s="53"/>
      <c r="E1504" s="53"/>
      <c r="F1504" s="53"/>
      <c r="G1504" s="53">
        <v>1</v>
      </c>
    </row>
    <row r="1505" spans="1:7" x14ac:dyDescent="0.25">
      <c r="A1505" s="53" t="s">
        <v>2976</v>
      </c>
      <c r="B1505" s="53" t="s">
        <v>2977</v>
      </c>
      <c r="C1505" s="53">
        <v>4332</v>
      </c>
      <c r="D1505" s="53"/>
      <c r="E1505" s="53"/>
      <c r="F1505" s="53"/>
      <c r="G1505" s="53">
        <v>1</v>
      </c>
    </row>
    <row r="1506" spans="1:7" x14ac:dyDescent="0.25">
      <c r="A1506" s="53" t="s">
        <v>2978</v>
      </c>
      <c r="B1506" s="53" t="s">
        <v>2979</v>
      </c>
      <c r="C1506" s="53">
        <v>4333</v>
      </c>
      <c r="D1506" s="53"/>
      <c r="E1506" s="53"/>
      <c r="F1506" s="53"/>
      <c r="G1506" s="53">
        <v>1</v>
      </c>
    </row>
    <row r="1507" spans="1:7" x14ac:dyDescent="0.25">
      <c r="A1507" s="53" t="s">
        <v>2980</v>
      </c>
      <c r="B1507" s="53" t="s">
        <v>2981</v>
      </c>
      <c r="C1507" s="53">
        <v>4334</v>
      </c>
      <c r="D1507" s="53"/>
      <c r="E1507" s="53"/>
      <c r="F1507" s="53"/>
      <c r="G1507" s="53">
        <v>1</v>
      </c>
    </row>
    <row r="1508" spans="1:7" x14ac:dyDescent="0.25">
      <c r="A1508" s="53" t="s">
        <v>2982</v>
      </c>
      <c r="B1508" s="53" t="s">
        <v>2983</v>
      </c>
      <c r="C1508" s="53">
        <v>4335</v>
      </c>
      <c r="D1508" s="53"/>
      <c r="E1508" s="53"/>
      <c r="F1508" s="53"/>
      <c r="G1508" s="53">
        <v>1</v>
      </c>
    </row>
    <row r="1509" spans="1:7" x14ac:dyDescent="0.25">
      <c r="A1509" s="53" t="s">
        <v>2984</v>
      </c>
      <c r="B1509" s="53" t="s">
        <v>2985</v>
      </c>
      <c r="C1509" s="53">
        <v>4336</v>
      </c>
      <c r="D1509" s="53"/>
      <c r="E1509" s="53"/>
      <c r="F1509" s="53"/>
      <c r="G1509" s="53">
        <v>1</v>
      </c>
    </row>
    <row r="1510" spans="1:7" x14ac:dyDescent="0.25">
      <c r="A1510" s="53" t="s">
        <v>2986</v>
      </c>
      <c r="B1510" s="53" t="s">
        <v>2987</v>
      </c>
      <c r="C1510" s="53">
        <v>4337</v>
      </c>
      <c r="D1510" s="53"/>
      <c r="E1510" s="53"/>
      <c r="F1510" s="53"/>
      <c r="G1510" s="53">
        <v>1</v>
      </c>
    </row>
    <row r="1511" spans="1:7" x14ac:dyDescent="0.25">
      <c r="A1511" s="53" t="s">
        <v>2988</v>
      </c>
      <c r="B1511" s="53" t="s">
        <v>2989</v>
      </c>
      <c r="C1511" s="53">
        <v>4338</v>
      </c>
      <c r="D1511" s="53"/>
      <c r="E1511" s="53"/>
      <c r="F1511" s="53"/>
      <c r="G1511" s="53">
        <v>1</v>
      </c>
    </row>
    <row r="1512" spans="1:7" x14ac:dyDescent="0.25">
      <c r="A1512" s="53" t="s">
        <v>2990</v>
      </c>
      <c r="B1512" s="53" t="s">
        <v>2991</v>
      </c>
      <c r="C1512" s="53">
        <v>4340</v>
      </c>
      <c r="D1512" s="53"/>
      <c r="E1512" s="53"/>
      <c r="F1512" s="53"/>
      <c r="G1512" s="53">
        <v>1</v>
      </c>
    </row>
    <row r="1513" spans="1:7" x14ac:dyDescent="0.25">
      <c r="A1513" s="53" t="s">
        <v>2998</v>
      </c>
      <c r="B1513" s="53" t="s">
        <v>2999</v>
      </c>
      <c r="C1513" s="53">
        <v>4344</v>
      </c>
      <c r="D1513" s="53"/>
      <c r="E1513" s="53"/>
      <c r="F1513" s="53"/>
      <c r="G1513" s="53">
        <v>1</v>
      </c>
    </row>
    <row r="1514" spans="1:7" x14ac:dyDescent="0.25">
      <c r="A1514" s="53" t="s">
        <v>2992</v>
      </c>
      <c r="B1514" s="53" t="s">
        <v>2993</v>
      </c>
      <c r="C1514" s="53">
        <v>4341</v>
      </c>
      <c r="D1514" s="53"/>
      <c r="E1514" s="53"/>
      <c r="F1514" s="53"/>
      <c r="G1514" s="53">
        <v>1</v>
      </c>
    </row>
    <row r="1515" spans="1:7" x14ac:dyDescent="0.25">
      <c r="A1515" s="53" t="s">
        <v>3000</v>
      </c>
      <c r="B1515" s="53" t="s">
        <v>3001</v>
      </c>
      <c r="C1515" s="53">
        <v>4345</v>
      </c>
      <c r="D1515" s="53"/>
      <c r="E1515" s="53"/>
      <c r="F1515" s="53"/>
      <c r="G1515" s="53">
        <v>1</v>
      </c>
    </row>
    <row r="1516" spans="1:7" x14ac:dyDescent="0.25">
      <c r="A1516" s="4" t="s">
        <v>3002</v>
      </c>
      <c r="B1516" s="4" t="s">
        <v>3003</v>
      </c>
      <c r="C1516" s="4">
        <v>4346</v>
      </c>
      <c r="G1516" s="54">
        <v>1</v>
      </c>
    </row>
    <row r="1517" spans="1:7" x14ac:dyDescent="0.25">
      <c r="A1517" s="53" t="s">
        <v>3004</v>
      </c>
      <c r="B1517" s="53" t="s">
        <v>3005</v>
      </c>
      <c r="C1517" s="53">
        <v>4513</v>
      </c>
      <c r="D1517" s="53"/>
      <c r="E1517" s="53"/>
      <c r="F1517" s="53"/>
      <c r="G1517" s="53">
        <v>1</v>
      </c>
    </row>
    <row r="1518" spans="1:7" x14ac:dyDescent="0.25">
      <c r="A1518" s="53" t="s">
        <v>3006</v>
      </c>
      <c r="B1518" s="53" t="s">
        <v>3007</v>
      </c>
      <c r="C1518" s="53">
        <v>4514</v>
      </c>
      <c r="D1518" s="53"/>
      <c r="E1518" s="53"/>
      <c r="F1518" s="53"/>
      <c r="G1518" s="53">
        <v>1</v>
      </c>
    </row>
    <row r="1519" spans="1:7" x14ac:dyDescent="0.25">
      <c r="A1519" s="53" t="s">
        <v>3008</v>
      </c>
      <c r="B1519" s="53" t="s">
        <v>3009</v>
      </c>
      <c r="C1519" s="53">
        <v>4515</v>
      </c>
      <c r="D1519" s="53"/>
      <c r="E1519" s="53"/>
      <c r="F1519" s="53"/>
      <c r="G1519" s="53">
        <v>1</v>
      </c>
    </row>
    <row r="1520" spans="1:7" x14ac:dyDescent="0.25">
      <c r="A1520" s="53" t="s">
        <v>3010</v>
      </c>
      <c r="B1520" s="53" t="s">
        <v>3011</v>
      </c>
      <c r="C1520" s="53">
        <v>4517</v>
      </c>
      <c r="D1520" s="53"/>
      <c r="E1520" s="53"/>
      <c r="F1520" s="53"/>
      <c r="G1520" s="53">
        <v>1</v>
      </c>
    </row>
    <row r="1521" spans="1:7" x14ac:dyDescent="0.25">
      <c r="A1521" s="53" t="s">
        <v>3012</v>
      </c>
      <c r="B1521" s="53" t="s">
        <v>3013</v>
      </c>
      <c r="C1521" s="53">
        <v>4518</v>
      </c>
      <c r="D1521" s="53"/>
      <c r="E1521" s="53"/>
      <c r="F1521" s="53"/>
      <c r="G1521" s="53">
        <v>1</v>
      </c>
    </row>
    <row r="1522" spans="1:7" x14ac:dyDescent="0.25">
      <c r="A1522" s="53" t="s">
        <v>3014</v>
      </c>
      <c r="B1522" s="53" t="s">
        <v>3015</v>
      </c>
      <c r="C1522" s="53">
        <v>4519</v>
      </c>
      <c r="D1522" s="53"/>
      <c r="E1522" s="53"/>
      <c r="F1522" s="53"/>
      <c r="G1522" s="53">
        <v>1</v>
      </c>
    </row>
    <row r="1523" spans="1:7" x14ac:dyDescent="0.25">
      <c r="A1523" s="53" t="s">
        <v>3016</v>
      </c>
      <c r="B1523" s="53" t="s">
        <v>3017</v>
      </c>
      <c r="C1523" s="53">
        <v>4520</v>
      </c>
      <c r="D1523" s="53"/>
      <c r="E1523" s="53"/>
      <c r="F1523" s="53"/>
      <c r="G1523" s="53">
        <v>1</v>
      </c>
    </row>
    <row r="1524" spans="1:7" x14ac:dyDescent="0.25">
      <c r="A1524" s="53" t="s">
        <v>3018</v>
      </c>
      <c r="B1524" s="53" t="s">
        <v>3019</v>
      </c>
      <c r="C1524" s="53">
        <v>4521</v>
      </c>
      <c r="D1524" s="53"/>
      <c r="E1524" s="53"/>
      <c r="F1524" s="53"/>
      <c r="G1524" s="53">
        <v>1</v>
      </c>
    </row>
    <row r="1525" spans="1:7" x14ac:dyDescent="0.25">
      <c r="A1525" s="53" t="s">
        <v>3056</v>
      </c>
      <c r="B1525" s="53" t="s">
        <v>3057</v>
      </c>
      <c r="C1525" s="53">
        <v>4562</v>
      </c>
      <c r="D1525" s="53"/>
      <c r="E1525" s="53"/>
      <c r="F1525" s="53"/>
      <c r="G1525" s="53">
        <v>1</v>
      </c>
    </row>
    <row r="1526" spans="1:7" x14ac:dyDescent="0.25">
      <c r="A1526" s="53" t="s">
        <v>3020</v>
      </c>
      <c r="B1526" s="53" t="s">
        <v>3021</v>
      </c>
      <c r="C1526" s="53">
        <v>4522</v>
      </c>
      <c r="D1526" s="53"/>
      <c r="E1526" s="53"/>
      <c r="F1526" s="53"/>
      <c r="G1526" s="53">
        <v>1</v>
      </c>
    </row>
    <row r="1527" spans="1:7" x14ac:dyDescent="0.25">
      <c r="A1527" s="53" t="s">
        <v>3022</v>
      </c>
      <c r="B1527" s="53" t="s">
        <v>3023</v>
      </c>
      <c r="C1527" s="53">
        <v>4526</v>
      </c>
      <c r="D1527" s="53"/>
      <c r="E1527" s="53"/>
      <c r="F1527" s="53"/>
      <c r="G1527" s="53">
        <v>1</v>
      </c>
    </row>
    <row r="1528" spans="1:7" x14ac:dyDescent="0.25">
      <c r="A1528" s="53" t="s">
        <v>3024</v>
      </c>
      <c r="B1528" s="53" t="s">
        <v>3025</v>
      </c>
      <c r="C1528" s="53">
        <v>4530</v>
      </c>
      <c r="D1528" s="53"/>
      <c r="E1528" s="53"/>
      <c r="F1528" s="53"/>
      <c r="G1528" s="53">
        <v>1</v>
      </c>
    </row>
    <row r="1529" spans="1:7" x14ac:dyDescent="0.25">
      <c r="A1529" s="53" t="s">
        <v>3026</v>
      </c>
      <c r="B1529" s="53" t="s">
        <v>3027</v>
      </c>
      <c r="C1529" s="53">
        <v>4531</v>
      </c>
      <c r="D1529" s="53"/>
      <c r="E1529" s="53"/>
      <c r="F1529" s="53"/>
      <c r="G1529" s="53">
        <v>1</v>
      </c>
    </row>
    <row r="1530" spans="1:7" x14ac:dyDescent="0.25">
      <c r="A1530" s="53" t="s">
        <v>3028</v>
      </c>
      <c r="B1530" s="53" t="s">
        <v>3029</v>
      </c>
      <c r="C1530" s="53">
        <v>4532</v>
      </c>
      <c r="D1530" s="53"/>
      <c r="E1530" s="53"/>
      <c r="F1530" s="53"/>
      <c r="G1530" s="53">
        <v>1</v>
      </c>
    </row>
    <row r="1531" spans="1:7" x14ac:dyDescent="0.25">
      <c r="A1531" s="53" t="s">
        <v>3030</v>
      </c>
      <c r="B1531" s="53" t="s">
        <v>3031</v>
      </c>
      <c r="C1531" s="53">
        <v>4533</v>
      </c>
      <c r="D1531" s="53"/>
      <c r="E1531" s="53"/>
      <c r="F1531" s="53"/>
      <c r="G1531" s="53">
        <v>1</v>
      </c>
    </row>
    <row r="1532" spans="1:7" x14ac:dyDescent="0.25">
      <c r="A1532" s="53" t="s">
        <v>3032</v>
      </c>
      <c r="B1532" s="53" t="s">
        <v>3033</v>
      </c>
      <c r="C1532" s="53">
        <v>4535</v>
      </c>
      <c r="D1532" s="53"/>
      <c r="E1532" s="53"/>
      <c r="F1532" s="53"/>
      <c r="G1532" s="53">
        <v>1</v>
      </c>
    </row>
    <row r="1533" spans="1:7" x14ac:dyDescent="0.25">
      <c r="A1533" s="53" t="s">
        <v>3034</v>
      </c>
      <c r="B1533" s="53" t="s">
        <v>3035</v>
      </c>
      <c r="C1533" s="53">
        <v>4536</v>
      </c>
      <c r="D1533" s="53"/>
      <c r="E1533" s="53"/>
      <c r="F1533" s="53"/>
      <c r="G1533" s="53">
        <v>1</v>
      </c>
    </row>
    <row r="1534" spans="1:7" x14ac:dyDescent="0.25">
      <c r="A1534" s="53" t="s">
        <v>3036</v>
      </c>
      <c r="B1534" s="53" t="s">
        <v>3037</v>
      </c>
      <c r="C1534" s="53">
        <v>4540</v>
      </c>
      <c r="D1534" s="53"/>
      <c r="E1534" s="53"/>
      <c r="F1534" s="53"/>
      <c r="G1534" s="53">
        <v>1</v>
      </c>
    </row>
    <row r="1535" spans="1:7" x14ac:dyDescent="0.25">
      <c r="A1535" s="53" t="s">
        <v>3038</v>
      </c>
      <c r="B1535" s="53" t="s">
        <v>3039</v>
      </c>
      <c r="C1535" s="53">
        <v>4541</v>
      </c>
      <c r="D1535" s="53"/>
      <c r="E1535" s="53"/>
      <c r="F1535" s="53"/>
      <c r="G1535" s="53">
        <v>1</v>
      </c>
    </row>
    <row r="1536" spans="1:7" x14ac:dyDescent="0.25">
      <c r="A1536" s="53" t="s">
        <v>3040</v>
      </c>
      <c r="B1536" s="53" t="s">
        <v>3041</v>
      </c>
      <c r="C1536" s="53">
        <v>4545</v>
      </c>
      <c r="D1536" s="53"/>
      <c r="E1536" s="53"/>
      <c r="F1536" s="53"/>
      <c r="G1536" s="53">
        <v>1</v>
      </c>
    </row>
    <row r="1537" spans="1:7" x14ac:dyDescent="0.25">
      <c r="A1537" s="53" t="s">
        <v>3042</v>
      </c>
      <c r="B1537" s="53" t="s">
        <v>3043</v>
      </c>
      <c r="C1537" s="53">
        <v>4549</v>
      </c>
      <c r="D1537" s="53"/>
      <c r="E1537" s="53"/>
      <c r="F1537" s="53"/>
      <c r="G1537" s="53">
        <v>1</v>
      </c>
    </row>
    <row r="1538" spans="1:7" x14ac:dyDescent="0.25">
      <c r="A1538" s="53" t="s">
        <v>3044</v>
      </c>
      <c r="B1538" s="53" t="s">
        <v>3045</v>
      </c>
      <c r="C1538" s="53">
        <v>4550</v>
      </c>
      <c r="D1538" s="53"/>
      <c r="E1538" s="53"/>
      <c r="F1538" s="53"/>
      <c r="G1538" s="53">
        <v>1</v>
      </c>
    </row>
    <row r="1539" spans="1:7" x14ac:dyDescent="0.25">
      <c r="A1539" s="53" t="s">
        <v>3046</v>
      </c>
      <c r="B1539" s="53" t="s">
        <v>3047</v>
      </c>
      <c r="C1539" s="53">
        <v>4551</v>
      </c>
      <c r="D1539" s="53"/>
      <c r="E1539" s="53"/>
      <c r="F1539" s="53"/>
      <c r="G1539" s="53">
        <v>1</v>
      </c>
    </row>
    <row r="1540" spans="1:7" x14ac:dyDescent="0.25">
      <c r="A1540" s="53" t="s">
        <v>3048</v>
      </c>
      <c r="B1540" s="53" t="s">
        <v>3049</v>
      </c>
      <c r="C1540" s="53">
        <v>4552</v>
      </c>
      <c r="D1540" s="53"/>
      <c r="E1540" s="53"/>
      <c r="F1540" s="53"/>
      <c r="G1540" s="53">
        <v>1</v>
      </c>
    </row>
    <row r="1541" spans="1:7" x14ac:dyDescent="0.25">
      <c r="A1541" s="53" t="s">
        <v>3050</v>
      </c>
      <c r="B1541" s="53" t="s">
        <v>3051</v>
      </c>
      <c r="C1541" s="53">
        <v>4553</v>
      </c>
      <c r="D1541" s="53"/>
      <c r="E1541" s="53"/>
      <c r="F1541" s="53"/>
      <c r="G1541" s="53">
        <v>1</v>
      </c>
    </row>
    <row r="1542" spans="1:7" x14ac:dyDescent="0.25">
      <c r="A1542" s="53" t="s">
        <v>3052</v>
      </c>
      <c r="B1542" s="53" t="s">
        <v>3053</v>
      </c>
      <c r="C1542" s="53">
        <v>4554</v>
      </c>
      <c r="D1542" s="53"/>
      <c r="E1542" s="53"/>
      <c r="F1542" s="53"/>
      <c r="G1542" s="53">
        <v>1</v>
      </c>
    </row>
    <row r="1543" spans="1:7" x14ac:dyDescent="0.25">
      <c r="A1543" s="53" t="s">
        <v>3054</v>
      </c>
      <c r="B1543" s="53" t="s">
        <v>3055</v>
      </c>
      <c r="C1543" s="53">
        <v>4555</v>
      </c>
      <c r="D1543" s="53"/>
      <c r="E1543" s="53"/>
      <c r="F1543" s="53"/>
      <c r="G1543" s="53">
        <v>1</v>
      </c>
    </row>
    <row r="1544" spans="1:7" x14ac:dyDescent="0.25">
      <c r="A1544" s="4" t="s">
        <v>3058</v>
      </c>
      <c r="B1544" s="4" t="s">
        <v>3059</v>
      </c>
      <c r="C1544" s="4">
        <v>4563</v>
      </c>
      <c r="G1544" s="54">
        <v>1</v>
      </c>
    </row>
    <row r="1545" spans="1:7" x14ac:dyDescent="0.25">
      <c r="A1545" s="53" t="s">
        <v>3060</v>
      </c>
      <c r="B1545" s="53" t="s">
        <v>3061</v>
      </c>
      <c r="C1545" s="53">
        <v>4757</v>
      </c>
      <c r="D1545" s="53"/>
      <c r="E1545" s="53"/>
      <c r="F1545" s="53"/>
      <c r="G1545" s="53">
        <v>1</v>
      </c>
    </row>
    <row r="1546" spans="1:7" x14ac:dyDescent="0.25">
      <c r="A1546" s="53" t="s">
        <v>3062</v>
      </c>
      <c r="B1546" s="53" t="s">
        <v>3063</v>
      </c>
      <c r="C1546" s="53">
        <v>4758</v>
      </c>
      <c r="D1546" s="53"/>
      <c r="E1546" s="53"/>
      <c r="F1546" s="53"/>
      <c r="G1546" s="53">
        <v>1</v>
      </c>
    </row>
    <row r="1547" spans="1:7" x14ac:dyDescent="0.25">
      <c r="A1547" s="53" t="s">
        <v>3064</v>
      </c>
      <c r="B1547" s="53" t="s">
        <v>3065</v>
      </c>
      <c r="C1547" s="53">
        <v>4759</v>
      </c>
      <c r="D1547" s="53"/>
      <c r="E1547" s="53"/>
      <c r="F1547" s="53"/>
      <c r="G1547" s="53">
        <v>1</v>
      </c>
    </row>
    <row r="1548" spans="1:7" x14ac:dyDescent="0.25">
      <c r="A1548" s="53" t="s">
        <v>3066</v>
      </c>
      <c r="B1548" s="53" t="s">
        <v>3067</v>
      </c>
      <c r="C1548" s="53">
        <v>4760</v>
      </c>
      <c r="D1548" s="53"/>
      <c r="E1548" s="53"/>
      <c r="F1548" s="53"/>
      <c r="G1548" s="53">
        <v>1</v>
      </c>
    </row>
    <row r="1549" spans="1:7" x14ac:dyDescent="0.25">
      <c r="A1549" s="53" t="s">
        <v>3068</v>
      </c>
      <c r="B1549" s="53" t="s">
        <v>3069</v>
      </c>
      <c r="C1549" s="53">
        <v>4761</v>
      </c>
      <c r="D1549" s="53"/>
      <c r="E1549" s="53"/>
      <c r="F1549" s="53"/>
      <c r="G1549" s="53">
        <v>1</v>
      </c>
    </row>
    <row r="1550" spans="1:7" x14ac:dyDescent="0.25">
      <c r="A1550" s="53" t="s">
        <v>3070</v>
      </c>
      <c r="B1550" s="53" t="s">
        <v>3071</v>
      </c>
      <c r="C1550" s="53">
        <v>4762</v>
      </c>
      <c r="D1550" s="53"/>
      <c r="E1550" s="53"/>
      <c r="F1550" s="53"/>
      <c r="G1550" s="53">
        <v>1</v>
      </c>
    </row>
    <row r="1551" spans="1:7" x14ac:dyDescent="0.25">
      <c r="A1551" s="53" t="s">
        <v>3072</v>
      </c>
      <c r="B1551" s="53" t="s">
        <v>3073</v>
      </c>
      <c r="C1551" s="53">
        <v>4763</v>
      </c>
      <c r="D1551" s="53"/>
      <c r="E1551" s="53"/>
      <c r="F1551" s="53"/>
      <c r="G1551" s="53">
        <v>1</v>
      </c>
    </row>
    <row r="1552" spans="1:7" x14ac:dyDescent="0.25">
      <c r="A1552" s="53" t="s">
        <v>3074</v>
      </c>
      <c r="B1552" s="53" t="s">
        <v>3075</v>
      </c>
      <c r="C1552" s="53">
        <v>4764</v>
      </c>
      <c r="D1552" s="53"/>
      <c r="E1552" s="53"/>
      <c r="F1552" s="53"/>
      <c r="G1552" s="53">
        <v>1</v>
      </c>
    </row>
    <row r="1553" spans="1:7" x14ac:dyDescent="0.25">
      <c r="A1553" s="53" t="s">
        <v>3076</v>
      </c>
      <c r="B1553" s="53" t="s">
        <v>3077</v>
      </c>
      <c r="C1553" s="53">
        <v>4765</v>
      </c>
      <c r="D1553" s="53"/>
      <c r="E1553" s="53"/>
      <c r="F1553" s="53"/>
      <c r="G1553" s="53">
        <v>1</v>
      </c>
    </row>
    <row r="1554" spans="1:7" x14ac:dyDescent="0.25">
      <c r="A1554" s="53" t="s">
        <v>3078</v>
      </c>
      <c r="B1554" s="53" t="s">
        <v>3079</v>
      </c>
      <c r="C1554" s="53">
        <v>4766</v>
      </c>
      <c r="D1554" s="53"/>
      <c r="E1554" s="53"/>
      <c r="F1554" s="53"/>
      <c r="G1554" s="53">
        <v>1</v>
      </c>
    </row>
    <row r="1555" spans="1:7" x14ac:dyDescent="0.25">
      <c r="A1555" s="53" t="s">
        <v>3080</v>
      </c>
      <c r="B1555" s="53" t="s">
        <v>3081</v>
      </c>
      <c r="C1555" s="53">
        <v>4767</v>
      </c>
      <c r="D1555" s="53"/>
      <c r="E1555" s="53"/>
      <c r="F1555" s="53"/>
      <c r="G1555" s="53">
        <v>1</v>
      </c>
    </row>
    <row r="1556" spans="1:7" x14ac:dyDescent="0.25">
      <c r="A1556" s="53" t="s">
        <v>3110</v>
      </c>
      <c r="B1556" s="53" t="s">
        <v>3111</v>
      </c>
      <c r="C1556" s="53">
        <v>4785</v>
      </c>
      <c r="D1556" s="53"/>
      <c r="E1556" s="53"/>
      <c r="F1556" s="53"/>
      <c r="G1556" s="53">
        <v>1</v>
      </c>
    </row>
    <row r="1557" spans="1:7" x14ac:dyDescent="0.25">
      <c r="A1557" s="53" t="s">
        <v>3082</v>
      </c>
      <c r="B1557" s="53" t="s">
        <v>3083</v>
      </c>
      <c r="C1557" s="53">
        <v>4769</v>
      </c>
      <c r="D1557" s="53"/>
      <c r="E1557" s="53"/>
      <c r="F1557" s="53"/>
      <c r="G1557" s="53">
        <v>1</v>
      </c>
    </row>
    <row r="1558" spans="1:7" x14ac:dyDescent="0.25">
      <c r="A1558" s="53" t="s">
        <v>3084</v>
      </c>
      <c r="B1558" s="53" t="s">
        <v>3085</v>
      </c>
      <c r="C1558" s="53">
        <v>4770</v>
      </c>
      <c r="D1558" s="53"/>
      <c r="E1558" s="53"/>
      <c r="F1558" s="53"/>
      <c r="G1558" s="53">
        <v>1</v>
      </c>
    </row>
    <row r="1559" spans="1:7" x14ac:dyDescent="0.25">
      <c r="A1559" s="57" t="s">
        <v>3086</v>
      </c>
      <c r="B1559" s="58" t="s">
        <v>3087</v>
      </c>
      <c r="C1559" s="58">
        <v>4771</v>
      </c>
      <c r="G1559" s="54">
        <v>1</v>
      </c>
    </row>
    <row r="1560" spans="1:7" x14ac:dyDescent="0.25">
      <c r="A1560" s="53" t="s">
        <v>3112</v>
      </c>
      <c r="B1560" s="53" t="s">
        <v>3113</v>
      </c>
      <c r="C1560" s="53">
        <v>4786</v>
      </c>
      <c r="D1560" s="53"/>
      <c r="E1560" s="53"/>
      <c r="F1560" s="53"/>
      <c r="G1560" s="53">
        <v>1</v>
      </c>
    </row>
    <row r="1561" spans="1:7" x14ac:dyDescent="0.25">
      <c r="A1561" s="53" t="s">
        <v>3088</v>
      </c>
      <c r="B1561" s="53" t="s">
        <v>3089</v>
      </c>
      <c r="C1561" s="53">
        <v>4773</v>
      </c>
      <c r="D1561" s="53"/>
      <c r="E1561" s="53"/>
      <c r="F1561" s="53"/>
      <c r="G1561" s="53">
        <v>1</v>
      </c>
    </row>
    <row r="1562" spans="1:7" x14ac:dyDescent="0.25">
      <c r="A1562" s="53" t="s">
        <v>3090</v>
      </c>
      <c r="B1562" s="53" t="s">
        <v>3091</v>
      </c>
      <c r="C1562" s="53">
        <v>4774</v>
      </c>
      <c r="D1562" s="53"/>
      <c r="E1562" s="53"/>
      <c r="F1562" s="53"/>
      <c r="G1562" s="53">
        <v>1</v>
      </c>
    </row>
    <row r="1563" spans="1:7" x14ac:dyDescent="0.25">
      <c r="A1563" s="53" t="s">
        <v>3092</v>
      </c>
      <c r="B1563" s="53" t="s">
        <v>3093</v>
      </c>
      <c r="C1563" s="53">
        <v>4775</v>
      </c>
      <c r="D1563" s="53"/>
      <c r="E1563" s="53"/>
      <c r="F1563" s="53"/>
      <c r="G1563" s="53">
        <v>1</v>
      </c>
    </row>
    <row r="1564" spans="1:7" x14ac:dyDescent="0.25">
      <c r="A1564" s="53" t="s">
        <v>3094</v>
      </c>
      <c r="B1564" s="53" t="s">
        <v>3095</v>
      </c>
      <c r="C1564" s="53">
        <v>4776</v>
      </c>
      <c r="D1564" s="53"/>
      <c r="E1564" s="53"/>
      <c r="F1564" s="53"/>
      <c r="G1564" s="53">
        <v>1</v>
      </c>
    </row>
    <row r="1565" spans="1:7" x14ac:dyDescent="0.25">
      <c r="A1565" s="53" t="s">
        <v>3096</v>
      </c>
      <c r="B1565" s="53" t="s">
        <v>3097</v>
      </c>
      <c r="C1565" s="53">
        <v>4777</v>
      </c>
      <c r="D1565" s="53"/>
      <c r="E1565" s="53"/>
      <c r="F1565" s="53"/>
      <c r="G1565" s="53">
        <v>1</v>
      </c>
    </row>
    <row r="1566" spans="1:7" x14ac:dyDescent="0.25">
      <c r="A1566" s="53" t="s">
        <v>3098</v>
      </c>
      <c r="B1566" s="53" t="s">
        <v>3099</v>
      </c>
      <c r="C1566" s="53">
        <v>4778</v>
      </c>
      <c r="D1566" s="53"/>
      <c r="E1566" s="53"/>
      <c r="F1566" s="53"/>
      <c r="G1566" s="53">
        <v>1</v>
      </c>
    </row>
    <row r="1567" spans="1:7" x14ac:dyDescent="0.25">
      <c r="A1567" s="53" t="s">
        <v>3100</v>
      </c>
      <c r="B1567" s="53" t="s">
        <v>3101</v>
      </c>
      <c r="C1567" s="53">
        <v>4779</v>
      </c>
      <c r="D1567" s="53"/>
      <c r="E1567" s="53"/>
      <c r="F1567" s="53"/>
      <c r="G1567" s="53">
        <v>1</v>
      </c>
    </row>
    <row r="1568" spans="1:7" x14ac:dyDescent="0.25">
      <c r="A1568" s="53" t="s">
        <v>3102</v>
      </c>
      <c r="B1568" s="53" t="s">
        <v>3103</v>
      </c>
      <c r="C1568" s="53">
        <v>4780</v>
      </c>
      <c r="D1568" s="53"/>
      <c r="E1568" s="53"/>
      <c r="F1568" s="53"/>
      <c r="G1568" s="53">
        <v>1</v>
      </c>
    </row>
    <row r="1569" spans="1:7" x14ac:dyDescent="0.25">
      <c r="A1569" s="53" t="s">
        <v>3104</v>
      </c>
      <c r="B1569" s="53" t="s">
        <v>3105</v>
      </c>
      <c r="C1569" s="53">
        <v>4782</v>
      </c>
      <c r="D1569" s="53"/>
      <c r="E1569" s="53"/>
      <c r="F1569" s="53"/>
      <c r="G1569" s="53">
        <v>1</v>
      </c>
    </row>
    <row r="1570" spans="1:7" x14ac:dyDescent="0.25">
      <c r="A1570" s="53" t="s">
        <v>3106</v>
      </c>
      <c r="B1570" s="53" t="s">
        <v>3107</v>
      </c>
      <c r="C1570" s="53">
        <v>4783</v>
      </c>
      <c r="D1570" s="53"/>
      <c r="E1570" s="53"/>
      <c r="F1570" s="53"/>
      <c r="G1570" s="53">
        <v>1</v>
      </c>
    </row>
    <row r="1571" spans="1:7" x14ac:dyDescent="0.25">
      <c r="A1571" s="53" t="s">
        <v>3108</v>
      </c>
      <c r="B1571" s="53" t="s">
        <v>3109</v>
      </c>
      <c r="C1571" s="53">
        <v>4784</v>
      </c>
      <c r="D1571" s="53"/>
      <c r="E1571" s="53"/>
      <c r="F1571" s="53"/>
      <c r="G1571" s="53">
        <v>1</v>
      </c>
    </row>
    <row r="1572" spans="1:7" x14ac:dyDescent="0.25">
      <c r="A1572" s="53" t="s">
        <v>3116</v>
      </c>
      <c r="B1572" s="53" t="s">
        <v>3117</v>
      </c>
      <c r="C1572" s="53">
        <v>4922</v>
      </c>
      <c r="D1572" s="53"/>
      <c r="E1572" s="53"/>
      <c r="F1572" s="53"/>
      <c r="G1572" s="53">
        <v>1</v>
      </c>
    </row>
    <row r="1573" spans="1:7" x14ac:dyDescent="0.25">
      <c r="A1573" s="53" t="s">
        <v>3118</v>
      </c>
      <c r="B1573" s="53" t="s">
        <v>3119</v>
      </c>
      <c r="C1573" s="53">
        <v>4923</v>
      </c>
      <c r="D1573" s="53"/>
      <c r="E1573" s="53"/>
      <c r="F1573" s="53"/>
      <c r="G1573" s="53">
        <v>1</v>
      </c>
    </row>
    <row r="1574" spans="1:7" x14ac:dyDescent="0.25">
      <c r="A1574" s="53" t="s">
        <v>3120</v>
      </c>
      <c r="B1574" s="53" t="s">
        <v>3121</v>
      </c>
      <c r="C1574" s="53">
        <v>4924</v>
      </c>
      <c r="D1574" s="53"/>
      <c r="E1574" s="53"/>
      <c r="F1574" s="53"/>
      <c r="G1574" s="53">
        <v>1</v>
      </c>
    </row>
    <row r="1575" spans="1:7" x14ac:dyDescent="0.25">
      <c r="A1575" s="53" t="s">
        <v>3122</v>
      </c>
      <c r="B1575" s="53" t="s">
        <v>3123</v>
      </c>
      <c r="C1575" s="53">
        <v>4926</v>
      </c>
      <c r="D1575" s="53"/>
      <c r="E1575" s="53"/>
      <c r="F1575" s="53"/>
      <c r="G1575" s="53">
        <v>1</v>
      </c>
    </row>
    <row r="1576" spans="1:7" x14ac:dyDescent="0.25">
      <c r="A1576" s="53" t="s">
        <v>3124</v>
      </c>
      <c r="B1576" s="53" t="s">
        <v>3125</v>
      </c>
      <c r="C1576" s="53">
        <v>4927</v>
      </c>
      <c r="D1576" s="53"/>
      <c r="E1576" s="53"/>
      <c r="F1576" s="53"/>
      <c r="G1576" s="53">
        <v>1</v>
      </c>
    </row>
    <row r="1577" spans="1:7" x14ac:dyDescent="0.25">
      <c r="A1577" s="53" t="s">
        <v>3126</v>
      </c>
      <c r="B1577" s="53" t="s">
        <v>3127</v>
      </c>
      <c r="C1577" s="53">
        <v>4928</v>
      </c>
      <c r="D1577" s="53"/>
      <c r="E1577" s="53"/>
      <c r="F1577" s="53"/>
      <c r="G1577" s="53">
        <v>1</v>
      </c>
    </row>
    <row r="1578" spans="1:7" x14ac:dyDescent="0.25">
      <c r="A1578" s="53" t="s">
        <v>3202</v>
      </c>
      <c r="B1578" s="53" t="s">
        <v>3203</v>
      </c>
      <c r="C1578" s="53">
        <v>4988</v>
      </c>
      <c r="D1578" s="53"/>
      <c r="E1578" s="53"/>
      <c r="F1578" s="53"/>
      <c r="G1578" s="53">
        <v>1</v>
      </c>
    </row>
    <row r="1579" spans="1:7" x14ac:dyDescent="0.25">
      <c r="A1579" s="53" t="s">
        <v>3128</v>
      </c>
      <c r="B1579" s="53" t="s">
        <v>3129</v>
      </c>
      <c r="C1579" s="53">
        <v>4930</v>
      </c>
      <c r="D1579" s="53"/>
      <c r="E1579" s="53"/>
      <c r="F1579" s="53"/>
      <c r="G1579" s="53">
        <v>1</v>
      </c>
    </row>
    <row r="1580" spans="1:7" x14ac:dyDescent="0.25">
      <c r="A1580" s="53" t="s">
        <v>3130</v>
      </c>
      <c r="B1580" s="53" t="s">
        <v>3131</v>
      </c>
      <c r="C1580" s="53">
        <v>4931</v>
      </c>
      <c r="D1580" s="53"/>
      <c r="E1580" s="53"/>
      <c r="F1580" s="53"/>
      <c r="G1580" s="53">
        <v>1</v>
      </c>
    </row>
    <row r="1581" spans="1:7" x14ac:dyDescent="0.25">
      <c r="A1581" s="53" t="s">
        <v>3132</v>
      </c>
      <c r="B1581" s="53" t="s">
        <v>3133</v>
      </c>
      <c r="C1581" s="53">
        <v>4932</v>
      </c>
      <c r="D1581" s="53"/>
      <c r="E1581" s="53"/>
      <c r="F1581" s="53"/>
      <c r="G1581" s="53">
        <v>1</v>
      </c>
    </row>
    <row r="1582" spans="1:7" x14ac:dyDescent="0.25">
      <c r="A1582" s="53" t="s">
        <v>3134</v>
      </c>
      <c r="B1582" s="53" t="s">
        <v>3135</v>
      </c>
      <c r="C1582" s="53">
        <v>4934</v>
      </c>
      <c r="D1582" s="53"/>
      <c r="E1582" s="53"/>
      <c r="F1582" s="53"/>
      <c r="G1582" s="53">
        <v>1</v>
      </c>
    </row>
    <row r="1583" spans="1:7" x14ac:dyDescent="0.25">
      <c r="A1583" s="53" t="s">
        <v>3136</v>
      </c>
      <c r="B1583" s="53" t="s">
        <v>3137</v>
      </c>
      <c r="C1583" s="53">
        <v>4935</v>
      </c>
      <c r="D1583" s="53"/>
      <c r="E1583" s="53"/>
      <c r="F1583" s="53"/>
      <c r="G1583" s="53">
        <v>1</v>
      </c>
    </row>
    <row r="1584" spans="1:7" x14ac:dyDescent="0.25">
      <c r="A1584" s="53" t="s">
        <v>3138</v>
      </c>
      <c r="B1584" s="53" t="s">
        <v>3139</v>
      </c>
      <c r="C1584" s="53">
        <v>4938</v>
      </c>
      <c r="D1584" s="53"/>
      <c r="E1584" s="53"/>
      <c r="F1584" s="53"/>
      <c r="G1584" s="53">
        <v>1</v>
      </c>
    </row>
    <row r="1585" spans="1:7" x14ac:dyDescent="0.25">
      <c r="A1585" s="53" t="s">
        <v>3140</v>
      </c>
      <c r="B1585" s="53" t="s">
        <v>3141</v>
      </c>
      <c r="C1585" s="53">
        <v>4939</v>
      </c>
      <c r="D1585" s="53"/>
      <c r="E1585" s="53"/>
      <c r="F1585" s="53"/>
      <c r="G1585" s="53">
        <v>1</v>
      </c>
    </row>
    <row r="1586" spans="1:7" x14ac:dyDescent="0.25">
      <c r="A1586" s="53" t="s">
        <v>3142</v>
      </c>
      <c r="B1586" s="53" t="s">
        <v>3143</v>
      </c>
      <c r="C1586" s="53">
        <v>4940</v>
      </c>
      <c r="D1586" s="53"/>
      <c r="E1586" s="53"/>
      <c r="F1586" s="53"/>
      <c r="G1586" s="53">
        <v>1</v>
      </c>
    </row>
    <row r="1587" spans="1:7" x14ac:dyDescent="0.25">
      <c r="A1587" s="53" t="s">
        <v>3144</v>
      </c>
      <c r="B1587" s="53" t="s">
        <v>3145</v>
      </c>
      <c r="C1587" s="53">
        <v>4941</v>
      </c>
      <c r="D1587" s="53"/>
      <c r="E1587" s="53"/>
      <c r="F1587" s="53"/>
      <c r="G1587" s="53">
        <v>1</v>
      </c>
    </row>
    <row r="1588" spans="1:7" x14ac:dyDescent="0.25">
      <c r="A1588" s="53" t="s">
        <v>3146</v>
      </c>
      <c r="B1588" s="53" t="s">
        <v>3147</v>
      </c>
      <c r="C1588" s="53">
        <v>4943</v>
      </c>
      <c r="D1588" s="53"/>
      <c r="E1588" s="53"/>
      <c r="F1588" s="53"/>
      <c r="G1588" s="53">
        <v>1</v>
      </c>
    </row>
    <row r="1589" spans="1:7" x14ac:dyDescent="0.25">
      <c r="A1589" s="53" t="s">
        <v>3148</v>
      </c>
      <c r="B1589" s="53" t="s">
        <v>3149</v>
      </c>
      <c r="C1589" s="53">
        <v>4944</v>
      </c>
      <c r="D1589" s="53"/>
      <c r="E1589" s="53"/>
      <c r="F1589" s="53"/>
      <c r="G1589" s="53">
        <v>1</v>
      </c>
    </row>
    <row r="1590" spans="1:7" x14ac:dyDescent="0.25">
      <c r="A1590" s="53" t="s">
        <v>3150</v>
      </c>
      <c r="B1590" s="53" t="s">
        <v>3151</v>
      </c>
      <c r="C1590" s="53">
        <v>4945</v>
      </c>
      <c r="D1590" s="53"/>
      <c r="E1590" s="53"/>
      <c r="F1590" s="53"/>
      <c r="G1590" s="53">
        <v>1</v>
      </c>
    </row>
    <row r="1591" spans="1:7" x14ac:dyDescent="0.25">
      <c r="A1591" s="53" t="s">
        <v>3152</v>
      </c>
      <c r="B1591" s="53" t="s">
        <v>3153</v>
      </c>
      <c r="C1591" s="53">
        <v>4946</v>
      </c>
      <c r="D1591" s="53"/>
      <c r="E1591" s="53"/>
      <c r="F1591" s="53"/>
      <c r="G1591" s="53">
        <v>1</v>
      </c>
    </row>
    <row r="1592" spans="1:7" x14ac:dyDescent="0.25">
      <c r="A1592" s="53" t="s">
        <v>3154</v>
      </c>
      <c r="B1592" s="53" t="s">
        <v>3155</v>
      </c>
      <c r="C1592" s="53">
        <v>4948</v>
      </c>
      <c r="D1592" s="53"/>
      <c r="E1592" s="53"/>
      <c r="F1592" s="53"/>
      <c r="G1592" s="53">
        <v>1</v>
      </c>
    </row>
    <row r="1593" spans="1:7" x14ac:dyDescent="0.25">
      <c r="A1593" s="53" t="s">
        <v>3156</v>
      </c>
      <c r="B1593" s="53" t="s">
        <v>3157</v>
      </c>
      <c r="C1593" s="53">
        <v>4949</v>
      </c>
      <c r="D1593" s="53"/>
      <c r="E1593" s="53"/>
      <c r="F1593" s="53"/>
      <c r="G1593" s="53">
        <v>1</v>
      </c>
    </row>
    <row r="1594" spans="1:7" x14ac:dyDescent="0.25">
      <c r="A1594" s="53" t="s">
        <v>3158</v>
      </c>
      <c r="B1594" s="53" t="s">
        <v>3159</v>
      </c>
      <c r="C1594" s="53">
        <v>4950</v>
      </c>
      <c r="D1594" s="53"/>
      <c r="E1594" s="53"/>
      <c r="F1594" s="53"/>
      <c r="G1594" s="53">
        <v>1</v>
      </c>
    </row>
    <row r="1595" spans="1:7" x14ac:dyDescent="0.25">
      <c r="A1595" s="53" t="s">
        <v>3160</v>
      </c>
      <c r="B1595" s="53" t="s">
        <v>3161</v>
      </c>
      <c r="C1595" s="53">
        <v>4951</v>
      </c>
      <c r="D1595" s="53"/>
      <c r="E1595" s="53"/>
      <c r="F1595" s="53"/>
      <c r="G1595" s="53">
        <v>1</v>
      </c>
    </row>
    <row r="1596" spans="1:7" x14ac:dyDescent="0.25">
      <c r="A1596" s="57" t="s">
        <v>3218</v>
      </c>
      <c r="B1596" s="58" t="s">
        <v>3219</v>
      </c>
      <c r="C1596" s="58">
        <v>5005</v>
      </c>
      <c r="G1596" s="54">
        <v>1</v>
      </c>
    </row>
    <row r="1597" spans="1:7" x14ac:dyDescent="0.25">
      <c r="A1597" s="53" t="s">
        <v>3162</v>
      </c>
      <c r="B1597" s="53" t="s">
        <v>3163</v>
      </c>
      <c r="C1597" s="53">
        <v>4954</v>
      </c>
      <c r="D1597" s="53"/>
      <c r="E1597" s="53"/>
      <c r="F1597" s="53"/>
      <c r="G1597" s="53">
        <v>1</v>
      </c>
    </row>
    <row r="1598" spans="1:7" x14ac:dyDescent="0.25">
      <c r="A1598" s="52" t="s">
        <v>3216</v>
      </c>
      <c r="B1598" s="53" t="s">
        <v>4311</v>
      </c>
      <c r="C1598" s="53">
        <v>5004</v>
      </c>
      <c r="D1598" s="53"/>
      <c r="E1598" s="53"/>
      <c r="F1598" s="53"/>
      <c r="G1598" s="53">
        <v>1</v>
      </c>
    </row>
    <row r="1599" spans="1:7" x14ac:dyDescent="0.25">
      <c r="A1599" s="53" t="s">
        <v>3164</v>
      </c>
      <c r="B1599" s="53" t="s">
        <v>3165</v>
      </c>
      <c r="C1599" s="53">
        <v>4959</v>
      </c>
      <c r="D1599" s="53"/>
      <c r="E1599" s="53"/>
      <c r="F1599" s="53"/>
      <c r="G1599" s="53">
        <v>1</v>
      </c>
    </row>
    <row r="1600" spans="1:7" x14ac:dyDescent="0.25">
      <c r="A1600" s="53" t="s">
        <v>3166</v>
      </c>
      <c r="B1600" s="53" t="s">
        <v>3167</v>
      </c>
      <c r="C1600" s="53">
        <v>4963</v>
      </c>
      <c r="D1600" s="53"/>
      <c r="E1600" s="53"/>
      <c r="F1600" s="53"/>
      <c r="G1600" s="53">
        <v>1</v>
      </c>
    </row>
    <row r="1601" spans="1:7" x14ac:dyDescent="0.25">
      <c r="A1601" s="53" t="s">
        <v>3168</v>
      </c>
      <c r="B1601" s="53" t="s">
        <v>3169</v>
      </c>
      <c r="C1601" s="53">
        <v>4964</v>
      </c>
      <c r="D1601" s="53"/>
      <c r="E1601" s="53"/>
      <c r="F1601" s="53"/>
      <c r="G1601" s="53">
        <v>1</v>
      </c>
    </row>
    <row r="1602" spans="1:7" x14ac:dyDescent="0.25">
      <c r="A1602" s="53" t="s">
        <v>3170</v>
      </c>
      <c r="B1602" s="53" t="s">
        <v>3171</v>
      </c>
      <c r="C1602" s="53">
        <v>4968</v>
      </c>
      <c r="D1602" s="53">
        <v>4987</v>
      </c>
      <c r="E1602" s="53"/>
      <c r="F1602" s="53"/>
      <c r="G1602" s="53">
        <v>2</v>
      </c>
    </row>
    <row r="1603" spans="1:7" x14ac:dyDescent="0.25">
      <c r="A1603" s="53" t="s">
        <v>3172</v>
      </c>
      <c r="B1603" s="53" t="s">
        <v>3173</v>
      </c>
      <c r="C1603" s="53">
        <v>4969</v>
      </c>
      <c r="D1603" s="53"/>
      <c r="E1603" s="53"/>
      <c r="F1603" s="53"/>
      <c r="G1603" s="53">
        <v>1</v>
      </c>
    </row>
    <row r="1604" spans="1:7" x14ac:dyDescent="0.25">
      <c r="A1604" s="53" t="s">
        <v>3174</v>
      </c>
      <c r="B1604" s="53" t="s">
        <v>3175</v>
      </c>
      <c r="C1604" s="53">
        <v>4970</v>
      </c>
      <c r="D1604" s="53"/>
      <c r="E1604" s="53"/>
      <c r="F1604" s="53"/>
      <c r="G1604" s="53">
        <v>1</v>
      </c>
    </row>
    <row r="1605" spans="1:7" x14ac:dyDescent="0.25">
      <c r="A1605" s="53" t="s">
        <v>3176</v>
      </c>
      <c r="B1605" s="53" t="s">
        <v>3177</v>
      </c>
      <c r="C1605" s="53">
        <v>4971</v>
      </c>
      <c r="D1605" s="53"/>
      <c r="E1605" s="53"/>
      <c r="F1605" s="53"/>
      <c r="G1605" s="53">
        <v>1</v>
      </c>
    </row>
    <row r="1606" spans="1:7" x14ac:dyDescent="0.25">
      <c r="A1606" s="53" t="s">
        <v>3178</v>
      </c>
      <c r="B1606" s="53" t="s">
        <v>3179</v>
      </c>
      <c r="C1606" s="53">
        <v>4972</v>
      </c>
      <c r="D1606" s="53"/>
      <c r="E1606" s="53"/>
      <c r="F1606" s="53"/>
      <c r="G1606" s="53">
        <v>1</v>
      </c>
    </row>
    <row r="1607" spans="1:7" x14ac:dyDescent="0.25">
      <c r="A1607" s="53" t="s">
        <v>3180</v>
      </c>
      <c r="B1607" s="53" t="s">
        <v>3181</v>
      </c>
      <c r="C1607" s="53">
        <v>4973</v>
      </c>
      <c r="D1607" s="53"/>
      <c r="E1607" s="53"/>
      <c r="F1607" s="53"/>
      <c r="G1607" s="53">
        <v>1</v>
      </c>
    </row>
    <row r="1608" spans="1:7" x14ac:dyDescent="0.25">
      <c r="A1608" s="53" t="s">
        <v>3182</v>
      </c>
      <c r="B1608" s="53" t="s">
        <v>3183</v>
      </c>
      <c r="C1608" s="53">
        <v>4974</v>
      </c>
      <c r="D1608" s="53"/>
      <c r="E1608" s="53"/>
      <c r="F1608" s="53"/>
      <c r="G1608" s="53">
        <v>1</v>
      </c>
    </row>
    <row r="1609" spans="1:7" x14ac:dyDescent="0.25">
      <c r="A1609" s="53" t="s">
        <v>3184</v>
      </c>
      <c r="B1609" s="53" t="s">
        <v>3185</v>
      </c>
      <c r="C1609" s="53">
        <v>4975</v>
      </c>
      <c r="D1609" s="53"/>
      <c r="E1609" s="53"/>
      <c r="F1609" s="53"/>
      <c r="G1609" s="53">
        <v>1</v>
      </c>
    </row>
    <row r="1610" spans="1:7" x14ac:dyDescent="0.25">
      <c r="A1610" s="53" t="s">
        <v>3186</v>
      </c>
      <c r="B1610" s="53" t="s">
        <v>3187</v>
      </c>
      <c r="C1610" s="53">
        <v>4976</v>
      </c>
      <c r="D1610" s="53"/>
      <c r="E1610" s="53"/>
      <c r="F1610" s="53"/>
      <c r="G1610" s="53">
        <v>1</v>
      </c>
    </row>
    <row r="1611" spans="1:7" x14ac:dyDescent="0.25">
      <c r="A1611" s="53" t="s">
        <v>3188</v>
      </c>
      <c r="B1611" s="53" t="s">
        <v>3189</v>
      </c>
      <c r="C1611" s="53">
        <v>4977</v>
      </c>
      <c r="D1611" s="53"/>
      <c r="E1611" s="53"/>
      <c r="F1611" s="53"/>
      <c r="G1611" s="53">
        <v>1</v>
      </c>
    </row>
    <row r="1612" spans="1:7" x14ac:dyDescent="0.25">
      <c r="A1612" s="53" t="s">
        <v>3190</v>
      </c>
      <c r="B1612" s="53" t="s">
        <v>3191</v>
      </c>
      <c r="C1612" s="53">
        <v>4978</v>
      </c>
      <c r="D1612" s="53"/>
      <c r="E1612" s="53"/>
      <c r="F1612" s="53"/>
      <c r="G1612" s="53">
        <v>1</v>
      </c>
    </row>
    <row r="1613" spans="1:7" x14ac:dyDescent="0.25">
      <c r="A1613" s="53" t="s">
        <v>3192</v>
      </c>
      <c r="B1613" s="53" t="s">
        <v>3193</v>
      </c>
      <c r="C1613" s="53">
        <v>4979</v>
      </c>
      <c r="D1613" s="53"/>
      <c r="E1613" s="53"/>
      <c r="F1613" s="53"/>
      <c r="G1613" s="53">
        <v>1</v>
      </c>
    </row>
    <row r="1614" spans="1:7" x14ac:dyDescent="0.25">
      <c r="A1614" s="53" t="s">
        <v>3194</v>
      </c>
      <c r="B1614" s="53" t="s">
        <v>3195</v>
      </c>
      <c r="C1614" s="53">
        <v>4980</v>
      </c>
      <c r="D1614" s="53"/>
      <c r="E1614" s="53"/>
      <c r="F1614" s="53"/>
      <c r="G1614" s="53">
        <v>1</v>
      </c>
    </row>
    <row r="1615" spans="1:7" x14ac:dyDescent="0.25">
      <c r="A1615" s="53" t="s">
        <v>3196</v>
      </c>
      <c r="B1615" s="53" t="s">
        <v>3197</v>
      </c>
      <c r="C1615" s="53">
        <v>4982</v>
      </c>
      <c r="D1615" s="53">
        <v>4989</v>
      </c>
      <c r="E1615" s="53"/>
      <c r="F1615" s="53"/>
      <c r="G1615" s="53">
        <v>2</v>
      </c>
    </row>
    <row r="1616" spans="1:7" x14ac:dyDescent="0.25">
      <c r="A1616" s="53" t="s">
        <v>3198</v>
      </c>
      <c r="B1616" s="53" t="s">
        <v>3199</v>
      </c>
      <c r="C1616" s="53">
        <v>4983</v>
      </c>
      <c r="D1616" s="53"/>
      <c r="E1616" s="53"/>
      <c r="F1616" s="53"/>
      <c r="G1616" s="53">
        <v>1</v>
      </c>
    </row>
    <row r="1617" spans="1:7" x14ac:dyDescent="0.25">
      <c r="A1617" s="53" t="s">
        <v>3200</v>
      </c>
      <c r="B1617" s="53" t="s">
        <v>3201</v>
      </c>
      <c r="C1617" s="53">
        <v>4984</v>
      </c>
      <c r="D1617" s="53"/>
      <c r="E1617" s="53"/>
      <c r="F1617" s="53"/>
      <c r="G1617" s="53">
        <v>1</v>
      </c>
    </row>
    <row r="1618" spans="1:7" x14ac:dyDescent="0.25">
      <c r="A1618" s="4" t="s">
        <v>3114</v>
      </c>
      <c r="B1618" s="4" t="s">
        <v>3115</v>
      </c>
      <c r="C1618" s="4">
        <v>4800</v>
      </c>
      <c r="G1618" s="54">
        <v>1</v>
      </c>
    </row>
    <row r="1619" spans="1:7" x14ac:dyDescent="0.25">
      <c r="A1619" s="53" t="s">
        <v>3204</v>
      </c>
      <c r="B1619" s="53" t="s">
        <v>3205</v>
      </c>
      <c r="C1619" s="53">
        <v>4990</v>
      </c>
      <c r="D1619" s="53"/>
      <c r="E1619" s="53"/>
      <c r="F1619" s="53"/>
      <c r="G1619" s="53">
        <v>1</v>
      </c>
    </row>
    <row r="1620" spans="1:7" x14ac:dyDescent="0.25">
      <c r="A1620" s="53" t="s">
        <v>3206</v>
      </c>
      <c r="B1620" s="53" t="s">
        <v>3207</v>
      </c>
      <c r="C1620" s="53">
        <v>4991</v>
      </c>
      <c r="D1620" s="53"/>
      <c r="E1620" s="53"/>
      <c r="F1620" s="53"/>
      <c r="G1620" s="53">
        <v>1</v>
      </c>
    </row>
    <row r="1621" spans="1:7" x14ac:dyDescent="0.25">
      <c r="A1621" s="53" t="s">
        <v>3208</v>
      </c>
      <c r="B1621" s="53" t="s">
        <v>3209</v>
      </c>
      <c r="C1621" s="53">
        <v>4994</v>
      </c>
      <c r="D1621" s="53"/>
      <c r="E1621" s="53"/>
      <c r="F1621" s="53"/>
      <c r="G1621" s="53">
        <v>1</v>
      </c>
    </row>
    <row r="1622" spans="1:7" x14ac:dyDescent="0.25">
      <c r="A1622" s="53" t="s">
        <v>3210</v>
      </c>
      <c r="B1622" s="53" t="s">
        <v>3211</v>
      </c>
      <c r="C1622" s="53">
        <v>4998</v>
      </c>
      <c r="D1622" s="53"/>
      <c r="E1622" s="53"/>
      <c r="F1622" s="53"/>
      <c r="G1622" s="53">
        <v>1</v>
      </c>
    </row>
    <row r="1623" spans="1:7" x14ac:dyDescent="0.25">
      <c r="A1623" s="53" t="s">
        <v>3212</v>
      </c>
      <c r="B1623" s="53" t="s">
        <v>3213</v>
      </c>
      <c r="C1623" s="53">
        <v>4999</v>
      </c>
      <c r="D1623" s="53"/>
      <c r="E1623" s="53"/>
      <c r="F1623" s="53"/>
      <c r="G1623" s="53">
        <v>1</v>
      </c>
    </row>
    <row r="1624" spans="1:7" x14ac:dyDescent="0.25">
      <c r="A1624" s="53" t="s">
        <v>3214</v>
      </c>
      <c r="B1624" s="53" t="s">
        <v>3215</v>
      </c>
      <c r="C1624" s="53">
        <v>5003</v>
      </c>
      <c r="D1624" s="53"/>
      <c r="E1624" s="53"/>
      <c r="F1624" s="53"/>
      <c r="G1624" s="53">
        <v>1</v>
      </c>
    </row>
    <row r="1625" spans="1:7" x14ac:dyDescent="0.25">
      <c r="A1625" s="53" t="s">
        <v>3220</v>
      </c>
      <c r="B1625" s="53" t="s">
        <v>3221</v>
      </c>
      <c r="C1625" s="53">
        <v>5205</v>
      </c>
      <c r="D1625" s="53"/>
      <c r="E1625" s="53"/>
      <c r="F1625" s="53"/>
      <c r="G1625" s="53">
        <v>1</v>
      </c>
    </row>
    <row r="1626" spans="1:7" x14ac:dyDescent="0.25">
      <c r="A1626" s="53" t="s">
        <v>3222</v>
      </c>
      <c r="B1626" s="53" t="s">
        <v>3223</v>
      </c>
      <c r="C1626" s="53">
        <v>5206</v>
      </c>
      <c r="D1626" s="53"/>
      <c r="E1626" s="53"/>
      <c r="F1626" s="53"/>
      <c r="G1626" s="53">
        <v>1</v>
      </c>
    </row>
    <row r="1627" spans="1:7" x14ac:dyDescent="0.25">
      <c r="A1627" s="53" t="s">
        <v>3224</v>
      </c>
      <c r="B1627" s="53" t="s">
        <v>3225</v>
      </c>
      <c r="C1627" s="53">
        <v>5207</v>
      </c>
      <c r="D1627" s="53"/>
      <c r="E1627" s="53"/>
      <c r="F1627" s="53"/>
      <c r="G1627" s="53">
        <v>1</v>
      </c>
    </row>
    <row r="1628" spans="1:7" x14ac:dyDescent="0.25">
      <c r="A1628" s="53" t="s">
        <v>3226</v>
      </c>
      <c r="B1628" s="53" t="s">
        <v>3227</v>
      </c>
      <c r="C1628" s="53">
        <v>5208</v>
      </c>
      <c r="D1628" s="53"/>
      <c r="E1628" s="53"/>
      <c r="F1628" s="53"/>
      <c r="G1628" s="53">
        <v>1</v>
      </c>
    </row>
    <row r="1629" spans="1:7" x14ac:dyDescent="0.25">
      <c r="A1629" s="53" t="s">
        <v>3228</v>
      </c>
      <c r="B1629" s="53" t="s">
        <v>3229</v>
      </c>
      <c r="C1629" s="53">
        <v>5209</v>
      </c>
      <c r="D1629" s="53"/>
      <c r="E1629" s="53"/>
      <c r="F1629" s="53"/>
      <c r="G1629" s="53">
        <v>1</v>
      </c>
    </row>
    <row r="1630" spans="1:7" x14ac:dyDescent="0.25">
      <c r="A1630" s="53" t="s">
        <v>3230</v>
      </c>
      <c r="B1630" s="53" t="s">
        <v>3231</v>
      </c>
      <c r="C1630" s="53">
        <v>5210</v>
      </c>
      <c r="D1630" s="53"/>
      <c r="E1630" s="53"/>
      <c r="F1630" s="53"/>
      <c r="G1630" s="53">
        <v>1</v>
      </c>
    </row>
    <row r="1631" spans="1:7" x14ac:dyDescent="0.25">
      <c r="A1631" s="53" t="s">
        <v>3232</v>
      </c>
      <c r="B1631" s="53" t="s">
        <v>3233</v>
      </c>
      <c r="C1631" s="53">
        <v>5211</v>
      </c>
      <c r="D1631" s="53"/>
      <c r="E1631" s="53"/>
      <c r="F1631" s="53"/>
      <c r="G1631" s="53">
        <v>1</v>
      </c>
    </row>
    <row r="1632" spans="1:7" x14ac:dyDescent="0.25">
      <c r="A1632" s="53" t="s">
        <v>3234</v>
      </c>
      <c r="B1632" s="53" t="s">
        <v>3235</v>
      </c>
      <c r="C1632" s="53">
        <v>5212</v>
      </c>
      <c r="D1632" s="53"/>
      <c r="E1632" s="53"/>
      <c r="F1632" s="53"/>
      <c r="G1632" s="53">
        <v>1</v>
      </c>
    </row>
    <row r="1633" spans="1:7" x14ac:dyDescent="0.25">
      <c r="A1633" s="53" t="s">
        <v>3236</v>
      </c>
      <c r="B1633" s="53" t="s">
        <v>3237</v>
      </c>
      <c r="C1633" s="53">
        <v>5213</v>
      </c>
      <c r="D1633" s="53"/>
      <c r="E1633" s="53"/>
      <c r="F1633" s="53"/>
      <c r="G1633" s="53">
        <v>1</v>
      </c>
    </row>
    <row r="1634" spans="1:7" x14ac:dyDescent="0.25">
      <c r="A1634" s="53" t="s">
        <v>3238</v>
      </c>
      <c r="B1634" s="53" t="s">
        <v>3239</v>
      </c>
      <c r="C1634" s="53">
        <v>5214</v>
      </c>
      <c r="D1634" s="53"/>
      <c r="E1634" s="53"/>
      <c r="F1634" s="53"/>
      <c r="G1634" s="53">
        <v>1</v>
      </c>
    </row>
    <row r="1635" spans="1:7" x14ac:dyDescent="0.25">
      <c r="A1635" s="53" t="s">
        <v>3240</v>
      </c>
      <c r="B1635" s="53" t="s">
        <v>3241</v>
      </c>
      <c r="C1635" s="53">
        <v>5215</v>
      </c>
      <c r="D1635" s="53"/>
      <c r="E1635" s="53"/>
      <c r="F1635" s="53"/>
      <c r="G1635" s="53">
        <v>1</v>
      </c>
    </row>
    <row r="1636" spans="1:7" x14ac:dyDescent="0.25">
      <c r="A1636" s="53" t="s">
        <v>3242</v>
      </c>
      <c r="B1636" s="53" t="s">
        <v>3243</v>
      </c>
      <c r="C1636" s="53">
        <v>5216</v>
      </c>
      <c r="D1636" s="53"/>
      <c r="E1636" s="53"/>
      <c r="F1636" s="53"/>
      <c r="G1636" s="53">
        <v>1</v>
      </c>
    </row>
    <row r="1637" spans="1:7" x14ac:dyDescent="0.25">
      <c r="A1637" s="53" t="s">
        <v>3244</v>
      </c>
      <c r="B1637" s="53" t="s">
        <v>3245</v>
      </c>
      <c r="C1637" s="53">
        <v>5217</v>
      </c>
      <c r="D1637" s="53"/>
      <c r="E1637" s="53"/>
      <c r="F1637" s="53"/>
      <c r="G1637" s="53">
        <v>1</v>
      </c>
    </row>
    <row r="1638" spans="1:7" x14ac:dyDescent="0.25">
      <c r="A1638" s="53" t="s">
        <v>3246</v>
      </c>
      <c r="B1638" s="53" t="s">
        <v>3247</v>
      </c>
      <c r="C1638" s="53">
        <v>5219</v>
      </c>
      <c r="D1638" s="53"/>
      <c r="E1638" s="53"/>
      <c r="F1638" s="53"/>
      <c r="G1638" s="53">
        <v>1</v>
      </c>
    </row>
    <row r="1639" spans="1:7" x14ac:dyDescent="0.25">
      <c r="A1639" s="53" t="s">
        <v>3248</v>
      </c>
      <c r="B1639" s="53" t="s">
        <v>3249</v>
      </c>
      <c r="C1639" s="53">
        <v>5220</v>
      </c>
      <c r="D1639" s="53"/>
      <c r="E1639" s="53"/>
      <c r="F1639" s="53"/>
      <c r="G1639" s="53">
        <v>1</v>
      </c>
    </row>
    <row r="1640" spans="1:7" x14ac:dyDescent="0.25">
      <c r="A1640" s="53" t="s">
        <v>3250</v>
      </c>
      <c r="B1640" s="53" t="s">
        <v>3251</v>
      </c>
      <c r="C1640" s="53">
        <v>5221</v>
      </c>
      <c r="D1640" s="53"/>
      <c r="E1640" s="53"/>
      <c r="F1640" s="53"/>
      <c r="G1640" s="53">
        <v>1</v>
      </c>
    </row>
    <row r="1641" spans="1:7" x14ac:dyDescent="0.25">
      <c r="A1641" s="53" t="s">
        <v>3252</v>
      </c>
      <c r="B1641" s="53" t="s">
        <v>3253</v>
      </c>
      <c r="C1641" s="53">
        <v>5222</v>
      </c>
      <c r="D1641" s="53"/>
      <c r="E1641" s="53"/>
      <c r="F1641" s="53"/>
      <c r="G1641" s="53">
        <v>1</v>
      </c>
    </row>
    <row r="1642" spans="1:7" x14ac:dyDescent="0.25">
      <c r="A1642" s="53" t="s">
        <v>3254</v>
      </c>
      <c r="B1642" s="53" t="s">
        <v>3255</v>
      </c>
      <c r="C1642" s="53">
        <v>5224</v>
      </c>
      <c r="D1642" s="53"/>
      <c r="E1642" s="53"/>
      <c r="F1642" s="53"/>
      <c r="G1642" s="53">
        <v>1</v>
      </c>
    </row>
    <row r="1643" spans="1:7" x14ac:dyDescent="0.25">
      <c r="A1643" s="53" t="s">
        <v>3256</v>
      </c>
      <c r="B1643" s="53" t="s">
        <v>3257</v>
      </c>
      <c r="C1643" s="53">
        <v>5225</v>
      </c>
      <c r="D1643" s="53"/>
      <c r="E1643" s="53"/>
      <c r="F1643" s="53"/>
      <c r="G1643" s="53">
        <v>1</v>
      </c>
    </row>
    <row r="1644" spans="1:7" x14ac:dyDescent="0.25">
      <c r="A1644" s="53" t="s">
        <v>3268</v>
      </c>
      <c r="B1644" s="53" t="s">
        <v>3269</v>
      </c>
      <c r="C1644" s="53">
        <v>5238</v>
      </c>
      <c r="D1644" s="53"/>
      <c r="E1644" s="53"/>
      <c r="F1644" s="53"/>
      <c r="G1644" s="53">
        <v>1</v>
      </c>
    </row>
    <row r="1645" spans="1:7" x14ac:dyDescent="0.25">
      <c r="A1645" s="53" t="s">
        <v>3258</v>
      </c>
      <c r="B1645" s="53" t="s">
        <v>3259</v>
      </c>
      <c r="C1645" s="53">
        <v>5228</v>
      </c>
      <c r="D1645" s="53"/>
      <c r="E1645" s="53"/>
      <c r="F1645" s="53"/>
      <c r="G1645" s="53">
        <v>1</v>
      </c>
    </row>
    <row r="1646" spans="1:7" x14ac:dyDescent="0.25">
      <c r="A1646" s="53" t="s">
        <v>3260</v>
      </c>
      <c r="B1646" s="53" t="s">
        <v>3261</v>
      </c>
      <c r="C1646" s="53">
        <v>5229</v>
      </c>
      <c r="D1646" s="53"/>
      <c r="E1646" s="53"/>
      <c r="F1646" s="53"/>
      <c r="G1646" s="53">
        <v>1</v>
      </c>
    </row>
    <row r="1647" spans="1:7" x14ac:dyDescent="0.25">
      <c r="A1647" s="53" t="s">
        <v>3262</v>
      </c>
      <c r="B1647" s="53" t="s">
        <v>3263</v>
      </c>
      <c r="C1647" s="53">
        <v>5232</v>
      </c>
      <c r="D1647" s="53"/>
      <c r="E1647" s="53"/>
      <c r="F1647" s="53"/>
      <c r="G1647" s="53">
        <v>1</v>
      </c>
    </row>
    <row r="1648" spans="1:7" x14ac:dyDescent="0.25">
      <c r="A1648" s="53" t="s">
        <v>3264</v>
      </c>
      <c r="B1648" s="53" t="s">
        <v>3265</v>
      </c>
      <c r="C1648" s="53">
        <v>5236</v>
      </c>
      <c r="D1648" s="53"/>
      <c r="E1648" s="53"/>
      <c r="F1648" s="53"/>
      <c r="G1648" s="53">
        <v>1</v>
      </c>
    </row>
    <row r="1649" spans="1:7" x14ac:dyDescent="0.25">
      <c r="A1649" s="53" t="s">
        <v>3266</v>
      </c>
      <c r="B1649" s="53" t="s">
        <v>3267</v>
      </c>
      <c r="C1649" s="53">
        <v>5237</v>
      </c>
      <c r="D1649" s="53"/>
      <c r="E1649" s="53"/>
      <c r="F1649" s="53"/>
      <c r="G1649" s="53">
        <v>1</v>
      </c>
    </row>
    <row r="1650" spans="1:7" x14ac:dyDescent="0.25">
      <c r="A1650" s="53" t="s">
        <v>3278</v>
      </c>
      <c r="B1650" s="53" t="s">
        <v>3279</v>
      </c>
      <c r="C1650" s="53">
        <v>5314</v>
      </c>
      <c r="D1650" s="53"/>
      <c r="E1650" s="53"/>
      <c r="F1650" s="53"/>
      <c r="G1650" s="53">
        <v>1</v>
      </c>
    </row>
    <row r="1651" spans="1:7" x14ac:dyDescent="0.25">
      <c r="A1651" s="53" t="s">
        <v>3270</v>
      </c>
      <c r="B1651" s="53" t="s">
        <v>3271</v>
      </c>
      <c r="C1651" s="53">
        <v>5310</v>
      </c>
      <c r="D1651" s="53"/>
      <c r="E1651" s="53"/>
      <c r="F1651" s="53"/>
      <c r="G1651" s="53">
        <v>1</v>
      </c>
    </row>
    <row r="1652" spans="1:7" x14ac:dyDescent="0.25">
      <c r="A1652" s="53" t="s">
        <v>3272</v>
      </c>
      <c r="B1652" s="53" t="s">
        <v>3273</v>
      </c>
      <c r="C1652" s="53">
        <v>5311</v>
      </c>
      <c r="D1652" s="53"/>
      <c r="E1652" s="53"/>
      <c r="F1652" s="53"/>
      <c r="G1652" s="53">
        <v>1</v>
      </c>
    </row>
    <row r="1653" spans="1:7" x14ac:dyDescent="0.25">
      <c r="A1653" s="53" t="s">
        <v>3274</v>
      </c>
      <c r="B1653" s="53" t="s">
        <v>3275</v>
      </c>
      <c r="C1653" s="53">
        <v>5312</v>
      </c>
      <c r="D1653" s="53"/>
      <c r="E1653" s="53"/>
      <c r="F1653" s="53"/>
      <c r="G1653" s="53">
        <v>1</v>
      </c>
    </row>
    <row r="1654" spans="1:7" x14ac:dyDescent="0.25">
      <c r="A1654" s="53" t="s">
        <v>3276</v>
      </c>
      <c r="B1654" s="53" t="s">
        <v>3277</v>
      </c>
      <c r="C1654" s="53">
        <v>5313</v>
      </c>
      <c r="D1654" s="53"/>
      <c r="E1654" s="53"/>
      <c r="F1654" s="53"/>
      <c r="G1654" s="53">
        <v>1</v>
      </c>
    </row>
    <row r="1655" spans="1:7" x14ac:dyDescent="0.25">
      <c r="A1655" s="53" t="s">
        <v>3280</v>
      </c>
      <c r="B1655" s="53" t="s">
        <v>3281</v>
      </c>
      <c r="C1655" s="53">
        <v>5319</v>
      </c>
      <c r="D1655" s="53"/>
      <c r="E1655" s="53"/>
      <c r="F1655" s="53"/>
      <c r="G1655" s="53">
        <v>1</v>
      </c>
    </row>
    <row r="1656" spans="1:7" x14ac:dyDescent="0.25">
      <c r="A1656" s="53" t="s">
        <v>3282</v>
      </c>
      <c r="B1656" s="53" t="s">
        <v>3283</v>
      </c>
      <c r="C1656" s="53">
        <v>5322</v>
      </c>
      <c r="D1656" s="53"/>
      <c r="E1656" s="53"/>
      <c r="F1656" s="53"/>
      <c r="G1656" s="53">
        <v>1</v>
      </c>
    </row>
    <row r="1657" spans="1:7" x14ac:dyDescent="0.25">
      <c r="A1657" s="53" t="s">
        <v>3284</v>
      </c>
      <c r="B1657" s="53" t="s">
        <v>3285</v>
      </c>
      <c r="C1657" s="53">
        <v>5323</v>
      </c>
      <c r="D1657" s="53"/>
      <c r="E1657" s="53"/>
      <c r="F1657" s="53"/>
      <c r="G1657" s="53">
        <v>1</v>
      </c>
    </row>
    <row r="1658" spans="1:7" x14ac:dyDescent="0.25">
      <c r="A1658" s="53" t="s">
        <v>3286</v>
      </c>
      <c r="B1658" s="53" t="s">
        <v>3287</v>
      </c>
      <c r="C1658" s="53">
        <v>5324</v>
      </c>
      <c r="D1658" s="53"/>
      <c r="E1658" s="53"/>
      <c r="F1658" s="53"/>
      <c r="G1658" s="53">
        <v>1</v>
      </c>
    </row>
    <row r="1659" spans="1:7" x14ac:dyDescent="0.25">
      <c r="A1659" s="53" t="s">
        <v>3288</v>
      </c>
      <c r="B1659" s="53" t="s">
        <v>3289</v>
      </c>
      <c r="C1659" s="53">
        <v>5325</v>
      </c>
      <c r="D1659" s="53"/>
      <c r="E1659" s="53"/>
      <c r="F1659" s="53"/>
      <c r="G1659" s="53">
        <v>1</v>
      </c>
    </row>
    <row r="1660" spans="1:7" x14ac:dyDescent="0.25">
      <c r="A1660" s="53" t="s">
        <v>3290</v>
      </c>
      <c r="B1660" s="53" t="s">
        <v>3291</v>
      </c>
      <c r="C1660" s="53">
        <v>5326</v>
      </c>
      <c r="D1660" s="53"/>
      <c r="E1660" s="53"/>
      <c r="F1660" s="53"/>
      <c r="G1660" s="53">
        <v>1</v>
      </c>
    </row>
    <row r="1661" spans="1:7" x14ac:dyDescent="0.25">
      <c r="A1661" s="53" t="s">
        <v>3292</v>
      </c>
      <c r="B1661" s="53" t="s">
        <v>3293</v>
      </c>
      <c r="C1661" s="53">
        <v>5327</v>
      </c>
      <c r="D1661" s="53"/>
      <c r="E1661" s="53"/>
      <c r="F1661" s="53"/>
      <c r="G1661" s="53">
        <v>1</v>
      </c>
    </row>
    <row r="1662" spans="1:7" x14ac:dyDescent="0.25">
      <c r="A1662" s="53" t="s">
        <v>3294</v>
      </c>
      <c r="B1662" s="53" t="s">
        <v>3295</v>
      </c>
      <c r="C1662" s="53">
        <v>5328</v>
      </c>
      <c r="D1662" s="53"/>
      <c r="E1662" s="53"/>
      <c r="F1662" s="53"/>
      <c r="G1662" s="53">
        <v>1</v>
      </c>
    </row>
    <row r="1663" spans="1:7" x14ac:dyDescent="0.25">
      <c r="A1663" s="53" t="s">
        <v>3296</v>
      </c>
      <c r="B1663" s="53" t="s">
        <v>3297</v>
      </c>
      <c r="C1663" s="53">
        <v>5329</v>
      </c>
      <c r="D1663" s="53"/>
      <c r="E1663" s="53"/>
      <c r="F1663" s="53"/>
      <c r="G1663" s="53">
        <v>1</v>
      </c>
    </row>
    <row r="1664" spans="1:7" x14ac:dyDescent="0.25">
      <c r="A1664" s="53" t="s">
        <v>3298</v>
      </c>
      <c r="B1664" s="53" t="s">
        <v>3299</v>
      </c>
      <c r="C1664" s="53">
        <v>5330</v>
      </c>
      <c r="D1664" s="53"/>
      <c r="E1664" s="53"/>
      <c r="F1664" s="53"/>
      <c r="G1664" s="53">
        <v>1</v>
      </c>
    </row>
    <row r="1665" spans="1:7" x14ac:dyDescent="0.25">
      <c r="A1665" s="53" t="s">
        <v>3300</v>
      </c>
      <c r="B1665" s="53" t="s">
        <v>3301</v>
      </c>
      <c r="C1665" s="53">
        <v>5331</v>
      </c>
      <c r="D1665" s="53"/>
      <c r="E1665" s="53"/>
      <c r="F1665" s="53"/>
      <c r="G1665" s="53">
        <v>1</v>
      </c>
    </row>
    <row r="1666" spans="1:7" x14ac:dyDescent="0.25">
      <c r="A1666" s="53" t="s">
        <v>3302</v>
      </c>
      <c r="B1666" s="53" t="s">
        <v>3303</v>
      </c>
      <c r="C1666" s="53">
        <v>5332</v>
      </c>
      <c r="D1666" s="53"/>
      <c r="E1666" s="53"/>
      <c r="F1666" s="53"/>
      <c r="G1666" s="53">
        <v>1</v>
      </c>
    </row>
    <row r="1667" spans="1:7" x14ac:dyDescent="0.25">
      <c r="A1667" s="53" t="s">
        <v>3304</v>
      </c>
      <c r="B1667" s="53" t="s">
        <v>3305</v>
      </c>
      <c r="C1667" s="53">
        <v>5333</v>
      </c>
      <c r="D1667" s="53"/>
      <c r="E1667" s="53"/>
      <c r="F1667" s="53"/>
      <c r="G1667" s="53">
        <v>1</v>
      </c>
    </row>
    <row r="1668" spans="1:7" x14ac:dyDescent="0.25">
      <c r="A1668" s="53" t="s">
        <v>3316</v>
      </c>
      <c r="B1668" s="53" t="s">
        <v>3317</v>
      </c>
      <c r="C1668" s="53">
        <v>5475</v>
      </c>
      <c r="D1668" s="53"/>
      <c r="E1668" s="53"/>
      <c r="F1668" s="53"/>
      <c r="G1668" s="53">
        <v>1</v>
      </c>
    </row>
    <row r="1669" spans="1:7" x14ac:dyDescent="0.25">
      <c r="A1669" s="53" t="s">
        <v>3318</v>
      </c>
      <c r="B1669" s="53" t="s">
        <v>3319</v>
      </c>
      <c r="C1669" s="53">
        <v>5476</v>
      </c>
      <c r="D1669" s="53"/>
      <c r="E1669" s="53"/>
      <c r="F1669" s="53"/>
      <c r="G1669" s="53">
        <v>1</v>
      </c>
    </row>
    <row r="1670" spans="1:7" x14ac:dyDescent="0.25">
      <c r="A1670" s="53" t="s">
        <v>3306</v>
      </c>
      <c r="B1670" s="53" t="s">
        <v>3307</v>
      </c>
      <c r="C1670" s="53">
        <v>5460</v>
      </c>
      <c r="D1670" s="53"/>
      <c r="E1670" s="53"/>
      <c r="F1670" s="53"/>
      <c r="G1670" s="53">
        <v>1</v>
      </c>
    </row>
    <row r="1671" spans="1:7" x14ac:dyDescent="0.25">
      <c r="A1671" s="53" t="s">
        <v>3320</v>
      </c>
      <c r="B1671" s="53" t="s">
        <v>3321</v>
      </c>
      <c r="C1671" s="53">
        <v>5477</v>
      </c>
      <c r="D1671" s="53"/>
      <c r="E1671" s="53"/>
      <c r="F1671" s="53"/>
      <c r="G1671" s="53">
        <v>1</v>
      </c>
    </row>
    <row r="1672" spans="1:7" x14ac:dyDescent="0.25">
      <c r="A1672" s="53" t="s">
        <v>3322</v>
      </c>
      <c r="B1672" s="53" t="s">
        <v>3323</v>
      </c>
      <c r="C1672" s="53">
        <v>5478</v>
      </c>
      <c r="D1672" s="53"/>
      <c r="E1672" s="53"/>
      <c r="F1672" s="53"/>
      <c r="G1672" s="53">
        <v>1</v>
      </c>
    </row>
    <row r="1673" spans="1:7" x14ac:dyDescent="0.25">
      <c r="A1673" s="53" t="s">
        <v>3324</v>
      </c>
      <c r="B1673" s="53" t="s">
        <v>3325</v>
      </c>
      <c r="C1673" s="53">
        <v>5479</v>
      </c>
      <c r="D1673" s="53"/>
      <c r="E1673" s="53"/>
      <c r="F1673" s="53"/>
      <c r="G1673" s="53">
        <v>1</v>
      </c>
    </row>
    <row r="1674" spans="1:7" x14ac:dyDescent="0.25">
      <c r="A1674" s="53" t="s">
        <v>3326</v>
      </c>
      <c r="B1674" s="53" t="s">
        <v>3327</v>
      </c>
      <c r="C1674" s="53">
        <v>5480</v>
      </c>
      <c r="D1674" s="53"/>
      <c r="E1674" s="53"/>
      <c r="F1674" s="53"/>
      <c r="G1674" s="53">
        <v>1</v>
      </c>
    </row>
    <row r="1675" spans="1:7" x14ac:dyDescent="0.25">
      <c r="A1675" s="53" t="s">
        <v>3328</v>
      </c>
      <c r="B1675" s="53" t="s">
        <v>3329</v>
      </c>
      <c r="C1675" s="53">
        <v>5481</v>
      </c>
      <c r="D1675" s="53"/>
      <c r="E1675" s="53"/>
      <c r="F1675" s="53"/>
      <c r="G1675" s="53">
        <v>1</v>
      </c>
    </row>
    <row r="1676" spans="1:7" x14ac:dyDescent="0.25">
      <c r="A1676" s="53" t="s">
        <v>3308</v>
      </c>
      <c r="B1676" s="53" t="s">
        <v>3309</v>
      </c>
      <c r="C1676" s="53">
        <v>5469</v>
      </c>
      <c r="D1676" s="53"/>
      <c r="E1676" s="53"/>
      <c r="F1676" s="53"/>
      <c r="G1676" s="53">
        <v>1</v>
      </c>
    </row>
    <row r="1677" spans="1:7" x14ac:dyDescent="0.25">
      <c r="A1677" s="53" t="s">
        <v>3310</v>
      </c>
      <c r="B1677" s="53" t="s">
        <v>3311</v>
      </c>
      <c r="C1677" s="53">
        <v>5470</v>
      </c>
      <c r="D1677" s="53"/>
      <c r="E1677" s="53"/>
      <c r="F1677" s="53"/>
      <c r="G1677" s="53">
        <v>1</v>
      </c>
    </row>
    <row r="1678" spans="1:7" x14ac:dyDescent="0.25">
      <c r="A1678" s="53" t="s">
        <v>3312</v>
      </c>
      <c r="B1678" s="53" t="s">
        <v>3313</v>
      </c>
      <c r="C1678" s="53">
        <v>5472</v>
      </c>
      <c r="D1678" s="53"/>
      <c r="E1678" s="53"/>
      <c r="F1678" s="53"/>
      <c r="G1678" s="53">
        <v>1</v>
      </c>
    </row>
    <row r="1679" spans="1:7" x14ac:dyDescent="0.25">
      <c r="A1679" s="53" t="s">
        <v>3314</v>
      </c>
      <c r="B1679" s="53" t="s">
        <v>3315</v>
      </c>
      <c r="C1679" s="53">
        <v>5473</v>
      </c>
      <c r="D1679" s="53"/>
      <c r="E1679" s="53"/>
      <c r="F1679" s="53"/>
      <c r="G1679" s="53">
        <v>1</v>
      </c>
    </row>
    <row r="1680" spans="1:7" x14ac:dyDescent="0.25">
      <c r="A1680" s="53" t="s">
        <v>3330</v>
      </c>
      <c r="B1680" s="53" t="s">
        <v>3331</v>
      </c>
      <c r="C1680" s="53">
        <v>5482</v>
      </c>
      <c r="D1680" s="53"/>
      <c r="E1680" s="53"/>
      <c r="F1680" s="53"/>
      <c r="G1680" s="53">
        <v>1</v>
      </c>
    </row>
    <row r="1681" spans="1:7" x14ac:dyDescent="0.25">
      <c r="A1681" s="53" t="s">
        <v>3332</v>
      </c>
      <c r="B1681" s="53" t="s">
        <v>3333</v>
      </c>
      <c r="C1681" s="53">
        <v>5483</v>
      </c>
      <c r="D1681" s="53"/>
      <c r="E1681" s="53"/>
      <c r="F1681" s="53"/>
      <c r="G1681" s="53">
        <v>1</v>
      </c>
    </row>
    <row r="1682" spans="1:7" x14ac:dyDescent="0.25">
      <c r="A1682" s="53" t="s">
        <v>3334</v>
      </c>
      <c r="B1682" s="53" t="s">
        <v>3335</v>
      </c>
      <c r="C1682" s="53">
        <v>5484</v>
      </c>
      <c r="D1682" s="53"/>
      <c r="E1682" s="53"/>
      <c r="F1682" s="53"/>
      <c r="G1682" s="53">
        <v>1</v>
      </c>
    </row>
    <row r="1683" spans="1:7" x14ac:dyDescent="0.25">
      <c r="A1683" s="53" t="s">
        <v>3336</v>
      </c>
      <c r="B1683" s="53" t="s">
        <v>3337</v>
      </c>
      <c r="C1683" s="53">
        <v>5485</v>
      </c>
      <c r="D1683" s="53"/>
      <c r="E1683" s="53"/>
      <c r="F1683" s="53"/>
      <c r="G1683" s="53">
        <v>1</v>
      </c>
    </row>
    <row r="1684" spans="1:7" x14ac:dyDescent="0.25">
      <c r="A1684" s="53" t="s">
        <v>3338</v>
      </c>
      <c r="B1684" s="53" t="s">
        <v>3339</v>
      </c>
      <c r="C1684" s="53">
        <v>5486</v>
      </c>
      <c r="D1684" s="53"/>
      <c r="E1684" s="53"/>
      <c r="F1684" s="53"/>
      <c r="G1684" s="53">
        <v>1</v>
      </c>
    </row>
    <row r="1685" spans="1:7" x14ac:dyDescent="0.25">
      <c r="A1685" s="53" t="s">
        <v>3340</v>
      </c>
      <c r="B1685" s="53" t="s">
        <v>3341</v>
      </c>
      <c r="C1685" s="53">
        <v>5487</v>
      </c>
      <c r="D1685" s="53"/>
      <c r="E1685" s="53"/>
      <c r="F1685" s="53"/>
      <c r="G1685" s="53">
        <v>1</v>
      </c>
    </row>
    <row r="1686" spans="1:7" x14ac:dyDescent="0.25">
      <c r="A1686" s="53" t="s">
        <v>3342</v>
      </c>
      <c r="B1686" s="53" t="s">
        <v>3343</v>
      </c>
      <c r="C1686" s="53">
        <v>5488</v>
      </c>
      <c r="D1686" s="53"/>
      <c r="E1686" s="53"/>
      <c r="F1686" s="53"/>
      <c r="G1686" s="53">
        <v>1</v>
      </c>
    </row>
    <row r="1687" spans="1:7" x14ac:dyDescent="0.25">
      <c r="A1687" s="53" t="s">
        <v>3344</v>
      </c>
      <c r="B1687" s="53" t="s">
        <v>3345</v>
      </c>
      <c r="C1687" s="53">
        <v>5489</v>
      </c>
      <c r="D1687" s="53"/>
      <c r="E1687" s="53"/>
      <c r="F1687" s="53"/>
      <c r="G1687" s="53">
        <v>1</v>
      </c>
    </row>
    <row r="1688" spans="1:7" x14ac:dyDescent="0.25">
      <c r="A1688" s="53" t="s">
        <v>3346</v>
      </c>
      <c r="B1688" s="53" t="s">
        <v>3347</v>
      </c>
      <c r="C1688" s="53">
        <v>5490</v>
      </c>
      <c r="D1688" s="53"/>
      <c r="E1688" s="53"/>
      <c r="F1688" s="53"/>
      <c r="G1688" s="53">
        <v>1</v>
      </c>
    </row>
    <row r="1689" spans="1:7" x14ac:dyDescent="0.25">
      <c r="A1689" s="53" t="s">
        <v>3348</v>
      </c>
      <c r="B1689" s="53" t="s">
        <v>3349</v>
      </c>
      <c r="C1689" s="53">
        <v>5491</v>
      </c>
      <c r="D1689" s="53"/>
      <c r="E1689" s="53"/>
      <c r="F1689" s="53"/>
      <c r="G1689" s="53">
        <v>1</v>
      </c>
    </row>
    <row r="1690" spans="1:7" x14ac:dyDescent="0.25">
      <c r="A1690" s="53" t="s">
        <v>3350</v>
      </c>
      <c r="B1690" s="53" t="s">
        <v>3351</v>
      </c>
      <c r="C1690" s="53">
        <v>5492</v>
      </c>
      <c r="D1690" s="53"/>
      <c r="E1690" s="53"/>
      <c r="F1690" s="53"/>
      <c r="G1690" s="53">
        <v>1</v>
      </c>
    </row>
    <row r="1691" spans="1:7" x14ac:dyDescent="0.25">
      <c r="A1691" s="53" t="s">
        <v>3352</v>
      </c>
      <c r="B1691" s="53" t="s">
        <v>3353</v>
      </c>
      <c r="C1691" s="53">
        <v>5493</v>
      </c>
      <c r="D1691" s="53"/>
      <c r="E1691" s="53"/>
      <c r="F1691" s="53"/>
      <c r="G1691" s="53">
        <v>1</v>
      </c>
    </row>
    <row r="1692" spans="1:7" x14ac:dyDescent="0.25">
      <c r="A1692" s="53" t="s">
        <v>3354</v>
      </c>
      <c r="B1692" s="53" t="s">
        <v>3355</v>
      </c>
      <c r="C1692" s="53">
        <v>5494</v>
      </c>
      <c r="D1692" s="53"/>
      <c r="E1692" s="53"/>
      <c r="F1692" s="53"/>
      <c r="G1692" s="53">
        <v>1</v>
      </c>
    </row>
    <row r="1693" spans="1:7" x14ac:dyDescent="0.25">
      <c r="A1693" s="53" t="s">
        <v>3356</v>
      </c>
      <c r="B1693" s="53" t="s">
        <v>3357</v>
      </c>
      <c r="C1693" s="53">
        <v>5495</v>
      </c>
      <c r="D1693" s="53"/>
      <c r="E1693" s="53"/>
      <c r="F1693" s="53"/>
      <c r="G1693" s="53">
        <v>1</v>
      </c>
    </row>
    <row r="1694" spans="1:7" x14ac:dyDescent="0.25">
      <c r="A1694" s="53" t="s">
        <v>3358</v>
      </c>
      <c r="B1694" s="53" t="s">
        <v>3359</v>
      </c>
      <c r="C1694" s="53">
        <v>5496</v>
      </c>
      <c r="D1694" s="53"/>
      <c r="E1694" s="53"/>
      <c r="F1694" s="53"/>
      <c r="G1694" s="53">
        <v>1</v>
      </c>
    </row>
    <row r="1695" spans="1:7" x14ac:dyDescent="0.25">
      <c r="A1695" s="53" t="s">
        <v>3360</v>
      </c>
      <c r="B1695" s="53" t="s">
        <v>3361</v>
      </c>
      <c r="C1695" s="53">
        <v>5497</v>
      </c>
      <c r="D1695" s="53"/>
      <c r="E1695" s="53"/>
      <c r="F1695" s="53"/>
      <c r="G1695" s="53">
        <v>1</v>
      </c>
    </row>
    <row r="1696" spans="1:7" x14ac:dyDescent="0.25">
      <c r="A1696" s="53" t="s">
        <v>3362</v>
      </c>
      <c r="B1696" s="53" t="s">
        <v>3363</v>
      </c>
      <c r="C1696" s="53">
        <v>5498</v>
      </c>
      <c r="D1696" s="53"/>
      <c r="E1696" s="53"/>
      <c r="F1696" s="53"/>
      <c r="G1696" s="53">
        <v>1</v>
      </c>
    </row>
    <row r="1697" spans="1:7" x14ac:dyDescent="0.25">
      <c r="A1697" s="53" t="s">
        <v>3364</v>
      </c>
      <c r="B1697" s="53" t="s">
        <v>3365</v>
      </c>
      <c r="C1697" s="53">
        <v>5499</v>
      </c>
      <c r="D1697" s="53"/>
      <c r="E1697" s="53"/>
      <c r="F1697" s="53"/>
      <c r="G1697" s="53">
        <v>1</v>
      </c>
    </row>
    <row r="1698" spans="1:7" x14ac:dyDescent="0.25">
      <c r="A1698" s="53" t="s">
        <v>3366</v>
      </c>
      <c r="B1698" s="53" t="s">
        <v>3367</v>
      </c>
      <c r="C1698" s="53">
        <v>5500</v>
      </c>
      <c r="D1698" s="53"/>
      <c r="E1698" s="53"/>
      <c r="F1698" s="53"/>
      <c r="G1698" s="53">
        <v>1</v>
      </c>
    </row>
    <row r="1699" spans="1:7" x14ac:dyDescent="0.25">
      <c r="A1699" s="53" t="s">
        <v>3368</v>
      </c>
      <c r="B1699" s="53" t="s">
        <v>3369</v>
      </c>
      <c r="C1699" s="53">
        <v>5501</v>
      </c>
      <c r="D1699" s="53"/>
      <c r="E1699" s="53"/>
      <c r="F1699" s="53"/>
      <c r="G1699" s="53">
        <v>1</v>
      </c>
    </row>
    <row r="1700" spans="1:7" x14ac:dyDescent="0.25">
      <c r="A1700" s="53" t="s">
        <v>3370</v>
      </c>
      <c r="B1700" s="53" t="s">
        <v>3371</v>
      </c>
      <c r="C1700" s="53">
        <v>5502</v>
      </c>
      <c r="D1700" s="53"/>
      <c r="E1700" s="53"/>
      <c r="F1700" s="53"/>
      <c r="G1700" s="53">
        <v>1</v>
      </c>
    </row>
    <row r="1701" spans="1:7" x14ac:dyDescent="0.25">
      <c r="A1701" s="53" t="s">
        <v>3372</v>
      </c>
      <c r="B1701" s="53" t="s">
        <v>3373</v>
      </c>
      <c r="C1701" s="53">
        <v>5837</v>
      </c>
      <c r="D1701" s="53"/>
      <c r="E1701" s="53"/>
      <c r="F1701" s="53"/>
      <c r="G1701" s="53">
        <v>1</v>
      </c>
    </row>
    <row r="1702" spans="1:7" x14ac:dyDescent="0.25">
      <c r="A1702" s="53" t="s">
        <v>3446</v>
      </c>
      <c r="B1702" s="53" t="s">
        <v>3447</v>
      </c>
      <c r="C1702" s="53">
        <v>5932</v>
      </c>
      <c r="D1702" s="53"/>
      <c r="E1702" s="53"/>
      <c r="F1702" s="53"/>
      <c r="G1702" s="53">
        <v>1</v>
      </c>
    </row>
    <row r="1703" spans="1:7" x14ac:dyDescent="0.25">
      <c r="A1703" s="53" t="s">
        <v>3374</v>
      </c>
      <c r="B1703" s="53" t="s">
        <v>3375</v>
      </c>
      <c r="C1703" s="53">
        <v>5838</v>
      </c>
      <c r="D1703" s="53"/>
      <c r="E1703" s="53"/>
      <c r="F1703" s="53"/>
      <c r="G1703" s="53">
        <v>1</v>
      </c>
    </row>
    <row r="1704" spans="1:7" x14ac:dyDescent="0.25">
      <c r="A1704" s="53" t="s">
        <v>3448</v>
      </c>
      <c r="B1704" s="53" t="s">
        <v>3449</v>
      </c>
      <c r="C1704" s="53">
        <v>5933</v>
      </c>
      <c r="D1704" s="53"/>
      <c r="E1704" s="53"/>
      <c r="F1704" s="53"/>
      <c r="G1704" s="53">
        <v>1</v>
      </c>
    </row>
    <row r="1705" spans="1:7" x14ac:dyDescent="0.25">
      <c r="A1705" s="53" t="s">
        <v>3376</v>
      </c>
      <c r="B1705" s="53" t="s">
        <v>3377</v>
      </c>
      <c r="C1705" s="53">
        <v>5839</v>
      </c>
      <c r="D1705" s="53"/>
      <c r="E1705" s="53"/>
      <c r="F1705" s="53"/>
      <c r="G1705" s="53">
        <v>1</v>
      </c>
    </row>
    <row r="1706" spans="1:7" x14ac:dyDescent="0.25">
      <c r="A1706" s="53" t="s">
        <v>3450</v>
      </c>
      <c r="B1706" s="53" t="s">
        <v>3451</v>
      </c>
      <c r="C1706" s="53">
        <v>5934</v>
      </c>
      <c r="D1706" s="53"/>
      <c r="E1706" s="53"/>
      <c r="F1706" s="53"/>
      <c r="G1706" s="53">
        <v>1</v>
      </c>
    </row>
    <row r="1707" spans="1:7" x14ac:dyDescent="0.25">
      <c r="A1707" s="53" t="s">
        <v>3378</v>
      </c>
      <c r="B1707" s="53" t="s">
        <v>3379</v>
      </c>
      <c r="C1707" s="53">
        <v>5840</v>
      </c>
      <c r="D1707" s="53"/>
      <c r="E1707" s="53"/>
      <c r="F1707" s="53"/>
      <c r="G1707" s="53">
        <v>1</v>
      </c>
    </row>
    <row r="1708" spans="1:7" x14ac:dyDescent="0.25">
      <c r="A1708" s="53" t="s">
        <v>3452</v>
      </c>
      <c r="B1708" s="53" t="s">
        <v>3453</v>
      </c>
      <c r="C1708" s="53">
        <v>5935</v>
      </c>
      <c r="D1708" s="53"/>
      <c r="E1708" s="53"/>
      <c r="F1708" s="53"/>
      <c r="G1708" s="53">
        <v>1</v>
      </c>
    </row>
    <row r="1709" spans="1:7" x14ac:dyDescent="0.25">
      <c r="A1709" s="53" t="s">
        <v>3380</v>
      </c>
      <c r="B1709" s="53" t="s">
        <v>3381</v>
      </c>
      <c r="C1709" s="53">
        <v>5841</v>
      </c>
      <c r="D1709" s="53"/>
      <c r="E1709" s="53"/>
      <c r="F1709" s="53"/>
      <c r="G1709" s="53">
        <v>1</v>
      </c>
    </row>
    <row r="1710" spans="1:7" x14ac:dyDescent="0.25">
      <c r="A1710" s="53" t="s">
        <v>3454</v>
      </c>
      <c r="B1710" s="53" t="s">
        <v>3455</v>
      </c>
      <c r="C1710" s="53">
        <v>5936</v>
      </c>
      <c r="D1710" s="53"/>
      <c r="E1710" s="53"/>
      <c r="F1710" s="53"/>
      <c r="G1710" s="53">
        <v>1</v>
      </c>
    </row>
    <row r="1711" spans="1:7" x14ac:dyDescent="0.25">
      <c r="A1711" s="53" t="s">
        <v>3382</v>
      </c>
      <c r="B1711" s="53" t="s">
        <v>3383</v>
      </c>
      <c r="C1711" s="53">
        <v>5900</v>
      </c>
      <c r="D1711" s="53"/>
      <c r="E1711" s="53"/>
      <c r="F1711" s="53"/>
      <c r="G1711" s="53">
        <v>1</v>
      </c>
    </row>
    <row r="1712" spans="1:7" x14ac:dyDescent="0.25">
      <c r="A1712" s="53" t="s">
        <v>3384</v>
      </c>
      <c r="B1712" s="53" t="s">
        <v>3385</v>
      </c>
      <c r="C1712" s="53">
        <v>5901</v>
      </c>
      <c r="D1712" s="53"/>
      <c r="E1712" s="53"/>
      <c r="F1712" s="53"/>
      <c r="G1712" s="53">
        <v>1</v>
      </c>
    </row>
    <row r="1713" spans="1:7" x14ac:dyDescent="0.25">
      <c r="A1713" s="53" t="s">
        <v>3386</v>
      </c>
      <c r="B1713" s="53" t="s">
        <v>3387</v>
      </c>
      <c r="C1713" s="53">
        <v>5902</v>
      </c>
      <c r="D1713" s="53"/>
      <c r="E1713" s="53"/>
      <c r="F1713" s="53"/>
      <c r="G1713" s="53">
        <v>1</v>
      </c>
    </row>
    <row r="1714" spans="1:7" x14ac:dyDescent="0.25">
      <c r="A1714" s="53" t="s">
        <v>3388</v>
      </c>
      <c r="B1714" s="53" t="s">
        <v>3389</v>
      </c>
      <c r="C1714" s="53">
        <v>5903</v>
      </c>
      <c r="D1714" s="53"/>
      <c r="E1714" s="53"/>
      <c r="F1714" s="53"/>
      <c r="G1714" s="53">
        <v>1</v>
      </c>
    </row>
    <row r="1715" spans="1:7" x14ac:dyDescent="0.25">
      <c r="A1715" s="53" t="s">
        <v>3390</v>
      </c>
      <c r="B1715" s="53" t="s">
        <v>3391</v>
      </c>
      <c r="C1715" s="53">
        <v>5904</v>
      </c>
      <c r="D1715" s="53"/>
      <c r="E1715" s="53"/>
      <c r="F1715" s="53"/>
      <c r="G1715" s="53">
        <v>1</v>
      </c>
    </row>
    <row r="1716" spans="1:7" x14ac:dyDescent="0.25">
      <c r="A1716" s="53" t="s">
        <v>3392</v>
      </c>
      <c r="B1716" s="53" t="s">
        <v>3393</v>
      </c>
      <c r="C1716" s="53">
        <v>5905</v>
      </c>
      <c r="D1716" s="53"/>
      <c r="E1716" s="53"/>
      <c r="F1716" s="53"/>
      <c r="G1716" s="53">
        <v>1</v>
      </c>
    </row>
    <row r="1717" spans="1:7" x14ac:dyDescent="0.25">
      <c r="A1717" s="53" t="s">
        <v>3394</v>
      </c>
      <c r="B1717" s="53" t="s">
        <v>3395</v>
      </c>
      <c r="C1717" s="53">
        <v>5906</v>
      </c>
      <c r="D1717" s="53"/>
      <c r="E1717" s="53"/>
      <c r="F1717" s="53"/>
      <c r="G1717" s="53">
        <v>1</v>
      </c>
    </row>
    <row r="1718" spans="1:7" x14ac:dyDescent="0.25">
      <c r="A1718" s="53" t="s">
        <v>3396</v>
      </c>
      <c r="B1718" s="53" t="s">
        <v>3397</v>
      </c>
      <c r="C1718" s="53">
        <v>5907</v>
      </c>
      <c r="D1718" s="53"/>
      <c r="E1718" s="53"/>
      <c r="F1718" s="53"/>
      <c r="G1718" s="53">
        <v>1</v>
      </c>
    </row>
    <row r="1719" spans="1:7" x14ac:dyDescent="0.25">
      <c r="A1719" s="53" t="s">
        <v>3398</v>
      </c>
      <c r="B1719" s="53" t="s">
        <v>3399</v>
      </c>
      <c r="C1719" s="53">
        <v>5908</v>
      </c>
      <c r="D1719" s="53"/>
      <c r="E1719" s="53"/>
      <c r="F1719" s="53"/>
      <c r="G1719" s="53">
        <v>1</v>
      </c>
    </row>
    <row r="1720" spans="1:7" x14ac:dyDescent="0.25">
      <c r="A1720" s="53" t="s">
        <v>3400</v>
      </c>
      <c r="B1720" s="53" t="s">
        <v>3401</v>
      </c>
      <c r="C1720" s="53">
        <v>5909</v>
      </c>
      <c r="D1720" s="53"/>
      <c r="E1720" s="53"/>
      <c r="F1720" s="53"/>
      <c r="G1720" s="53">
        <v>1</v>
      </c>
    </row>
    <row r="1721" spans="1:7" x14ac:dyDescent="0.25">
      <c r="A1721" s="53" t="s">
        <v>3402</v>
      </c>
      <c r="B1721" s="53" t="s">
        <v>3403</v>
      </c>
      <c r="C1721" s="53">
        <v>5910</v>
      </c>
      <c r="D1721" s="53"/>
      <c r="E1721" s="53"/>
      <c r="F1721" s="53"/>
      <c r="G1721" s="53">
        <v>1</v>
      </c>
    </row>
    <row r="1722" spans="1:7" x14ac:dyDescent="0.25">
      <c r="A1722" s="53" t="s">
        <v>3404</v>
      </c>
      <c r="B1722" s="53" t="s">
        <v>3405</v>
      </c>
      <c r="C1722" s="53">
        <v>5911</v>
      </c>
      <c r="D1722" s="53"/>
      <c r="E1722" s="53"/>
      <c r="F1722" s="53"/>
      <c r="G1722" s="53">
        <v>1</v>
      </c>
    </row>
    <row r="1723" spans="1:7" x14ac:dyDescent="0.25">
      <c r="A1723" s="53" t="s">
        <v>3406</v>
      </c>
      <c r="B1723" s="53" t="s">
        <v>3407</v>
      </c>
      <c r="C1723" s="53">
        <v>5912</v>
      </c>
      <c r="D1723" s="53"/>
      <c r="E1723" s="53"/>
      <c r="F1723" s="53"/>
      <c r="G1723" s="53">
        <v>1</v>
      </c>
    </row>
    <row r="1724" spans="1:7" x14ac:dyDescent="0.25">
      <c r="A1724" s="53" t="s">
        <v>3408</v>
      </c>
      <c r="B1724" s="53" t="s">
        <v>3409</v>
      </c>
      <c r="C1724" s="53">
        <v>5913</v>
      </c>
      <c r="D1724" s="53"/>
      <c r="E1724" s="53"/>
      <c r="F1724" s="53"/>
      <c r="G1724" s="53">
        <v>1</v>
      </c>
    </row>
    <row r="1725" spans="1:7" x14ac:dyDescent="0.25">
      <c r="A1725" s="53" t="s">
        <v>3410</v>
      </c>
      <c r="B1725" s="53" t="s">
        <v>3411</v>
      </c>
      <c r="C1725" s="53">
        <v>5914</v>
      </c>
      <c r="D1725" s="53"/>
      <c r="E1725" s="53"/>
      <c r="F1725" s="53"/>
      <c r="G1725" s="53">
        <v>1</v>
      </c>
    </row>
    <row r="1726" spans="1:7" x14ac:dyDescent="0.25">
      <c r="A1726" s="53" t="s">
        <v>3412</v>
      </c>
      <c r="B1726" s="53" t="s">
        <v>3413</v>
      </c>
      <c r="C1726" s="53">
        <v>5915</v>
      </c>
      <c r="D1726" s="53"/>
      <c r="E1726" s="53"/>
      <c r="F1726" s="53"/>
      <c r="G1726" s="53">
        <v>1</v>
      </c>
    </row>
    <row r="1727" spans="1:7" x14ac:dyDescent="0.25">
      <c r="A1727" s="53" t="s">
        <v>3414</v>
      </c>
      <c r="B1727" s="53" t="s">
        <v>3415</v>
      </c>
      <c r="C1727" s="53">
        <v>5916</v>
      </c>
      <c r="D1727" s="53"/>
      <c r="E1727" s="53"/>
      <c r="F1727" s="53"/>
      <c r="G1727" s="53">
        <v>1</v>
      </c>
    </row>
    <row r="1728" spans="1:7" x14ac:dyDescent="0.25">
      <c r="A1728" s="53" t="s">
        <v>3416</v>
      </c>
      <c r="B1728" s="53" t="s">
        <v>3417</v>
      </c>
      <c r="C1728" s="53">
        <v>5917</v>
      </c>
      <c r="D1728" s="53"/>
      <c r="E1728" s="53"/>
      <c r="F1728" s="53"/>
      <c r="G1728" s="53">
        <v>1</v>
      </c>
    </row>
    <row r="1729" spans="1:7" x14ac:dyDescent="0.25">
      <c r="A1729" s="53" t="s">
        <v>3418</v>
      </c>
      <c r="B1729" s="53" t="s">
        <v>3419</v>
      </c>
      <c r="C1729" s="53">
        <v>5918</v>
      </c>
      <c r="D1729" s="53"/>
      <c r="E1729" s="53"/>
      <c r="F1729" s="53"/>
      <c r="G1729" s="53">
        <v>1</v>
      </c>
    </row>
    <row r="1730" spans="1:7" x14ac:dyDescent="0.25">
      <c r="A1730" s="53" t="s">
        <v>3420</v>
      </c>
      <c r="B1730" s="53" t="s">
        <v>3421</v>
      </c>
      <c r="C1730" s="53">
        <v>5919</v>
      </c>
      <c r="D1730" s="53"/>
      <c r="E1730" s="53"/>
      <c r="F1730" s="53"/>
      <c r="G1730" s="53">
        <v>1</v>
      </c>
    </row>
    <row r="1731" spans="1:7" x14ac:dyDescent="0.25">
      <c r="A1731" s="53" t="s">
        <v>3422</v>
      </c>
      <c r="B1731" s="53" t="s">
        <v>3423</v>
      </c>
      <c r="C1731" s="53">
        <v>5920</v>
      </c>
      <c r="D1731" s="53"/>
      <c r="E1731" s="53"/>
      <c r="F1731" s="53"/>
      <c r="G1731" s="53">
        <v>1</v>
      </c>
    </row>
    <row r="1732" spans="1:7" x14ac:dyDescent="0.25">
      <c r="A1732" s="53" t="s">
        <v>3424</v>
      </c>
      <c r="B1732" s="53" t="s">
        <v>3425</v>
      </c>
      <c r="C1732" s="53">
        <v>5921</v>
      </c>
      <c r="D1732" s="53"/>
      <c r="E1732" s="53"/>
      <c r="F1732" s="53"/>
      <c r="G1732" s="53">
        <v>1</v>
      </c>
    </row>
    <row r="1733" spans="1:7" x14ac:dyDescent="0.25">
      <c r="A1733" s="53" t="s">
        <v>3426</v>
      </c>
      <c r="B1733" s="53" t="s">
        <v>3427</v>
      </c>
      <c r="C1733" s="53">
        <v>5922</v>
      </c>
      <c r="D1733" s="53"/>
      <c r="E1733" s="53"/>
      <c r="F1733" s="53"/>
      <c r="G1733" s="53">
        <v>1</v>
      </c>
    </row>
    <row r="1734" spans="1:7" x14ac:dyDescent="0.25">
      <c r="A1734" s="53" t="s">
        <v>3428</v>
      </c>
      <c r="B1734" s="53" t="s">
        <v>3429</v>
      </c>
      <c r="C1734" s="53">
        <v>5923</v>
      </c>
      <c r="D1734" s="53"/>
      <c r="E1734" s="53"/>
      <c r="F1734" s="53"/>
      <c r="G1734" s="53">
        <v>1</v>
      </c>
    </row>
    <row r="1735" spans="1:7" x14ac:dyDescent="0.25">
      <c r="A1735" s="53" t="s">
        <v>3430</v>
      </c>
      <c r="B1735" s="53" t="s">
        <v>3431</v>
      </c>
      <c r="C1735" s="53">
        <v>5924</v>
      </c>
      <c r="D1735" s="53"/>
      <c r="E1735" s="53"/>
      <c r="F1735" s="53"/>
      <c r="G1735" s="53">
        <v>1</v>
      </c>
    </row>
    <row r="1736" spans="1:7" x14ac:dyDescent="0.25">
      <c r="A1736" s="53" t="s">
        <v>3432</v>
      </c>
      <c r="B1736" s="53" t="s">
        <v>3433</v>
      </c>
      <c r="C1736" s="53">
        <v>5925</v>
      </c>
      <c r="D1736" s="53"/>
      <c r="E1736" s="53"/>
      <c r="F1736" s="53"/>
      <c r="G1736" s="53">
        <v>1</v>
      </c>
    </row>
    <row r="1737" spans="1:7" x14ac:dyDescent="0.25">
      <c r="A1737" s="53" t="s">
        <v>3434</v>
      </c>
      <c r="B1737" s="53" t="s">
        <v>3435</v>
      </c>
      <c r="C1737" s="53">
        <v>5926</v>
      </c>
      <c r="D1737" s="53"/>
      <c r="E1737" s="53"/>
      <c r="F1737" s="53"/>
      <c r="G1737" s="53">
        <v>1</v>
      </c>
    </row>
    <row r="1738" spans="1:7" x14ac:dyDescent="0.25">
      <c r="A1738" s="53" t="s">
        <v>3436</v>
      </c>
      <c r="B1738" s="53" t="s">
        <v>3437</v>
      </c>
      <c r="C1738" s="53">
        <v>5927</v>
      </c>
      <c r="D1738" s="53"/>
      <c r="E1738" s="53"/>
      <c r="F1738" s="53"/>
      <c r="G1738" s="53">
        <v>1</v>
      </c>
    </row>
    <row r="1739" spans="1:7" x14ac:dyDescent="0.25">
      <c r="A1739" s="53" t="s">
        <v>3438</v>
      </c>
      <c r="B1739" s="53" t="s">
        <v>3439</v>
      </c>
      <c r="C1739" s="53">
        <v>5928</v>
      </c>
      <c r="D1739" s="53"/>
      <c r="E1739" s="53"/>
      <c r="F1739" s="53"/>
      <c r="G1739" s="53">
        <v>1</v>
      </c>
    </row>
    <row r="1740" spans="1:7" x14ac:dyDescent="0.25">
      <c r="A1740" s="53" t="s">
        <v>3440</v>
      </c>
      <c r="B1740" s="53" t="s">
        <v>3441</v>
      </c>
      <c r="C1740" s="53">
        <v>5929</v>
      </c>
      <c r="D1740" s="53"/>
      <c r="E1740" s="53"/>
      <c r="F1740" s="53"/>
      <c r="G1740" s="53">
        <v>1</v>
      </c>
    </row>
    <row r="1741" spans="1:7" x14ac:dyDescent="0.25">
      <c r="A1741" s="53" t="s">
        <v>3442</v>
      </c>
      <c r="B1741" s="53" t="s">
        <v>3443</v>
      </c>
      <c r="C1741" s="53">
        <v>5930</v>
      </c>
      <c r="D1741" s="53"/>
      <c r="E1741" s="53"/>
      <c r="F1741" s="53"/>
      <c r="G1741" s="53">
        <v>1</v>
      </c>
    </row>
    <row r="1742" spans="1:7" x14ac:dyDescent="0.25">
      <c r="A1742" s="53" t="s">
        <v>3444</v>
      </c>
      <c r="B1742" s="53" t="s">
        <v>3445</v>
      </c>
      <c r="C1742" s="53">
        <v>5931</v>
      </c>
      <c r="D1742" s="53"/>
      <c r="E1742" s="53"/>
      <c r="F1742" s="53"/>
      <c r="G1742" s="53">
        <v>1</v>
      </c>
    </row>
    <row r="1743" spans="1:7" x14ac:dyDescent="0.25">
      <c r="A1743" s="53" t="s">
        <v>3456</v>
      </c>
      <c r="B1743" s="53" t="s">
        <v>3457</v>
      </c>
      <c r="C1743" s="53">
        <v>6104</v>
      </c>
      <c r="D1743" s="53"/>
      <c r="E1743" s="53"/>
      <c r="F1743" s="53"/>
      <c r="G1743" s="53">
        <v>1</v>
      </c>
    </row>
    <row r="1744" spans="1:7" x14ac:dyDescent="0.25">
      <c r="A1744" s="53" t="s">
        <v>3458</v>
      </c>
      <c r="B1744" s="53" t="s">
        <v>3459</v>
      </c>
      <c r="C1744" s="53">
        <v>6105</v>
      </c>
      <c r="D1744" s="53"/>
      <c r="E1744" s="53"/>
      <c r="F1744" s="53"/>
      <c r="G1744" s="53">
        <v>1</v>
      </c>
    </row>
    <row r="1745" spans="1:7" x14ac:dyDescent="0.25">
      <c r="A1745" s="53" t="s">
        <v>3460</v>
      </c>
      <c r="B1745" s="53" t="s">
        <v>3461</v>
      </c>
      <c r="C1745" s="53">
        <v>6106</v>
      </c>
      <c r="D1745" s="53"/>
      <c r="E1745" s="53"/>
      <c r="F1745" s="53"/>
      <c r="G1745" s="53">
        <v>1</v>
      </c>
    </row>
    <row r="1746" spans="1:7" x14ac:dyDescent="0.25">
      <c r="A1746" s="4" t="s">
        <v>3462</v>
      </c>
      <c r="B1746" s="4" t="s">
        <v>3463</v>
      </c>
      <c r="C1746" s="4">
        <v>6107</v>
      </c>
      <c r="G1746" s="54">
        <v>1</v>
      </c>
    </row>
    <row r="1747" spans="1:7" x14ac:dyDescent="0.25">
      <c r="A1747" s="53" t="s">
        <v>3464</v>
      </c>
      <c r="B1747" s="53" t="s">
        <v>3465</v>
      </c>
      <c r="C1747" s="53">
        <v>6108</v>
      </c>
      <c r="D1747" s="53"/>
      <c r="E1747" s="53"/>
      <c r="F1747" s="53"/>
      <c r="G1747" s="53">
        <v>1</v>
      </c>
    </row>
    <row r="1748" spans="1:7" x14ac:dyDescent="0.25">
      <c r="A1748" s="53" t="s">
        <v>3466</v>
      </c>
      <c r="B1748" s="53" t="s">
        <v>3467</v>
      </c>
      <c r="C1748" s="53">
        <v>6109</v>
      </c>
      <c r="D1748" s="53"/>
      <c r="E1748" s="53"/>
      <c r="F1748" s="53"/>
      <c r="G1748" s="53">
        <v>1</v>
      </c>
    </row>
    <row r="1749" spans="1:7" x14ac:dyDescent="0.25">
      <c r="A1749" s="53" t="s">
        <v>3468</v>
      </c>
      <c r="B1749" s="53" t="s">
        <v>3469</v>
      </c>
      <c r="C1749" s="53">
        <v>6110</v>
      </c>
      <c r="D1749" s="53"/>
      <c r="E1749" s="53"/>
      <c r="F1749" s="53"/>
      <c r="G1749" s="53">
        <v>1</v>
      </c>
    </row>
    <row r="1750" spans="1:7" x14ac:dyDescent="0.25">
      <c r="A1750" s="53" t="s">
        <v>3470</v>
      </c>
      <c r="B1750" s="53" t="s">
        <v>3471</v>
      </c>
      <c r="C1750" s="53">
        <v>6112</v>
      </c>
      <c r="D1750" s="53"/>
      <c r="E1750" s="53"/>
      <c r="F1750" s="53"/>
      <c r="G1750" s="53">
        <v>1</v>
      </c>
    </row>
    <row r="1751" spans="1:7" x14ac:dyDescent="0.25">
      <c r="A1751" s="53" t="s">
        <v>3472</v>
      </c>
      <c r="B1751" s="53" t="s">
        <v>3473</v>
      </c>
      <c r="C1751" s="53">
        <v>6159</v>
      </c>
      <c r="D1751" s="53"/>
      <c r="E1751" s="53"/>
      <c r="F1751" s="53"/>
      <c r="G1751" s="53">
        <v>1</v>
      </c>
    </row>
    <row r="1752" spans="1:7" x14ac:dyDescent="0.25">
      <c r="A1752" s="53" t="s">
        <v>3474</v>
      </c>
      <c r="B1752" s="53" t="s">
        <v>3475</v>
      </c>
      <c r="C1752" s="53">
        <v>6160</v>
      </c>
      <c r="D1752" s="53"/>
      <c r="E1752" s="53"/>
      <c r="F1752" s="53"/>
      <c r="G1752" s="53">
        <v>1</v>
      </c>
    </row>
    <row r="1753" spans="1:7" x14ac:dyDescent="0.25">
      <c r="A1753" s="53" t="s">
        <v>3476</v>
      </c>
      <c r="B1753" s="53" t="s">
        <v>3477</v>
      </c>
      <c r="C1753" s="53">
        <v>6161</v>
      </c>
      <c r="D1753" s="53"/>
      <c r="E1753" s="53"/>
      <c r="F1753" s="53"/>
      <c r="G1753" s="53">
        <v>1</v>
      </c>
    </row>
    <row r="1754" spans="1:7" x14ac:dyDescent="0.25">
      <c r="A1754" s="53" t="s">
        <v>3478</v>
      </c>
      <c r="B1754" s="53" t="s">
        <v>3479</v>
      </c>
      <c r="C1754" s="53">
        <v>6163</v>
      </c>
      <c r="D1754" s="53"/>
      <c r="E1754" s="53"/>
      <c r="F1754" s="53"/>
      <c r="G1754" s="53">
        <v>1</v>
      </c>
    </row>
    <row r="1755" spans="1:7" x14ac:dyDescent="0.25">
      <c r="A1755" s="53" t="s">
        <v>3480</v>
      </c>
      <c r="B1755" s="53" t="s">
        <v>3481</v>
      </c>
      <c r="C1755" s="53">
        <v>6164</v>
      </c>
      <c r="D1755" s="53"/>
      <c r="E1755" s="53"/>
      <c r="F1755" s="53"/>
      <c r="G1755" s="53">
        <v>1</v>
      </c>
    </row>
    <row r="1756" spans="1:7" x14ac:dyDescent="0.25">
      <c r="A1756" s="53" t="s">
        <v>3482</v>
      </c>
      <c r="B1756" s="53" t="s">
        <v>3483</v>
      </c>
      <c r="C1756" s="53">
        <v>6168</v>
      </c>
      <c r="D1756" s="53"/>
      <c r="E1756" s="53"/>
      <c r="F1756" s="53"/>
      <c r="G1756" s="53">
        <v>1</v>
      </c>
    </row>
    <row r="1757" spans="1:7" x14ac:dyDescent="0.25">
      <c r="A1757" s="53" t="s">
        <v>3484</v>
      </c>
      <c r="B1757" s="53" t="s">
        <v>3485</v>
      </c>
      <c r="C1757" s="53">
        <v>6169</v>
      </c>
      <c r="D1757" s="53"/>
      <c r="E1757" s="53"/>
      <c r="F1757" s="53"/>
      <c r="G1757" s="53">
        <v>1</v>
      </c>
    </row>
    <row r="1758" spans="1:7" x14ac:dyDescent="0.25">
      <c r="A1758" s="53" t="s">
        <v>3486</v>
      </c>
      <c r="B1758" s="53" t="s">
        <v>3487</v>
      </c>
      <c r="C1758" s="53">
        <v>6170</v>
      </c>
      <c r="D1758" s="53"/>
      <c r="E1758" s="53"/>
      <c r="F1758" s="53"/>
      <c r="G1758" s="53">
        <v>1</v>
      </c>
    </row>
    <row r="1759" spans="1:7" x14ac:dyDescent="0.25">
      <c r="A1759" s="53" t="s">
        <v>3488</v>
      </c>
      <c r="B1759" s="53" t="s">
        <v>3489</v>
      </c>
      <c r="C1759" s="53">
        <v>6172</v>
      </c>
      <c r="D1759" s="53"/>
      <c r="E1759" s="53"/>
      <c r="F1759" s="53"/>
      <c r="G1759" s="53">
        <v>1</v>
      </c>
    </row>
    <row r="1760" spans="1:7" x14ac:dyDescent="0.25">
      <c r="A1760" s="53" t="s">
        <v>3490</v>
      </c>
      <c r="B1760" s="53" t="s">
        <v>3491</v>
      </c>
      <c r="C1760" s="53">
        <v>6173</v>
      </c>
      <c r="D1760" s="53"/>
      <c r="E1760" s="53"/>
      <c r="F1760" s="53"/>
      <c r="G1760" s="53">
        <v>1</v>
      </c>
    </row>
    <row r="1761" spans="1:7" x14ac:dyDescent="0.25">
      <c r="A1761" s="53" t="s">
        <v>3492</v>
      </c>
      <c r="B1761" s="53" t="s">
        <v>3493</v>
      </c>
      <c r="C1761" s="53">
        <v>6174</v>
      </c>
      <c r="D1761" s="53"/>
      <c r="E1761" s="53"/>
      <c r="F1761" s="53"/>
      <c r="G1761" s="53">
        <v>1</v>
      </c>
    </row>
    <row r="1762" spans="1:7" x14ac:dyDescent="0.25">
      <c r="A1762" s="53" t="s">
        <v>3494</v>
      </c>
      <c r="B1762" s="53" t="s">
        <v>3495</v>
      </c>
      <c r="C1762" s="53">
        <v>6175</v>
      </c>
      <c r="D1762" s="53"/>
      <c r="E1762" s="53"/>
      <c r="F1762" s="53"/>
      <c r="G1762" s="53">
        <v>1</v>
      </c>
    </row>
    <row r="1763" spans="1:7" x14ac:dyDescent="0.25">
      <c r="A1763" s="53" t="s">
        <v>3496</v>
      </c>
      <c r="B1763" s="53" t="s">
        <v>3497</v>
      </c>
      <c r="C1763" s="53">
        <v>6176</v>
      </c>
      <c r="D1763" s="53"/>
      <c r="E1763" s="53"/>
      <c r="F1763" s="53"/>
      <c r="G1763" s="53">
        <v>1</v>
      </c>
    </row>
    <row r="1764" spans="1:7" x14ac:dyDescent="0.25">
      <c r="A1764" s="53" t="s">
        <v>3498</v>
      </c>
      <c r="B1764" s="53" t="s">
        <v>3499</v>
      </c>
      <c r="C1764" s="53">
        <v>6177</v>
      </c>
      <c r="D1764" s="53"/>
      <c r="E1764" s="53"/>
      <c r="F1764" s="53"/>
      <c r="G1764" s="53">
        <v>1</v>
      </c>
    </row>
    <row r="1765" spans="1:7" x14ac:dyDescent="0.25">
      <c r="A1765" s="53" t="s">
        <v>3500</v>
      </c>
      <c r="B1765" s="53" t="s">
        <v>3501</v>
      </c>
      <c r="C1765" s="53">
        <v>6178</v>
      </c>
      <c r="D1765" s="53"/>
      <c r="E1765" s="53"/>
      <c r="F1765" s="53"/>
      <c r="G1765" s="53">
        <v>1</v>
      </c>
    </row>
    <row r="1766" spans="1:7" x14ac:dyDescent="0.25">
      <c r="A1766" s="53" t="s">
        <v>3502</v>
      </c>
      <c r="B1766" s="53" t="s">
        <v>3503</v>
      </c>
      <c r="C1766" s="53">
        <v>6179</v>
      </c>
      <c r="D1766" s="53"/>
      <c r="E1766" s="53"/>
      <c r="F1766" s="53"/>
      <c r="G1766" s="53">
        <v>1</v>
      </c>
    </row>
    <row r="1767" spans="1:7" x14ac:dyDescent="0.25">
      <c r="A1767" s="53" t="s">
        <v>3504</v>
      </c>
      <c r="B1767" s="53" t="s">
        <v>3505</v>
      </c>
      <c r="C1767" s="53">
        <v>6180</v>
      </c>
      <c r="D1767" s="53"/>
      <c r="E1767" s="53"/>
      <c r="F1767" s="53"/>
      <c r="G1767" s="53">
        <v>1</v>
      </c>
    </row>
    <row r="1768" spans="1:7" x14ac:dyDescent="0.25">
      <c r="A1768" s="53" t="s">
        <v>3506</v>
      </c>
      <c r="B1768" s="53" t="s">
        <v>3507</v>
      </c>
      <c r="C1768" s="53">
        <v>6181</v>
      </c>
      <c r="D1768" s="53"/>
      <c r="E1768" s="53"/>
      <c r="F1768" s="53"/>
      <c r="G1768" s="53">
        <v>1</v>
      </c>
    </row>
    <row r="1769" spans="1:7" x14ac:dyDescent="0.25">
      <c r="A1769" s="53" t="s">
        <v>3508</v>
      </c>
      <c r="B1769" s="53" t="s">
        <v>3509</v>
      </c>
      <c r="C1769" s="53">
        <v>6182</v>
      </c>
      <c r="D1769" s="53"/>
      <c r="E1769" s="53"/>
      <c r="F1769" s="53"/>
      <c r="G1769" s="53">
        <v>1</v>
      </c>
    </row>
    <row r="1770" spans="1:7" x14ac:dyDescent="0.25">
      <c r="A1770" s="53" t="s">
        <v>3510</v>
      </c>
      <c r="B1770" s="53" t="s">
        <v>3511</v>
      </c>
      <c r="C1770" s="53">
        <v>6183</v>
      </c>
      <c r="D1770" s="53"/>
      <c r="E1770" s="53"/>
      <c r="F1770" s="53"/>
      <c r="G1770" s="53">
        <v>1</v>
      </c>
    </row>
    <row r="1771" spans="1:7" x14ac:dyDescent="0.25">
      <c r="A1771" s="53" t="s">
        <v>3512</v>
      </c>
      <c r="B1771" s="53" t="s">
        <v>3513</v>
      </c>
      <c r="C1771" s="53">
        <v>6184</v>
      </c>
      <c r="D1771" s="53"/>
      <c r="E1771" s="53"/>
      <c r="F1771" s="53"/>
      <c r="G1771" s="53">
        <v>1</v>
      </c>
    </row>
    <row r="1772" spans="1:7" x14ac:dyDescent="0.25">
      <c r="A1772" s="53" t="s">
        <v>3514</v>
      </c>
      <c r="B1772" s="53" t="s">
        <v>3515</v>
      </c>
      <c r="C1772" s="53">
        <v>6185</v>
      </c>
      <c r="D1772" s="53"/>
      <c r="E1772" s="53"/>
      <c r="F1772" s="53"/>
      <c r="G1772" s="53">
        <v>1</v>
      </c>
    </row>
    <row r="1773" spans="1:7" x14ac:dyDescent="0.25">
      <c r="A1773" s="53" t="s">
        <v>3516</v>
      </c>
      <c r="B1773" s="53" t="s">
        <v>3517</v>
      </c>
      <c r="C1773" s="53">
        <v>6186</v>
      </c>
      <c r="D1773" s="53"/>
      <c r="E1773" s="53"/>
      <c r="F1773" s="53"/>
      <c r="G1773" s="53">
        <v>1</v>
      </c>
    </row>
    <row r="1774" spans="1:7" x14ac:dyDescent="0.25">
      <c r="A1774" s="53" t="s">
        <v>3518</v>
      </c>
      <c r="B1774" s="53" t="s">
        <v>3519</v>
      </c>
      <c r="C1774" s="53">
        <v>6187</v>
      </c>
      <c r="D1774" s="53"/>
      <c r="E1774" s="53"/>
      <c r="F1774" s="53"/>
      <c r="G1774" s="53">
        <v>1</v>
      </c>
    </row>
    <row r="1775" spans="1:7" x14ac:dyDescent="0.25">
      <c r="A1775" s="53" t="s">
        <v>3520</v>
      </c>
      <c r="B1775" s="53" t="s">
        <v>3521</v>
      </c>
      <c r="C1775" s="53">
        <v>6188</v>
      </c>
      <c r="D1775" s="53"/>
      <c r="E1775" s="53"/>
      <c r="F1775" s="53"/>
      <c r="G1775" s="53">
        <v>1</v>
      </c>
    </row>
    <row r="1776" spans="1:7" x14ac:dyDescent="0.25">
      <c r="A1776" s="53" t="s">
        <v>3522</v>
      </c>
      <c r="B1776" s="53" t="s">
        <v>3523</v>
      </c>
      <c r="C1776" s="53">
        <v>6189</v>
      </c>
      <c r="D1776" s="53"/>
      <c r="E1776" s="53"/>
      <c r="F1776" s="53"/>
      <c r="G1776" s="53">
        <v>1</v>
      </c>
    </row>
    <row r="1777" spans="1:7" x14ac:dyDescent="0.25">
      <c r="A1777" s="53" t="s">
        <v>3524</v>
      </c>
      <c r="B1777" s="53" t="s">
        <v>3525</v>
      </c>
      <c r="C1777" s="53">
        <v>6190</v>
      </c>
      <c r="D1777" s="53"/>
      <c r="E1777" s="53"/>
      <c r="F1777" s="53"/>
      <c r="G1777" s="53">
        <v>1</v>
      </c>
    </row>
    <row r="1778" spans="1:7" x14ac:dyDescent="0.25">
      <c r="A1778" s="53" t="s">
        <v>3526</v>
      </c>
      <c r="B1778" s="53" t="s">
        <v>3527</v>
      </c>
      <c r="C1778" s="53">
        <v>6191</v>
      </c>
      <c r="D1778" s="53"/>
      <c r="E1778" s="53"/>
      <c r="F1778" s="53"/>
      <c r="G1778" s="53">
        <v>1</v>
      </c>
    </row>
    <row r="1779" spans="1:7" x14ac:dyDescent="0.25">
      <c r="A1779" s="53" t="s">
        <v>3528</v>
      </c>
      <c r="B1779" s="53" t="s">
        <v>3529</v>
      </c>
      <c r="C1779" s="53">
        <v>6192</v>
      </c>
      <c r="D1779" s="53"/>
      <c r="E1779" s="53"/>
      <c r="F1779" s="53"/>
      <c r="G1779" s="53">
        <v>1</v>
      </c>
    </row>
    <row r="1780" spans="1:7" x14ac:dyDescent="0.25">
      <c r="A1780" s="53" t="s">
        <v>3530</v>
      </c>
      <c r="B1780" s="53" t="s">
        <v>3531</v>
      </c>
      <c r="C1780" s="53">
        <v>6193</v>
      </c>
      <c r="D1780" s="53"/>
      <c r="E1780" s="53"/>
      <c r="F1780" s="53"/>
      <c r="G1780" s="53">
        <v>1</v>
      </c>
    </row>
    <row r="1781" spans="1:7" x14ac:dyDescent="0.25">
      <c r="A1781" s="53" t="s">
        <v>3532</v>
      </c>
      <c r="B1781" s="53" t="s">
        <v>3533</v>
      </c>
      <c r="C1781" s="53">
        <v>6194</v>
      </c>
      <c r="D1781" s="53"/>
      <c r="E1781" s="53"/>
      <c r="F1781" s="53"/>
      <c r="G1781" s="53">
        <v>1</v>
      </c>
    </row>
    <row r="1782" spans="1:7" x14ac:dyDescent="0.25">
      <c r="A1782" s="53" t="s">
        <v>3534</v>
      </c>
      <c r="B1782" s="53" t="s">
        <v>3535</v>
      </c>
      <c r="C1782" s="53">
        <v>6195</v>
      </c>
      <c r="D1782" s="53"/>
      <c r="E1782" s="53"/>
      <c r="F1782" s="53"/>
      <c r="G1782" s="53">
        <v>1</v>
      </c>
    </row>
    <row r="1783" spans="1:7" x14ac:dyDescent="0.25">
      <c r="A1783" s="53" t="s">
        <v>3536</v>
      </c>
      <c r="B1783" s="53" t="s">
        <v>3537</v>
      </c>
      <c r="C1783" s="53">
        <v>6196</v>
      </c>
      <c r="D1783" s="53"/>
      <c r="E1783" s="53"/>
      <c r="F1783" s="53"/>
      <c r="G1783" s="53">
        <v>1</v>
      </c>
    </row>
    <row r="1784" spans="1:7" x14ac:dyDescent="0.25">
      <c r="A1784" s="53" t="s">
        <v>3538</v>
      </c>
      <c r="B1784" s="53" t="s">
        <v>3539</v>
      </c>
      <c r="C1784" s="53">
        <v>6197</v>
      </c>
      <c r="D1784" s="53"/>
      <c r="E1784" s="53"/>
      <c r="F1784" s="53"/>
      <c r="G1784" s="53">
        <v>1</v>
      </c>
    </row>
    <row r="1785" spans="1:7" x14ac:dyDescent="0.25">
      <c r="A1785" s="53" t="s">
        <v>3558</v>
      </c>
      <c r="B1785" s="53" t="s">
        <v>3559</v>
      </c>
      <c r="C1785" s="53">
        <v>6209</v>
      </c>
      <c r="D1785" s="53"/>
      <c r="E1785" s="53"/>
      <c r="F1785" s="53"/>
      <c r="G1785" s="53">
        <v>1</v>
      </c>
    </row>
    <row r="1786" spans="1:7" x14ac:dyDescent="0.25">
      <c r="A1786" s="53" t="s">
        <v>3540</v>
      </c>
      <c r="B1786" s="53" t="s">
        <v>3541</v>
      </c>
      <c r="C1786" s="53">
        <v>6198</v>
      </c>
      <c r="D1786" s="53"/>
      <c r="E1786" s="53"/>
      <c r="F1786" s="53"/>
      <c r="G1786" s="53">
        <v>1</v>
      </c>
    </row>
    <row r="1787" spans="1:7" x14ac:dyDescent="0.25">
      <c r="A1787" s="53" t="s">
        <v>3542</v>
      </c>
      <c r="B1787" s="53" t="s">
        <v>3543</v>
      </c>
      <c r="C1787" s="53">
        <v>6199</v>
      </c>
      <c r="D1787" s="53"/>
      <c r="E1787" s="53"/>
      <c r="F1787" s="53"/>
      <c r="G1787" s="53">
        <v>1</v>
      </c>
    </row>
    <row r="1788" spans="1:7" x14ac:dyDescent="0.25">
      <c r="A1788" s="53" t="s">
        <v>3544</v>
      </c>
      <c r="B1788" s="53" t="s">
        <v>3545</v>
      </c>
      <c r="C1788" s="53">
        <v>6200</v>
      </c>
      <c r="D1788" s="53"/>
      <c r="E1788" s="53"/>
      <c r="F1788" s="53"/>
      <c r="G1788" s="53">
        <v>1</v>
      </c>
    </row>
    <row r="1789" spans="1:7" x14ac:dyDescent="0.25">
      <c r="A1789" s="53" t="s">
        <v>3546</v>
      </c>
      <c r="B1789" s="53" t="s">
        <v>3547</v>
      </c>
      <c r="C1789" s="53">
        <v>6201</v>
      </c>
      <c r="D1789" s="53"/>
      <c r="E1789" s="53"/>
      <c r="F1789" s="53"/>
      <c r="G1789" s="53">
        <v>1</v>
      </c>
    </row>
    <row r="1790" spans="1:7" x14ac:dyDescent="0.25">
      <c r="A1790" s="53" t="s">
        <v>3548</v>
      </c>
      <c r="B1790" s="53" t="s">
        <v>3549</v>
      </c>
      <c r="C1790" s="53">
        <v>6202</v>
      </c>
      <c r="D1790" s="53"/>
      <c r="E1790" s="53"/>
      <c r="F1790" s="53"/>
      <c r="G1790" s="53">
        <v>1</v>
      </c>
    </row>
    <row r="1791" spans="1:7" x14ac:dyDescent="0.25">
      <c r="A1791" s="53" t="s">
        <v>3550</v>
      </c>
      <c r="B1791" s="53" t="s">
        <v>3551</v>
      </c>
      <c r="C1791" s="53">
        <v>6203</v>
      </c>
      <c r="D1791" s="53"/>
      <c r="E1791" s="53"/>
      <c r="F1791" s="53"/>
      <c r="G1791" s="53">
        <v>1</v>
      </c>
    </row>
    <row r="1792" spans="1:7" x14ac:dyDescent="0.25">
      <c r="A1792" s="53" t="s">
        <v>3552</v>
      </c>
      <c r="B1792" s="53" t="s">
        <v>3553</v>
      </c>
      <c r="C1792" s="53">
        <v>6204</v>
      </c>
      <c r="D1792" s="53"/>
      <c r="E1792" s="53"/>
      <c r="F1792" s="53"/>
      <c r="G1792" s="53">
        <v>1</v>
      </c>
    </row>
    <row r="1793" spans="1:7" x14ac:dyDescent="0.25">
      <c r="A1793" s="53" t="s">
        <v>3554</v>
      </c>
      <c r="B1793" s="53" t="s">
        <v>3555</v>
      </c>
      <c r="C1793" s="53">
        <v>6205</v>
      </c>
      <c r="D1793" s="53"/>
      <c r="E1793" s="53"/>
      <c r="F1793" s="53"/>
      <c r="G1793" s="53">
        <v>1</v>
      </c>
    </row>
    <row r="1794" spans="1:7" x14ac:dyDescent="0.25">
      <c r="A1794" s="53" t="s">
        <v>3556</v>
      </c>
      <c r="B1794" s="53" t="s">
        <v>3557</v>
      </c>
      <c r="C1794" s="53">
        <v>6208</v>
      </c>
      <c r="D1794" s="53"/>
      <c r="E1794" s="53"/>
      <c r="F1794" s="53"/>
      <c r="G1794" s="53">
        <v>1</v>
      </c>
    </row>
    <row r="1795" spans="1:7" x14ac:dyDescent="0.25">
      <c r="A1795" s="53" t="s">
        <v>3560</v>
      </c>
      <c r="B1795" s="53" t="s">
        <v>3561</v>
      </c>
      <c r="C1795" s="53">
        <v>6210</v>
      </c>
      <c r="D1795" s="53"/>
      <c r="E1795" s="53"/>
      <c r="F1795" s="53"/>
      <c r="G1795" s="53">
        <v>1</v>
      </c>
    </row>
    <row r="1796" spans="1:7" x14ac:dyDescent="0.25">
      <c r="A1796" s="53" t="s">
        <v>3562</v>
      </c>
      <c r="B1796" s="53" t="s">
        <v>3563</v>
      </c>
      <c r="C1796" s="53">
        <v>6327</v>
      </c>
      <c r="D1796" s="53"/>
      <c r="E1796" s="53"/>
      <c r="F1796" s="53"/>
      <c r="G1796" s="53">
        <v>1</v>
      </c>
    </row>
    <row r="1797" spans="1:7" x14ac:dyDescent="0.25">
      <c r="A1797" s="53" t="s">
        <v>3564</v>
      </c>
      <c r="B1797" s="53" t="s">
        <v>3565</v>
      </c>
      <c r="C1797" s="53">
        <v>6328</v>
      </c>
      <c r="D1797" s="53"/>
      <c r="E1797" s="53"/>
      <c r="F1797" s="53"/>
      <c r="G1797" s="53">
        <v>1</v>
      </c>
    </row>
    <row r="1798" spans="1:7" x14ac:dyDescent="0.25">
      <c r="A1798" s="53" t="s">
        <v>3566</v>
      </c>
      <c r="B1798" s="53" t="s">
        <v>3567</v>
      </c>
      <c r="C1798" s="53">
        <v>6329</v>
      </c>
      <c r="D1798" s="53"/>
      <c r="E1798" s="53"/>
      <c r="F1798" s="53"/>
      <c r="G1798" s="53">
        <v>1</v>
      </c>
    </row>
    <row r="1799" spans="1:7" x14ac:dyDescent="0.25">
      <c r="A1799" s="53" t="s">
        <v>3568</v>
      </c>
      <c r="B1799" s="53" t="s">
        <v>3569</v>
      </c>
      <c r="C1799" s="53">
        <v>6330</v>
      </c>
      <c r="D1799" s="53"/>
      <c r="E1799" s="53"/>
      <c r="F1799" s="53"/>
      <c r="G1799" s="53">
        <v>1</v>
      </c>
    </row>
    <row r="1800" spans="1:7" x14ac:dyDescent="0.25">
      <c r="A1800" s="53" t="s">
        <v>3570</v>
      </c>
      <c r="B1800" s="53" t="s">
        <v>3571</v>
      </c>
      <c r="C1800" s="53">
        <v>6331</v>
      </c>
      <c r="D1800" s="53"/>
      <c r="E1800" s="53"/>
      <c r="F1800" s="53"/>
      <c r="G1800" s="53">
        <v>1</v>
      </c>
    </row>
    <row r="1801" spans="1:7" x14ac:dyDescent="0.25">
      <c r="A1801" s="53" t="s">
        <v>3572</v>
      </c>
      <c r="B1801" s="53" t="s">
        <v>3573</v>
      </c>
      <c r="C1801" s="53">
        <v>6332</v>
      </c>
      <c r="D1801" s="53"/>
      <c r="E1801" s="53"/>
      <c r="F1801" s="53"/>
      <c r="G1801" s="53">
        <v>1</v>
      </c>
    </row>
    <row r="1802" spans="1:7" x14ac:dyDescent="0.25">
      <c r="A1802" s="53" t="s">
        <v>3574</v>
      </c>
      <c r="B1802" s="53" t="s">
        <v>3575</v>
      </c>
      <c r="C1802" s="53">
        <v>6333</v>
      </c>
      <c r="D1802" s="53"/>
      <c r="E1802" s="53"/>
      <c r="F1802" s="53"/>
      <c r="G1802" s="53">
        <v>1</v>
      </c>
    </row>
    <row r="1803" spans="1:7" x14ac:dyDescent="0.25">
      <c r="A1803" s="53" t="s">
        <v>3576</v>
      </c>
      <c r="B1803" s="53" t="s">
        <v>3577</v>
      </c>
      <c r="C1803" s="53">
        <v>6334</v>
      </c>
      <c r="D1803" s="53"/>
      <c r="E1803" s="53"/>
      <c r="F1803" s="53"/>
      <c r="G1803" s="53">
        <v>1</v>
      </c>
    </row>
    <row r="1804" spans="1:7" x14ac:dyDescent="0.25">
      <c r="A1804" s="53" t="s">
        <v>3578</v>
      </c>
      <c r="B1804" s="53" t="s">
        <v>3579</v>
      </c>
      <c r="C1804" s="53">
        <v>6335</v>
      </c>
      <c r="D1804" s="53"/>
      <c r="E1804" s="53"/>
      <c r="F1804" s="53"/>
      <c r="G1804" s="53">
        <v>1</v>
      </c>
    </row>
    <row r="1805" spans="1:7" x14ac:dyDescent="0.25">
      <c r="A1805" s="53" t="s">
        <v>3580</v>
      </c>
      <c r="B1805" s="53" t="s">
        <v>3581</v>
      </c>
      <c r="C1805" s="53">
        <v>6336</v>
      </c>
      <c r="D1805" s="53"/>
      <c r="E1805" s="53"/>
      <c r="F1805" s="53"/>
      <c r="G1805" s="53">
        <v>1</v>
      </c>
    </row>
    <row r="1806" spans="1:7" x14ac:dyDescent="0.25">
      <c r="A1806" s="53" t="s">
        <v>3582</v>
      </c>
      <c r="B1806" s="53" t="s">
        <v>3583</v>
      </c>
      <c r="C1806" s="53">
        <v>6337</v>
      </c>
      <c r="D1806" s="53"/>
      <c r="E1806" s="53"/>
      <c r="F1806" s="53"/>
      <c r="G1806" s="53">
        <v>1</v>
      </c>
    </row>
    <row r="1807" spans="1:7" x14ac:dyDescent="0.25">
      <c r="A1807" s="53" t="s">
        <v>3584</v>
      </c>
      <c r="B1807" s="53" t="s">
        <v>3585</v>
      </c>
      <c r="C1807" s="53">
        <v>6338</v>
      </c>
      <c r="D1807" s="53"/>
      <c r="E1807" s="53"/>
      <c r="F1807" s="53"/>
      <c r="G1807" s="53">
        <v>1</v>
      </c>
    </row>
    <row r="1808" spans="1:7" x14ac:dyDescent="0.25">
      <c r="A1808" s="53" t="s">
        <v>3586</v>
      </c>
      <c r="B1808" s="53" t="s">
        <v>3587</v>
      </c>
      <c r="C1808" s="53">
        <v>6339</v>
      </c>
      <c r="D1808" s="53"/>
      <c r="E1808" s="53"/>
      <c r="F1808" s="53"/>
      <c r="G1808" s="53">
        <v>1</v>
      </c>
    </row>
    <row r="1809" spans="1:7" x14ac:dyDescent="0.25">
      <c r="A1809" s="53" t="s">
        <v>3596</v>
      </c>
      <c r="B1809" s="53" t="s">
        <v>3597</v>
      </c>
      <c r="C1809" s="53">
        <v>6470</v>
      </c>
      <c r="D1809" s="53">
        <v>6523</v>
      </c>
      <c r="E1809" s="53">
        <v>6524</v>
      </c>
      <c r="F1809" s="53"/>
      <c r="G1809" s="53">
        <v>3</v>
      </c>
    </row>
    <row r="1810" spans="1:7" x14ac:dyDescent="0.25">
      <c r="A1810" s="53" t="s">
        <v>3598</v>
      </c>
      <c r="B1810" s="53" t="s">
        <v>3599</v>
      </c>
      <c r="C1810" s="53">
        <v>6471</v>
      </c>
      <c r="D1810" s="53"/>
      <c r="E1810" s="53"/>
      <c r="F1810" s="53"/>
      <c r="G1810" s="53">
        <v>1</v>
      </c>
    </row>
    <row r="1811" spans="1:7" x14ac:dyDescent="0.25">
      <c r="A1811" s="53" t="s">
        <v>3600</v>
      </c>
      <c r="B1811" s="53" t="s">
        <v>3601</v>
      </c>
      <c r="C1811" s="53">
        <v>6472</v>
      </c>
      <c r="D1811" s="53"/>
      <c r="E1811" s="53"/>
      <c r="F1811" s="53"/>
      <c r="G1811" s="53">
        <v>1</v>
      </c>
    </row>
    <row r="1812" spans="1:7" x14ac:dyDescent="0.25">
      <c r="A1812" s="53" t="s">
        <v>3602</v>
      </c>
      <c r="B1812" s="53" t="s">
        <v>3603</v>
      </c>
      <c r="C1812" s="53">
        <v>6473</v>
      </c>
      <c r="D1812" s="53"/>
      <c r="E1812" s="53"/>
      <c r="F1812" s="53"/>
      <c r="G1812" s="53">
        <v>1</v>
      </c>
    </row>
    <row r="1813" spans="1:7" x14ac:dyDescent="0.25">
      <c r="A1813" s="53" t="s">
        <v>3604</v>
      </c>
      <c r="B1813" s="53" t="s">
        <v>3605</v>
      </c>
      <c r="C1813" s="53">
        <v>6474</v>
      </c>
      <c r="D1813" s="53"/>
      <c r="E1813" s="53"/>
      <c r="F1813" s="53"/>
      <c r="G1813" s="53">
        <v>1</v>
      </c>
    </row>
    <row r="1814" spans="1:7" x14ac:dyDescent="0.25">
      <c r="A1814" s="53" t="s">
        <v>3606</v>
      </c>
      <c r="B1814" s="53" t="s">
        <v>3607</v>
      </c>
      <c r="C1814" s="53">
        <v>6482</v>
      </c>
      <c r="D1814" s="53"/>
      <c r="E1814" s="53"/>
      <c r="F1814" s="53"/>
      <c r="G1814" s="53">
        <v>1</v>
      </c>
    </row>
    <row r="1815" spans="1:7" x14ac:dyDescent="0.25">
      <c r="A1815" s="53" t="s">
        <v>3588</v>
      </c>
      <c r="B1815" s="53" t="s">
        <v>3589</v>
      </c>
      <c r="C1815" s="53">
        <v>6400</v>
      </c>
      <c r="D1815" s="53"/>
      <c r="E1815" s="53"/>
      <c r="F1815" s="53"/>
      <c r="G1815" s="53">
        <v>1</v>
      </c>
    </row>
    <row r="1816" spans="1:7" x14ac:dyDescent="0.25">
      <c r="A1816" s="53" t="s">
        <v>3590</v>
      </c>
      <c r="B1816" s="53" t="s">
        <v>3591</v>
      </c>
      <c r="C1816" s="53">
        <v>6401</v>
      </c>
      <c r="D1816" s="53"/>
      <c r="E1816" s="53"/>
      <c r="F1816" s="53"/>
      <c r="G1816" s="53">
        <v>1</v>
      </c>
    </row>
    <row r="1817" spans="1:7" x14ac:dyDescent="0.25">
      <c r="A1817" s="53" t="s">
        <v>3592</v>
      </c>
      <c r="B1817" s="53" t="s">
        <v>3593</v>
      </c>
      <c r="C1817" s="53">
        <v>6404</v>
      </c>
      <c r="D1817" s="53"/>
      <c r="E1817" s="53"/>
      <c r="F1817" s="53"/>
      <c r="G1817" s="53">
        <v>1</v>
      </c>
    </row>
    <row r="1818" spans="1:7" x14ac:dyDescent="0.25">
      <c r="A1818" s="53" t="s">
        <v>3594</v>
      </c>
      <c r="B1818" s="53" t="s">
        <v>3595</v>
      </c>
      <c r="C1818" s="53">
        <v>6405</v>
      </c>
      <c r="D1818" s="53"/>
      <c r="E1818" s="53"/>
      <c r="F1818" s="53"/>
      <c r="G1818" s="53">
        <v>1</v>
      </c>
    </row>
    <row r="1819" spans="1:7" x14ac:dyDescent="0.25">
      <c r="A1819" s="53" t="s">
        <v>3608</v>
      </c>
      <c r="B1819" s="53" t="s">
        <v>3609</v>
      </c>
      <c r="C1819" s="53">
        <v>6483</v>
      </c>
      <c r="D1819" s="53"/>
      <c r="E1819" s="53"/>
      <c r="F1819" s="53"/>
      <c r="G1819" s="53">
        <v>1</v>
      </c>
    </row>
    <row r="1820" spans="1:7" x14ac:dyDescent="0.25">
      <c r="A1820" s="53" t="s">
        <v>3610</v>
      </c>
      <c r="B1820" s="53" t="s">
        <v>3611</v>
      </c>
      <c r="C1820" s="53">
        <v>6484</v>
      </c>
      <c r="D1820" s="53"/>
      <c r="E1820" s="53"/>
      <c r="F1820" s="53"/>
      <c r="G1820" s="53">
        <v>1</v>
      </c>
    </row>
    <row r="1821" spans="1:7" x14ac:dyDescent="0.25">
      <c r="A1821" s="53" t="s">
        <v>3612</v>
      </c>
      <c r="B1821" s="53" t="s">
        <v>3613</v>
      </c>
      <c r="C1821" s="53">
        <v>6485</v>
      </c>
      <c r="D1821" s="53"/>
      <c r="E1821" s="53"/>
      <c r="F1821" s="53"/>
      <c r="G1821" s="53">
        <v>1</v>
      </c>
    </row>
    <row r="1822" spans="1:7" x14ac:dyDescent="0.25">
      <c r="A1822" s="53" t="s">
        <v>3614</v>
      </c>
      <c r="B1822" s="53" t="s">
        <v>3615</v>
      </c>
      <c r="C1822" s="53">
        <v>6486</v>
      </c>
      <c r="D1822" s="53"/>
      <c r="E1822" s="53"/>
      <c r="F1822" s="53"/>
      <c r="G1822" s="53">
        <v>1</v>
      </c>
    </row>
    <row r="1823" spans="1:7" x14ac:dyDescent="0.25">
      <c r="A1823" s="53" t="s">
        <v>3616</v>
      </c>
      <c r="B1823" s="53" t="s">
        <v>3617</v>
      </c>
      <c r="C1823" s="53">
        <v>6487</v>
      </c>
      <c r="D1823" s="53"/>
      <c r="E1823" s="53"/>
      <c r="F1823" s="53"/>
      <c r="G1823" s="53">
        <v>1</v>
      </c>
    </row>
    <row r="1824" spans="1:7" x14ac:dyDescent="0.25">
      <c r="A1824" s="53" t="s">
        <v>3618</v>
      </c>
      <c r="B1824" s="53" t="s">
        <v>3619</v>
      </c>
      <c r="C1824" s="53">
        <v>6488</v>
      </c>
      <c r="D1824" s="53"/>
      <c r="E1824" s="53"/>
      <c r="F1824" s="53"/>
      <c r="G1824" s="53">
        <v>1</v>
      </c>
    </row>
    <row r="1825" spans="1:7" x14ac:dyDescent="0.25">
      <c r="A1825" s="53" t="s">
        <v>3620</v>
      </c>
      <c r="B1825" s="53" t="s">
        <v>3621</v>
      </c>
      <c r="C1825" s="53">
        <v>6489</v>
      </c>
      <c r="D1825" s="53"/>
      <c r="E1825" s="53"/>
      <c r="F1825" s="53"/>
      <c r="G1825" s="53">
        <v>1</v>
      </c>
    </row>
    <row r="1826" spans="1:7" x14ac:dyDescent="0.25">
      <c r="A1826" s="53" t="s">
        <v>3622</v>
      </c>
      <c r="B1826" s="53" t="s">
        <v>3623</v>
      </c>
      <c r="C1826" s="53">
        <v>6490</v>
      </c>
      <c r="D1826" s="53"/>
      <c r="E1826" s="53"/>
      <c r="F1826" s="53"/>
      <c r="G1826" s="53">
        <v>1</v>
      </c>
    </row>
    <row r="1827" spans="1:7" x14ac:dyDescent="0.25">
      <c r="A1827" s="53" t="s">
        <v>3624</v>
      </c>
      <c r="B1827" s="53" t="s">
        <v>3625</v>
      </c>
      <c r="C1827" s="53">
        <v>6491</v>
      </c>
      <c r="D1827" s="53"/>
      <c r="E1827" s="53"/>
      <c r="F1827" s="53"/>
      <c r="G1827" s="53">
        <v>1</v>
      </c>
    </row>
    <row r="1828" spans="1:7" x14ac:dyDescent="0.25">
      <c r="A1828" s="53" t="s">
        <v>3626</v>
      </c>
      <c r="B1828" s="53" t="s">
        <v>3627</v>
      </c>
      <c r="C1828" s="53">
        <v>6497</v>
      </c>
      <c r="D1828" s="53"/>
      <c r="E1828" s="53"/>
      <c r="F1828" s="53"/>
      <c r="G1828" s="53">
        <v>1</v>
      </c>
    </row>
    <row r="1829" spans="1:7" x14ac:dyDescent="0.25">
      <c r="A1829" s="53" t="s">
        <v>3628</v>
      </c>
      <c r="B1829" s="53" t="s">
        <v>3629</v>
      </c>
      <c r="C1829" s="53">
        <v>6498</v>
      </c>
      <c r="D1829" s="53"/>
      <c r="E1829" s="53"/>
      <c r="F1829" s="53"/>
      <c r="G1829" s="53">
        <v>1</v>
      </c>
    </row>
    <row r="1830" spans="1:7" x14ac:dyDescent="0.25">
      <c r="A1830" s="53" t="s">
        <v>3630</v>
      </c>
      <c r="B1830" s="53" t="s">
        <v>3631</v>
      </c>
      <c r="C1830" s="53">
        <v>6499</v>
      </c>
      <c r="D1830" s="53"/>
      <c r="E1830" s="53"/>
      <c r="F1830" s="53"/>
      <c r="G1830" s="53">
        <v>1</v>
      </c>
    </row>
    <row r="1831" spans="1:7" x14ac:dyDescent="0.25">
      <c r="A1831" s="53" t="s">
        <v>3632</v>
      </c>
      <c r="B1831" s="53" t="s">
        <v>3633</v>
      </c>
      <c r="C1831" s="53">
        <v>6500</v>
      </c>
      <c r="D1831" s="53"/>
      <c r="E1831" s="53"/>
      <c r="F1831" s="53"/>
      <c r="G1831" s="53">
        <v>1</v>
      </c>
    </row>
    <row r="1832" spans="1:7" x14ac:dyDescent="0.25">
      <c r="A1832" s="53" t="s">
        <v>3634</v>
      </c>
      <c r="B1832" s="53" t="s">
        <v>3635</v>
      </c>
      <c r="C1832" s="53">
        <v>6501</v>
      </c>
      <c r="D1832" s="53"/>
      <c r="E1832" s="53"/>
      <c r="F1832" s="53"/>
      <c r="G1832" s="53">
        <v>1</v>
      </c>
    </row>
    <row r="1833" spans="1:7" x14ac:dyDescent="0.25">
      <c r="A1833" s="53" t="s">
        <v>3636</v>
      </c>
      <c r="B1833" s="53" t="s">
        <v>3637</v>
      </c>
      <c r="C1833" s="53">
        <v>6502</v>
      </c>
      <c r="D1833" s="53"/>
      <c r="E1833" s="53"/>
      <c r="F1833" s="53"/>
      <c r="G1833" s="53">
        <v>1</v>
      </c>
    </row>
    <row r="1834" spans="1:7" x14ac:dyDescent="0.25">
      <c r="A1834" s="53" t="s">
        <v>3638</v>
      </c>
      <c r="B1834" s="53" t="s">
        <v>3639</v>
      </c>
      <c r="C1834" s="53">
        <v>6503</v>
      </c>
      <c r="D1834" s="53"/>
      <c r="E1834" s="53"/>
      <c r="F1834" s="53"/>
      <c r="G1834" s="53">
        <v>1</v>
      </c>
    </row>
    <row r="1835" spans="1:7" x14ac:dyDescent="0.25">
      <c r="A1835" s="53" t="s">
        <v>3640</v>
      </c>
      <c r="B1835" s="53" t="s">
        <v>3641</v>
      </c>
      <c r="C1835" s="53">
        <v>6504</v>
      </c>
      <c r="D1835" s="53"/>
      <c r="E1835" s="53"/>
      <c r="F1835" s="53"/>
      <c r="G1835" s="53">
        <v>1</v>
      </c>
    </row>
    <row r="1836" spans="1:7" x14ac:dyDescent="0.25">
      <c r="A1836" s="53" t="s">
        <v>3642</v>
      </c>
      <c r="B1836" s="53" t="s">
        <v>3643</v>
      </c>
      <c r="C1836" s="53">
        <v>6505</v>
      </c>
      <c r="D1836" s="53"/>
      <c r="E1836" s="53"/>
      <c r="F1836" s="53"/>
      <c r="G1836" s="53">
        <v>1</v>
      </c>
    </row>
    <row r="1837" spans="1:7" x14ac:dyDescent="0.25">
      <c r="A1837" s="53" t="s">
        <v>3644</v>
      </c>
      <c r="B1837" s="53" t="s">
        <v>3645</v>
      </c>
      <c r="C1837" s="53">
        <v>6506</v>
      </c>
      <c r="D1837" s="53"/>
      <c r="E1837" s="53"/>
      <c r="F1837" s="53"/>
      <c r="G1837" s="53">
        <v>1</v>
      </c>
    </row>
    <row r="1838" spans="1:7" x14ac:dyDescent="0.25">
      <c r="A1838" s="53" t="s">
        <v>3646</v>
      </c>
      <c r="B1838" s="53" t="s">
        <v>3647</v>
      </c>
      <c r="C1838" s="53">
        <v>6522</v>
      </c>
      <c r="D1838" s="53"/>
      <c r="E1838" s="53"/>
      <c r="F1838" s="53"/>
      <c r="G1838" s="53">
        <v>1</v>
      </c>
    </row>
    <row r="1839" spans="1:7" x14ac:dyDescent="0.25">
      <c r="A1839" s="53" t="s">
        <v>3648</v>
      </c>
      <c r="B1839" s="53" t="s">
        <v>3649</v>
      </c>
      <c r="C1839" s="53">
        <v>6526</v>
      </c>
      <c r="D1839" s="53"/>
      <c r="E1839" s="53"/>
      <c r="F1839" s="53"/>
      <c r="G1839" s="53">
        <v>1</v>
      </c>
    </row>
    <row r="1840" spans="1:7" x14ac:dyDescent="0.25">
      <c r="A1840" s="53" t="s">
        <v>3650</v>
      </c>
      <c r="B1840" s="53" t="s">
        <v>3651</v>
      </c>
      <c r="C1840" s="53">
        <v>6527</v>
      </c>
      <c r="D1840" s="53"/>
      <c r="E1840" s="53"/>
      <c r="F1840" s="53"/>
      <c r="G1840" s="53">
        <v>1</v>
      </c>
    </row>
    <row r="1841" spans="1:7" x14ac:dyDescent="0.25">
      <c r="A1841" s="53" t="s">
        <v>3652</v>
      </c>
      <c r="B1841" s="53" t="s">
        <v>3653</v>
      </c>
      <c r="C1841" s="53">
        <v>6528</v>
      </c>
      <c r="D1841" s="53"/>
      <c r="E1841" s="53"/>
      <c r="F1841" s="53"/>
      <c r="G1841" s="53">
        <v>1</v>
      </c>
    </row>
    <row r="1842" spans="1:7" x14ac:dyDescent="0.25">
      <c r="A1842" s="53" t="s">
        <v>3654</v>
      </c>
      <c r="B1842" s="53" t="s">
        <v>3655</v>
      </c>
      <c r="C1842" s="53">
        <v>6529</v>
      </c>
      <c r="D1842" s="53"/>
      <c r="E1842" s="53"/>
      <c r="F1842" s="53"/>
      <c r="G1842" s="53">
        <v>1</v>
      </c>
    </row>
    <row r="1843" spans="1:7" x14ac:dyDescent="0.25">
      <c r="A1843" s="53" t="s">
        <v>3656</v>
      </c>
      <c r="B1843" s="53" t="s">
        <v>3657</v>
      </c>
      <c r="C1843" s="53">
        <v>6530</v>
      </c>
      <c r="D1843" s="53"/>
      <c r="E1843" s="53"/>
      <c r="F1843" s="53"/>
      <c r="G1843" s="53">
        <v>1</v>
      </c>
    </row>
    <row r="1844" spans="1:7" x14ac:dyDescent="0.25">
      <c r="A1844" s="53" t="s">
        <v>3658</v>
      </c>
      <c r="B1844" s="53" t="s">
        <v>3659</v>
      </c>
      <c r="C1844" s="53">
        <v>6531</v>
      </c>
      <c r="D1844" s="53"/>
      <c r="E1844" s="53"/>
      <c r="F1844" s="53"/>
      <c r="G1844" s="53">
        <v>1</v>
      </c>
    </row>
    <row r="1845" spans="1:7" x14ac:dyDescent="0.25">
      <c r="A1845" s="53" t="s">
        <v>3660</v>
      </c>
      <c r="B1845" s="53" t="s">
        <v>3661</v>
      </c>
      <c r="C1845" s="53">
        <v>6532</v>
      </c>
      <c r="D1845" s="53"/>
      <c r="E1845" s="53"/>
      <c r="F1845" s="53"/>
      <c r="G1845" s="53">
        <v>1</v>
      </c>
    </row>
    <row r="1846" spans="1:7" x14ac:dyDescent="0.25">
      <c r="A1846" s="53" t="s">
        <v>3662</v>
      </c>
      <c r="B1846" s="53" t="s">
        <v>3663</v>
      </c>
      <c r="C1846" s="53">
        <v>6533</v>
      </c>
      <c r="D1846" s="53"/>
      <c r="E1846" s="53"/>
      <c r="F1846" s="53"/>
      <c r="G1846" s="53">
        <v>1</v>
      </c>
    </row>
    <row r="1847" spans="1:7" x14ac:dyDescent="0.25">
      <c r="A1847" s="53" t="s">
        <v>3664</v>
      </c>
      <c r="B1847" s="53" t="s">
        <v>3665</v>
      </c>
      <c r="C1847" s="53">
        <v>6534</v>
      </c>
      <c r="D1847" s="53"/>
      <c r="E1847" s="53"/>
      <c r="F1847" s="53"/>
      <c r="G1847" s="53">
        <v>1</v>
      </c>
    </row>
    <row r="1848" spans="1:7" x14ac:dyDescent="0.25">
      <c r="A1848" s="53" t="s">
        <v>3666</v>
      </c>
      <c r="B1848" s="53" t="s">
        <v>3667</v>
      </c>
      <c r="C1848" s="53">
        <v>6535</v>
      </c>
      <c r="D1848" s="53"/>
      <c r="E1848" s="53"/>
      <c r="F1848" s="53"/>
      <c r="G1848" s="53">
        <v>1</v>
      </c>
    </row>
    <row r="1849" spans="1:7" x14ac:dyDescent="0.25">
      <c r="A1849" s="53" t="s">
        <v>3668</v>
      </c>
      <c r="B1849" s="53" t="s">
        <v>3669</v>
      </c>
      <c r="C1849" s="53">
        <v>6536</v>
      </c>
      <c r="D1849" s="53"/>
      <c r="E1849" s="53"/>
      <c r="F1849" s="53"/>
      <c r="G1849" s="53">
        <v>1</v>
      </c>
    </row>
    <row r="1850" spans="1:7" x14ac:dyDescent="0.25">
      <c r="A1850" s="53" t="s">
        <v>3670</v>
      </c>
      <c r="B1850" s="53" t="s">
        <v>3671</v>
      </c>
      <c r="C1850" s="53">
        <v>6537</v>
      </c>
      <c r="D1850" s="53"/>
      <c r="E1850" s="53"/>
      <c r="F1850" s="53"/>
      <c r="G1850" s="53">
        <v>1</v>
      </c>
    </row>
    <row r="1851" spans="1:7" x14ac:dyDescent="0.25">
      <c r="A1851" s="53" t="s">
        <v>3672</v>
      </c>
      <c r="B1851" s="53" t="s">
        <v>3673</v>
      </c>
      <c r="C1851" s="53">
        <v>6538</v>
      </c>
      <c r="D1851" s="53"/>
      <c r="E1851" s="53"/>
      <c r="F1851" s="53"/>
      <c r="G1851" s="53">
        <v>1</v>
      </c>
    </row>
    <row r="1852" spans="1:7" x14ac:dyDescent="0.25">
      <c r="A1852" s="53" t="s">
        <v>3674</v>
      </c>
      <c r="B1852" s="53" t="s">
        <v>3675</v>
      </c>
      <c r="C1852" s="53">
        <v>6539</v>
      </c>
      <c r="D1852" s="53"/>
      <c r="E1852" s="53"/>
      <c r="F1852" s="53"/>
      <c r="G1852" s="53">
        <v>1</v>
      </c>
    </row>
    <row r="1853" spans="1:7" x14ac:dyDescent="0.25">
      <c r="A1853" s="53" t="s">
        <v>3676</v>
      </c>
      <c r="B1853" s="53" t="s">
        <v>3677</v>
      </c>
      <c r="C1853" s="53">
        <v>6540</v>
      </c>
      <c r="D1853" s="53"/>
      <c r="E1853" s="53"/>
      <c r="F1853" s="53"/>
      <c r="G1853" s="53">
        <v>1</v>
      </c>
    </row>
    <row r="1854" spans="1:7" x14ac:dyDescent="0.25">
      <c r="A1854" s="53" t="s">
        <v>3678</v>
      </c>
      <c r="B1854" s="53" t="s">
        <v>3679</v>
      </c>
      <c r="C1854" s="53">
        <v>6702</v>
      </c>
      <c r="D1854" s="53"/>
      <c r="E1854" s="53"/>
      <c r="F1854" s="53"/>
      <c r="G1854" s="53">
        <v>1</v>
      </c>
    </row>
    <row r="1855" spans="1:7" x14ac:dyDescent="0.25">
      <c r="A1855" s="53" t="s">
        <v>3680</v>
      </c>
      <c r="B1855" s="53" t="s">
        <v>3681</v>
      </c>
      <c r="C1855" s="53">
        <v>6703</v>
      </c>
      <c r="D1855" s="53"/>
      <c r="E1855" s="53"/>
      <c r="F1855" s="53"/>
      <c r="G1855" s="53">
        <v>1</v>
      </c>
    </row>
    <row r="1856" spans="1:7" x14ac:dyDescent="0.25">
      <c r="A1856" s="53" t="s">
        <v>3682</v>
      </c>
      <c r="B1856" s="53" t="s">
        <v>3683</v>
      </c>
      <c r="C1856" s="53">
        <v>6704</v>
      </c>
      <c r="D1856" s="53"/>
      <c r="E1856" s="53"/>
      <c r="F1856" s="53"/>
      <c r="G1856" s="53">
        <v>1</v>
      </c>
    </row>
    <row r="1857" spans="1:7" x14ac:dyDescent="0.25">
      <c r="A1857" s="53" t="s">
        <v>3684</v>
      </c>
      <c r="B1857" s="53" t="s">
        <v>3685</v>
      </c>
      <c r="C1857" s="53">
        <v>6705</v>
      </c>
      <c r="D1857" s="53"/>
      <c r="E1857" s="53"/>
      <c r="F1857" s="53"/>
      <c r="G1857" s="53">
        <v>1</v>
      </c>
    </row>
    <row r="1858" spans="1:7" x14ac:dyDescent="0.25">
      <c r="A1858" s="53" t="s">
        <v>3686</v>
      </c>
      <c r="B1858" s="53" t="s">
        <v>3687</v>
      </c>
      <c r="C1858" s="53">
        <v>6706</v>
      </c>
      <c r="D1858" s="53"/>
      <c r="E1858" s="53"/>
      <c r="F1858" s="53"/>
      <c r="G1858" s="53">
        <v>1</v>
      </c>
    </row>
    <row r="1859" spans="1:7" x14ac:dyDescent="0.25">
      <c r="A1859" s="53" t="s">
        <v>3688</v>
      </c>
      <c r="B1859" s="53" t="s">
        <v>4312</v>
      </c>
      <c r="C1859" s="53">
        <v>6763</v>
      </c>
      <c r="D1859" s="53"/>
      <c r="E1859" s="53"/>
      <c r="F1859" s="53"/>
      <c r="G1859" s="53">
        <v>1</v>
      </c>
    </row>
    <row r="1860" spans="1:7" x14ac:dyDescent="0.25">
      <c r="A1860" s="53" t="s">
        <v>3690</v>
      </c>
      <c r="B1860" s="53" t="s">
        <v>4313</v>
      </c>
      <c r="C1860" s="53">
        <v>6764</v>
      </c>
      <c r="D1860" s="53"/>
      <c r="E1860" s="53"/>
      <c r="F1860" s="53"/>
      <c r="G1860" s="53">
        <v>1</v>
      </c>
    </row>
    <row r="1861" spans="1:7" x14ac:dyDescent="0.25">
      <c r="A1861" s="53" t="s">
        <v>3692</v>
      </c>
      <c r="B1861" s="53" t="s">
        <v>4314</v>
      </c>
      <c r="C1861" s="53">
        <v>6765</v>
      </c>
      <c r="D1861" s="53"/>
      <c r="E1861" s="53"/>
      <c r="F1861" s="53"/>
      <c r="G1861" s="53">
        <v>1</v>
      </c>
    </row>
    <row r="1862" spans="1:7" x14ac:dyDescent="0.25">
      <c r="A1862" s="53" t="s">
        <v>3694</v>
      </c>
      <c r="B1862" s="53" t="s">
        <v>4315</v>
      </c>
      <c r="C1862" s="53">
        <v>6766</v>
      </c>
      <c r="D1862" s="53"/>
      <c r="E1862" s="53"/>
      <c r="F1862" s="53"/>
      <c r="G1862" s="53">
        <v>1</v>
      </c>
    </row>
    <row r="1863" spans="1:7" x14ac:dyDescent="0.25">
      <c r="A1863" s="53" t="s">
        <v>3696</v>
      </c>
      <c r="B1863" s="53" t="s">
        <v>3697</v>
      </c>
      <c r="C1863" s="53">
        <v>6767</v>
      </c>
      <c r="D1863" s="53"/>
      <c r="E1863" s="53"/>
      <c r="F1863" s="53"/>
      <c r="G1863" s="53">
        <v>1</v>
      </c>
    </row>
    <row r="1864" spans="1:7" x14ac:dyDescent="0.25">
      <c r="A1864" s="53" t="s">
        <v>3698</v>
      </c>
      <c r="B1864" s="53" t="s">
        <v>3699</v>
      </c>
      <c r="C1864" s="53">
        <v>6768</v>
      </c>
      <c r="D1864" s="53"/>
      <c r="E1864" s="53"/>
      <c r="F1864" s="53"/>
      <c r="G1864" s="53">
        <v>1</v>
      </c>
    </row>
    <row r="1865" spans="1:7" x14ac:dyDescent="0.25">
      <c r="A1865" s="53" t="s">
        <v>3700</v>
      </c>
      <c r="B1865" s="53" t="s">
        <v>3701</v>
      </c>
      <c r="C1865" s="53">
        <v>6769</v>
      </c>
      <c r="D1865" s="53"/>
      <c r="E1865" s="53"/>
      <c r="F1865" s="53"/>
      <c r="G1865" s="53">
        <v>1</v>
      </c>
    </row>
    <row r="1866" spans="1:7" x14ac:dyDescent="0.25">
      <c r="A1866" s="53" t="s">
        <v>3702</v>
      </c>
      <c r="B1866" s="53" t="s">
        <v>3703</v>
      </c>
      <c r="C1866" s="53">
        <v>6770</v>
      </c>
      <c r="D1866" s="53"/>
      <c r="E1866" s="53"/>
      <c r="F1866" s="53"/>
      <c r="G1866" s="53">
        <v>1</v>
      </c>
    </row>
    <row r="1867" spans="1:7" x14ac:dyDescent="0.25">
      <c r="A1867" s="53" t="s">
        <v>3704</v>
      </c>
      <c r="B1867" s="53" t="s">
        <v>3705</v>
      </c>
      <c r="C1867" s="53">
        <v>6771</v>
      </c>
      <c r="D1867" s="53"/>
      <c r="E1867" s="53"/>
      <c r="F1867" s="53"/>
      <c r="G1867" s="53">
        <v>1</v>
      </c>
    </row>
    <row r="1868" spans="1:7" x14ac:dyDescent="0.25">
      <c r="A1868" s="53" t="s">
        <v>3706</v>
      </c>
      <c r="B1868" s="53" t="s">
        <v>3707</v>
      </c>
      <c r="C1868" s="53">
        <v>6772</v>
      </c>
      <c r="D1868" s="53"/>
      <c r="E1868" s="53"/>
      <c r="F1868" s="53"/>
      <c r="G1868" s="53">
        <v>1</v>
      </c>
    </row>
    <row r="1869" spans="1:7" x14ac:dyDescent="0.25">
      <c r="A1869" s="53" t="s">
        <v>3708</v>
      </c>
      <c r="B1869" s="53" t="s">
        <v>3709</v>
      </c>
      <c r="C1869" s="53">
        <v>6773</v>
      </c>
      <c r="D1869" s="53"/>
      <c r="E1869" s="53"/>
      <c r="F1869" s="53"/>
      <c r="G1869" s="53">
        <v>1</v>
      </c>
    </row>
    <row r="1870" spans="1:7" x14ac:dyDescent="0.25">
      <c r="A1870" s="53" t="s">
        <v>3710</v>
      </c>
      <c r="B1870" s="53" t="s">
        <v>3711</v>
      </c>
      <c r="C1870" s="53">
        <v>6774</v>
      </c>
      <c r="D1870" s="53"/>
      <c r="E1870" s="53"/>
      <c r="F1870" s="53"/>
      <c r="G1870" s="53">
        <v>1</v>
      </c>
    </row>
    <row r="1871" spans="1:7" x14ac:dyDescent="0.25">
      <c r="A1871" s="53" t="s">
        <v>3712</v>
      </c>
      <c r="B1871" s="53" t="s">
        <v>3713</v>
      </c>
      <c r="C1871" s="53">
        <v>6775</v>
      </c>
      <c r="D1871" s="53"/>
      <c r="E1871" s="53"/>
      <c r="F1871" s="53"/>
      <c r="G1871" s="53">
        <v>1</v>
      </c>
    </row>
    <row r="1872" spans="1:7" x14ac:dyDescent="0.25">
      <c r="A1872" s="53" t="s">
        <v>3714</v>
      </c>
      <c r="B1872" s="53" t="s">
        <v>3715</v>
      </c>
      <c r="C1872" s="53">
        <v>6776</v>
      </c>
      <c r="D1872" s="53"/>
      <c r="E1872" s="53"/>
      <c r="F1872" s="53"/>
      <c r="G1872" s="53">
        <v>1</v>
      </c>
    </row>
    <row r="1873" spans="1:7" x14ac:dyDescent="0.25">
      <c r="A1873" s="53" t="s">
        <v>3716</v>
      </c>
      <c r="B1873" s="53" t="s">
        <v>3717</v>
      </c>
      <c r="C1873" s="53">
        <v>6777</v>
      </c>
      <c r="D1873" s="53"/>
      <c r="E1873" s="53"/>
      <c r="F1873" s="53"/>
      <c r="G1873" s="53">
        <v>1</v>
      </c>
    </row>
    <row r="1874" spans="1:7" x14ac:dyDescent="0.25">
      <c r="A1874" s="53" t="s">
        <v>3718</v>
      </c>
      <c r="B1874" s="53" t="s">
        <v>3719</v>
      </c>
      <c r="C1874" s="53">
        <v>6778</v>
      </c>
      <c r="D1874" s="53"/>
      <c r="E1874" s="53"/>
      <c r="F1874" s="53"/>
      <c r="G1874" s="53">
        <v>1</v>
      </c>
    </row>
    <row r="1875" spans="1:7" x14ac:dyDescent="0.25">
      <c r="A1875" s="53" t="s">
        <v>3720</v>
      </c>
      <c r="B1875" s="53" t="s">
        <v>3721</v>
      </c>
      <c r="C1875" s="53">
        <v>6779</v>
      </c>
      <c r="D1875" s="53"/>
      <c r="E1875" s="53"/>
      <c r="F1875" s="53"/>
      <c r="G1875" s="53">
        <v>1</v>
      </c>
    </row>
    <row r="1876" spans="1:7" x14ac:dyDescent="0.25">
      <c r="A1876" s="53" t="s">
        <v>3722</v>
      </c>
      <c r="B1876" s="53" t="s">
        <v>3723</v>
      </c>
      <c r="C1876" s="53">
        <v>6780</v>
      </c>
      <c r="D1876" s="53"/>
      <c r="E1876" s="53"/>
      <c r="F1876" s="53"/>
      <c r="G1876" s="53">
        <v>1</v>
      </c>
    </row>
    <row r="1877" spans="1:7" x14ac:dyDescent="0.25">
      <c r="A1877" s="53" t="s">
        <v>3724</v>
      </c>
      <c r="B1877" s="53" t="s">
        <v>3725</v>
      </c>
      <c r="C1877" s="53">
        <v>6781</v>
      </c>
      <c r="D1877" s="53"/>
      <c r="E1877" s="53"/>
      <c r="F1877" s="53"/>
      <c r="G1877" s="53">
        <v>1</v>
      </c>
    </row>
    <row r="1878" spans="1:7" x14ac:dyDescent="0.25">
      <c r="A1878" s="53" t="s">
        <v>3726</v>
      </c>
      <c r="B1878" s="53" t="s">
        <v>3727</v>
      </c>
      <c r="C1878" s="53">
        <v>6782</v>
      </c>
      <c r="D1878" s="53"/>
      <c r="E1878" s="53"/>
      <c r="F1878" s="53"/>
      <c r="G1878" s="53">
        <v>1</v>
      </c>
    </row>
    <row r="1879" spans="1:7" x14ac:dyDescent="0.25">
      <c r="A1879" s="53" t="s">
        <v>3728</v>
      </c>
      <c r="B1879" s="53" t="s">
        <v>3729</v>
      </c>
      <c r="C1879" s="53">
        <v>6783</v>
      </c>
      <c r="D1879" s="53"/>
      <c r="E1879" s="53"/>
      <c r="F1879" s="53"/>
      <c r="G1879" s="53">
        <v>1</v>
      </c>
    </row>
    <row r="1880" spans="1:7" x14ac:dyDescent="0.25">
      <c r="A1880" s="53" t="s">
        <v>3730</v>
      </c>
      <c r="B1880" s="53" t="s">
        <v>3731</v>
      </c>
      <c r="C1880" s="53">
        <v>6784</v>
      </c>
      <c r="D1880" s="53"/>
      <c r="E1880" s="53"/>
      <c r="F1880" s="53"/>
      <c r="G1880" s="53">
        <v>1</v>
      </c>
    </row>
    <row r="1881" spans="1:7" x14ac:dyDescent="0.25">
      <c r="A1881" s="53" t="s">
        <v>3732</v>
      </c>
      <c r="B1881" s="53" t="s">
        <v>3733</v>
      </c>
      <c r="C1881" s="53">
        <v>6785</v>
      </c>
      <c r="D1881" s="53"/>
      <c r="E1881" s="53"/>
      <c r="F1881" s="53"/>
      <c r="G1881" s="53">
        <v>1</v>
      </c>
    </row>
    <row r="1882" spans="1:7" x14ac:dyDescent="0.25">
      <c r="A1882" s="53" t="s">
        <v>3734</v>
      </c>
      <c r="B1882" s="53" t="s">
        <v>3735</v>
      </c>
      <c r="C1882" s="53">
        <v>6786</v>
      </c>
      <c r="D1882" s="53"/>
      <c r="E1882" s="53"/>
      <c r="F1882" s="53"/>
      <c r="G1882" s="53">
        <v>1</v>
      </c>
    </row>
    <row r="1883" spans="1:7" x14ac:dyDescent="0.25">
      <c r="A1883" s="53" t="s">
        <v>3736</v>
      </c>
      <c r="B1883" s="53" t="s">
        <v>3737</v>
      </c>
      <c r="C1883" s="53">
        <v>6787</v>
      </c>
      <c r="D1883" s="53"/>
      <c r="E1883" s="53"/>
      <c r="F1883" s="53"/>
      <c r="G1883" s="53">
        <v>1</v>
      </c>
    </row>
    <row r="1884" spans="1:7" x14ac:dyDescent="0.25">
      <c r="A1884" s="57" t="s">
        <v>3738</v>
      </c>
      <c r="B1884" s="58" t="s">
        <v>3739</v>
      </c>
      <c r="C1884" s="58">
        <v>6788</v>
      </c>
      <c r="G1884" s="54">
        <v>1</v>
      </c>
    </row>
    <row r="1885" spans="1:7" x14ac:dyDescent="0.25">
      <c r="A1885" s="53" t="s">
        <v>3766</v>
      </c>
      <c r="B1885" s="53" t="s">
        <v>3767</v>
      </c>
      <c r="C1885" s="53">
        <v>6803</v>
      </c>
      <c r="D1885" s="53"/>
      <c r="E1885" s="53"/>
      <c r="F1885" s="53"/>
      <c r="G1885" s="53">
        <v>1</v>
      </c>
    </row>
    <row r="1886" spans="1:7" x14ac:dyDescent="0.25">
      <c r="A1886" s="53" t="s">
        <v>3740</v>
      </c>
      <c r="B1886" s="53" t="s">
        <v>3741</v>
      </c>
      <c r="C1886" s="53">
        <v>6790</v>
      </c>
      <c r="D1886" s="53"/>
      <c r="E1886" s="53"/>
      <c r="F1886" s="53"/>
      <c r="G1886" s="53">
        <v>1</v>
      </c>
    </row>
    <row r="1887" spans="1:7" x14ac:dyDescent="0.25">
      <c r="A1887" s="53" t="s">
        <v>3742</v>
      </c>
      <c r="B1887" s="53" t="s">
        <v>3743</v>
      </c>
      <c r="C1887" s="53">
        <v>6791</v>
      </c>
      <c r="D1887" s="53"/>
      <c r="E1887" s="53"/>
      <c r="F1887" s="53"/>
      <c r="G1887" s="53">
        <v>1</v>
      </c>
    </row>
    <row r="1888" spans="1:7" x14ac:dyDescent="0.25">
      <c r="A1888" s="53" t="s">
        <v>3744</v>
      </c>
      <c r="B1888" s="53" t="s">
        <v>3745</v>
      </c>
      <c r="C1888" s="53">
        <v>6792</v>
      </c>
      <c r="D1888" s="53"/>
      <c r="E1888" s="53"/>
      <c r="F1888" s="53"/>
      <c r="G1888" s="53">
        <v>1</v>
      </c>
    </row>
    <row r="1889" spans="1:7" x14ac:dyDescent="0.25">
      <c r="A1889" s="53" t="s">
        <v>3746</v>
      </c>
      <c r="B1889" s="53" t="s">
        <v>3747</v>
      </c>
      <c r="C1889" s="53">
        <v>6793</v>
      </c>
      <c r="D1889" s="53"/>
      <c r="E1889" s="53"/>
      <c r="F1889" s="53"/>
      <c r="G1889" s="53">
        <v>1</v>
      </c>
    </row>
    <row r="1890" spans="1:7" x14ac:dyDescent="0.25">
      <c r="A1890" s="53" t="s">
        <v>3748</v>
      </c>
      <c r="B1890" s="53" t="s">
        <v>3749</v>
      </c>
      <c r="C1890" s="53">
        <v>6794</v>
      </c>
      <c r="D1890" s="53"/>
      <c r="E1890" s="53"/>
      <c r="F1890" s="53"/>
      <c r="G1890" s="53">
        <v>1</v>
      </c>
    </row>
    <row r="1891" spans="1:7" x14ac:dyDescent="0.25">
      <c r="A1891" s="53" t="s">
        <v>3750</v>
      </c>
      <c r="B1891" s="53" t="s">
        <v>3751</v>
      </c>
      <c r="C1891" s="53">
        <v>6795</v>
      </c>
      <c r="D1891" s="53"/>
      <c r="E1891" s="53"/>
      <c r="F1891" s="53"/>
      <c r="G1891" s="53">
        <v>1</v>
      </c>
    </row>
    <row r="1892" spans="1:7" x14ac:dyDescent="0.25">
      <c r="A1892" s="53" t="s">
        <v>3752</v>
      </c>
      <c r="B1892" s="53" t="s">
        <v>3753</v>
      </c>
      <c r="C1892" s="53">
        <v>6796</v>
      </c>
      <c r="D1892" s="53"/>
      <c r="E1892" s="53"/>
      <c r="F1892" s="53"/>
      <c r="G1892" s="53">
        <v>1</v>
      </c>
    </row>
    <row r="1893" spans="1:7" x14ac:dyDescent="0.25">
      <c r="A1893" s="53" t="s">
        <v>3754</v>
      </c>
      <c r="B1893" s="53" t="s">
        <v>3755</v>
      </c>
      <c r="C1893" s="53">
        <v>6797</v>
      </c>
      <c r="D1893" s="53"/>
      <c r="E1893" s="53"/>
      <c r="F1893" s="53"/>
      <c r="G1893" s="53">
        <v>1</v>
      </c>
    </row>
    <row r="1894" spans="1:7" x14ac:dyDescent="0.25">
      <c r="A1894" s="53" t="s">
        <v>3756</v>
      </c>
      <c r="B1894" s="53" t="s">
        <v>3757</v>
      </c>
      <c r="C1894" s="53">
        <v>6798</v>
      </c>
      <c r="D1894" s="53"/>
      <c r="E1894" s="53"/>
      <c r="F1894" s="53"/>
      <c r="G1894" s="53">
        <v>1</v>
      </c>
    </row>
    <row r="1895" spans="1:7" x14ac:dyDescent="0.25">
      <c r="A1895" s="53" t="s">
        <v>3768</v>
      </c>
      <c r="B1895" s="53" t="s">
        <v>3769</v>
      </c>
      <c r="C1895" s="53">
        <v>6804</v>
      </c>
      <c r="D1895" s="53"/>
      <c r="E1895" s="53"/>
      <c r="F1895" s="53"/>
      <c r="G1895" s="53">
        <v>1</v>
      </c>
    </row>
    <row r="1896" spans="1:7" x14ac:dyDescent="0.25">
      <c r="A1896" s="53" t="s">
        <v>3758</v>
      </c>
      <c r="B1896" s="53" t="s">
        <v>3759</v>
      </c>
      <c r="C1896" s="53">
        <v>6799</v>
      </c>
      <c r="D1896" s="53"/>
      <c r="E1896" s="53"/>
      <c r="F1896" s="53"/>
      <c r="G1896" s="53">
        <v>1</v>
      </c>
    </row>
    <row r="1897" spans="1:7" x14ac:dyDescent="0.25">
      <c r="A1897" s="53" t="s">
        <v>3760</v>
      </c>
      <c r="B1897" s="53" t="s">
        <v>3761</v>
      </c>
      <c r="C1897" s="53">
        <v>6800</v>
      </c>
      <c r="D1897" s="53"/>
      <c r="E1897" s="53"/>
      <c r="F1897" s="53"/>
      <c r="G1897" s="53">
        <v>1</v>
      </c>
    </row>
    <row r="1898" spans="1:7" x14ac:dyDescent="0.25">
      <c r="A1898" s="53" t="s">
        <v>3762</v>
      </c>
      <c r="B1898" s="53" t="s">
        <v>3763</v>
      </c>
      <c r="C1898" s="53">
        <v>6801</v>
      </c>
      <c r="D1898" s="53"/>
      <c r="E1898" s="53"/>
      <c r="F1898" s="53"/>
      <c r="G1898" s="53">
        <v>1</v>
      </c>
    </row>
    <row r="1899" spans="1:7" x14ac:dyDescent="0.25">
      <c r="A1899" s="53" t="s">
        <v>3764</v>
      </c>
      <c r="B1899" s="53" t="s">
        <v>3765</v>
      </c>
      <c r="C1899" s="53">
        <v>6802</v>
      </c>
      <c r="D1899" s="53"/>
      <c r="E1899" s="53"/>
      <c r="F1899" s="53"/>
      <c r="G1899" s="53">
        <v>1</v>
      </c>
    </row>
    <row r="1900" spans="1:7" x14ac:dyDescent="0.25">
      <c r="A1900" s="53" t="s">
        <v>3770</v>
      </c>
      <c r="B1900" s="53" t="s">
        <v>3771</v>
      </c>
      <c r="C1900" s="53">
        <v>6805</v>
      </c>
      <c r="D1900" s="53"/>
      <c r="E1900" s="53"/>
      <c r="F1900" s="53"/>
      <c r="G1900" s="53">
        <v>1</v>
      </c>
    </row>
    <row r="1901" spans="1:7" x14ac:dyDescent="0.25">
      <c r="A1901" s="57" t="s">
        <v>3772</v>
      </c>
      <c r="B1901" s="58" t="s">
        <v>3773</v>
      </c>
      <c r="C1901" s="58">
        <v>6806</v>
      </c>
      <c r="G1901" s="54">
        <v>1</v>
      </c>
    </row>
    <row r="1902" spans="1:7" x14ac:dyDescent="0.25">
      <c r="A1902" s="53" t="s">
        <v>3774</v>
      </c>
      <c r="B1902" s="53" t="s">
        <v>3775</v>
      </c>
      <c r="C1902" s="53">
        <v>7001</v>
      </c>
      <c r="D1902" s="53">
        <v>7005</v>
      </c>
      <c r="E1902" s="53"/>
      <c r="F1902" s="53"/>
      <c r="G1902" s="53">
        <v>2</v>
      </c>
    </row>
    <row r="1903" spans="1:7" x14ac:dyDescent="0.25">
      <c r="A1903" s="53" t="s">
        <v>3776</v>
      </c>
      <c r="B1903" s="53" t="s">
        <v>3777</v>
      </c>
      <c r="C1903" s="53">
        <v>7002</v>
      </c>
      <c r="D1903" s="53">
        <v>7005</v>
      </c>
      <c r="E1903" s="53"/>
      <c r="F1903" s="53"/>
      <c r="G1903" s="53">
        <v>2</v>
      </c>
    </row>
    <row r="1904" spans="1:7" x14ac:dyDescent="0.25">
      <c r="A1904" s="53" t="s">
        <v>3778</v>
      </c>
      <c r="B1904" s="53" t="s">
        <v>3779</v>
      </c>
      <c r="C1904" s="53">
        <v>7003</v>
      </c>
      <c r="D1904" s="53">
        <v>7005</v>
      </c>
      <c r="E1904" s="53"/>
      <c r="F1904" s="53"/>
      <c r="G1904" s="53">
        <v>2</v>
      </c>
    </row>
    <row r="1905" spans="1:7" x14ac:dyDescent="0.25">
      <c r="A1905" s="4" t="s">
        <v>3780</v>
      </c>
      <c r="B1905" s="4" t="s">
        <v>3781</v>
      </c>
      <c r="C1905" s="4">
        <v>7005</v>
      </c>
      <c r="G1905" s="54">
        <v>1</v>
      </c>
    </row>
    <row r="1906" spans="1:7" x14ac:dyDescent="0.25">
      <c r="A1906" s="53" t="s">
        <v>3782</v>
      </c>
      <c r="B1906" s="53" t="s">
        <v>3783</v>
      </c>
      <c r="C1906" s="53">
        <v>7064</v>
      </c>
      <c r="D1906" s="53"/>
      <c r="E1906" s="53"/>
      <c r="F1906" s="53"/>
      <c r="G1906" s="53">
        <v>1</v>
      </c>
    </row>
    <row r="1907" spans="1:7" x14ac:dyDescent="0.25">
      <c r="A1907" s="53" t="s">
        <v>3784</v>
      </c>
      <c r="B1907" s="53" t="s">
        <v>3785</v>
      </c>
      <c r="C1907" s="53">
        <v>7065</v>
      </c>
      <c r="D1907" s="53"/>
      <c r="E1907" s="53"/>
      <c r="F1907" s="53"/>
      <c r="G1907" s="53">
        <v>1</v>
      </c>
    </row>
    <row r="1908" spans="1:7" x14ac:dyDescent="0.25">
      <c r="A1908" s="53" t="s">
        <v>3786</v>
      </c>
      <c r="B1908" s="53" t="s">
        <v>3787</v>
      </c>
      <c r="C1908" s="53">
        <v>7066</v>
      </c>
      <c r="D1908" s="53"/>
      <c r="E1908" s="53"/>
      <c r="F1908" s="53"/>
      <c r="G1908" s="53">
        <v>1</v>
      </c>
    </row>
    <row r="1909" spans="1:7" x14ac:dyDescent="0.25">
      <c r="A1909" s="53" t="s">
        <v>3788</v>
      </c>
      <c r="B1909" s="53" t="s">
        <v>3789</v>
      </c>
      <c r="C1909" s="53">
        <v>7067</v>
      </c>
      <c r="D1909" s="53"/>
      <c r="E1909" s="53"/>
      <c r="F1909" s="53"/>
      <c r="G1909" s="53">
        <v>1</v>
      </c>
    </row>
    <row r="1910" spans="1:7" x14ac:dyDescent="0.25">
      <c r="A1910" s="53" t="s">
        <v>3790</v>
      </c>
      <c r="B1910" s="53" t="s">
        <v>3791</v>
      </c>
      <c r="C1910" s="53">
        <v>7068</v>
      </c>
      <c r="D1910" s="53"/>
      <c r="E1910" s="53"/>
      <c r="F1910" s="53"/>
      <c r="G1910" s="53">
        <v>1</v>
      </c>
    </row>
    <row r="1911" spans="1:7" x14ac:dyDescent="0.25">
      <c r="A1911" s="53" t="s">
        <v>3792</v>
      </c>
      <c r="B1911" s="53" t="s">
        <v>3793</v>
      </c>
      <c r="C1911" s="53">
        <v>7069</v>
      </c>
      <c r="D1911" s="53"/>
      <c r="E1911" s="53"/>
      <c r="F1911" s="53"/>
      <c r="G1911" s="53">
        <v>1</v>
      </c>
    </row>
    <row r="1912" spans="1:7" x14ac:dyDescent="0.25">
      <c r="A1912" s="53" t="s">
        <v>3794</v>
      </c>
      <c r="B1912" s="53" t="s">
        <v>3795</v>
      </c>
      <c r="C1912" s="53">
        <v>7070</v>
      </c>
      <c r="D1912" s="53"/>
      <c r="E1912" s="53"/>
      <c r="F1912" s="53"/>
      <c r="G1912" s="53">
        <v>1</v>
      </c>
    </row>
    <row r="1913" spans="1:7" x14ac:dyDescent="0.25">
      <c r="A1913" s="53" t="s">
        <v>3796</v>
      </c>
      <c r="B1913" s="53" t="s">
        <v>3797</v>
      </c>
      <c r="C1913" s="53">
        <v>7071</v>
      </c>
      <c r="D1913" s="53"/>
      <c r="E1913" s="53"/>
      <c r="F1913" s="53"/>
      <c r="G1913" s="53">
        <v>1</v>
      </c>
    </row>
    <row r="1914" spans="1:7" x14ac:dyDescent="0.25">
      <c r="A1914" s="53" t="s">
        <v>3798</v>
      </c>
      <c r="B1914" s="53" t="s">
        <v>3799</v>
      </c>
      <c r="C1914" s="53">
        <v>7072</v>
      </c>
      <c r="D1914" s="53"/>
      <c r="E1914" s="53"/>
      <c r="F1914" s="53"/>
      <c r="G1914" s="53">
        <v>1</v>
      </c>
    </row>
    <row r="1915" spans="1:7" x14ac:dyDescent="0.25">
      <c r="A1915" s="53" t="s">
        <v>3800</v>
      </c>
      <c r="B1915" s="53" t="s">
        <v>3801</v>
      </c>
      <c r="C1915" s="53">
        <v>7073</v>
      </c>
      <c r="D1915" s="53"/>
      <c r="E1915" s="53"/>
      <c r="F1915" s="53"/>
      <c r="G1915" s="53">
        <v>1</v>
      </c>
    </row>
    <row r="1916" spans="1:7" x14ac:dyDescent="0.25">
      <c r="A1916" s="53" t="s">
        <v>3802</v>
      </c>
      <c r="B1916" s="53" t="s">
        <v>3803</v>
      </c>
      <c r="C1916" s="53">
        <v>7074</v>
      </c>
      <c r="D1916" s="53"/>
      <c r="E1916" s="53"/>
      <c r="F1916" s="53"/>
      <c r="G1916" s="53">
        <v>1</v>
      </c>
    </row>
    <row r="1917" spans="1:7" x14ac:dyDescent="0.25">
      <c r="A1917" s="53" t="s">
        <v>3804</v>
      </c>
      <c r="B1917" s="53" t="s">
        <v>3805</v>
      </c>
      <c r="C1917" s="53">
        <v>7075</v>
      </c>
      <c r="D1917" s="53"/>
      <c r="E1917" s="53"/>
      <c r="F1917" s="53"/>
      <c r="G1917" s="53">
        <v>1</v>
      </c>
    </row>
    <row r="1918" spans="1:7" x14ac:dyDescent="0.25">
      <c r="A1918" s="53" t="s">
        <v>3806</v>
      </c>
      <c r="B1918" s="53" t="s">
        <v>3807</v>
      </c>
      <c r="C1918" s="53">
        <v>7076</v>
      </c>
      <c r="D1918" s="53"/>
      <c r="E1918" s="53"/>
      <c r="F1918" s="53"/>
      <c r="G1918" s="53">
        <v>1</v>
      </c>
    </row>
    <row r="1919" spans="1:7" x14ac:dyDescent="0.25">
      <c r="A1919" s="53" t="s">
        <v>3808</v>
      </c>
      <c r="B1919" s="53" t="s">
        <v>3809</v>
      </c>
      <c r="C1919" s="53">
        <v>7077</v>
      </c>
      <c r="D1919" s="53"/>
      <c r="E1919" s="53"/>
      <c r="F1919" s="53"/>
      <c r="G1919" s="53">
        <v>1</v>
      </c>
    </row>
    <row r="1920" spans="1:7" x14ac:dyDescent="0.25">
      <c r="A1920" s="53" t="s">
        <v>3810</v>
      </c>
      <c r="B1920" s="53" t="s">
        <v>3811</v>
      </c>
      <c r="C1920" s="53">
        <v>7078</v>
      </c>
      <c r="D1920" s="53"/>
      <c r="E1920" s="53"/>
      <c r="F1920" s="53"/>
      <c r="G1920" s="53">
        <v>1</v>
      </c>
    </row>
    <row r="1921" spans="1:7" x14ac:dyDescent="0.25">
      <c r="A1921" s="53" t="s">
        <v>3812</v>
      </c>
      <c r="B1921" s="53" t="s">
        <v>3813</v>
      </c>
      <c r="C1921" s="53">
        <v>7079</v>
      </c>
      <c r="D1921" s="53"/>
      <c r="E1921" s="53"/>
      <c r="F1921" s="53"/>
      <c r="G1921" s="53">
        <v>1</v>
      </c>
    </row>
    <row r="1922" spans="1:7" x14ac:dyDescent="0.25">
      <c r="A1922" s="53" t="s">
        <v>3814</v>
      </c>
      <c r="B1922" s="53" t="s">
        <v>3815</v>
      </c>
      <c r="C1922" s="53">
        <v>7080</v>
      </c>
      <c r="D1922" s="53"/>
      <c r="E1922" s="53"/>
      <c r="F1922" s="53"/>
      <c r="G1922" s="53">
        <v>1</v>
      </c>
    </row>
    <row r="1923" spans="1:7" x14ac:dyDescent="0.25">
      <c r="A1923" s="53" t="s">
        <v>3816</v>
      </c>
      <c r="B1923" s="53" t="s">
        <v>3817</v>
      </c>
      <c r="C1923" s="53">
        <v>7081</v>
      </c>
      <c r="D1923" s="53"/>
      <c r="E1923" s="53"/>
      <c r="F1923" s="53"/>
      <c r="G1923" s="53">
        <v>1</v>
      </c>
    </row>
    <row r="1924" spans="1:7" x14ac:dyDescent="0.25">
      <c r="A1924" s="53" t="s">
        <v>3818</v>
      </c>
      <c r="B1924" s="53" t="s">
        <v>3819</v>
      </c>
      <c r="C1924" s="53">
        <v>7083</v>
      </c>
      <c r="D1924" s="53"/>
      <c r="E1924" s="53"/>
      <c r="F1924" s="53"/>
      <c r="G1924" s="53">
        <v>1</v>
      </c>
    </row>
    <row r="1925" spans="1:7" x14ac:dyDescent="0.25">
      <c r="A1925" s="53" t="s">
        <v>3820</v>
      </c>
      <c r="B1925" s="53" t="s">
        <v>3821</v>
      </c>
      <c r="C1925" s="53">
        <v>7084</v>
      </c>
      <c r="D1925" s="53"/>
      <c r="E1925" s="53"/>
      <c r="F1925" s="53"/>
      <c r="G1925" s="53">
        <v>1</v>
      </c>
    </row>
    <row r="1926" spans="1:7" x14ac:dyDescent="0.25">
      <c r="A1926" s="53" t="s">
        <v>3822</v>
      </c>
      <c r="B1926" s="53" t="s">
        <v>3823</v>
      </c>
      <c r="C1926" s="53">
        <v>7085</v>
      </c>
      <c r="D1926" s="53"/>
      <c r="E1926" s="53"/>
      <c r="F1926" s="53"/>
      <c r="G1926" s="53">
        <v>1</v>
      </c>
    </row>
    <row r="1927" spans="1:7" x14ac:dyDescent="0.25">
      <c r="A1927" s="53" t="s">
        <v>3824</v>
      </c>
      <c r="B1927" s="53" t="s">
        <v>3825</v>
      </c>
      <c r="C1927" s="53">
        <v>7086</v>
      </c>
      <c r="D1927" s="53"/>
      <c r="E1927" s="53"/>
      <c r="F1927" s="53"/>
      <c r="G1927" s="53">
        <v>1</v>
      </c>
    </row>
    <row r="1928" spans="1:7" x14ac:dyDescent="0.25">
      <c r="A1928" s="53" t="s">
        <v>3826</v>
      </c>
      <c r="B1928" s="53" t="s">
        <v>3827</v>
      </c>
      <c r="C1928" s="53">
        <v>7087</v>
      </c>
      <c r="D1928" s="53"/>
      <c r="E1928" s="53"/>
      <c r="F1928" s="53"/>
      <c r="G1928" s="53">
        <v>1</v>
      </c>
    </row>
    <row r="1929" spans="1:7" x14ac:dyDescent="0.25">
      <c r="A1929" s="53" t="s">
        <v>3828</v>
      </c>
      <c r="B1929" s="53" t="s">
        <v>3829</v>
      </c>
      <c r="C1929" s="53">
        <v>7088</v>
      </c>
      <c r="D1929" s="53"/>
      <c r="E1929" s="53"/>
      <c r="F1929" s="53"/>
      <c r="G1929" s="53">
        <v>1</v>
      </c>
    </row>
    <row r="1930" spans="1:7" x14ac:dyDescent="0.25">
      <c r="A1930" s="53" t="s">
        <v>3830</v>
      </c>
      <c r="B1930" s="53" t="s">
        <v>3831</v>
      </c>
      <c r="C1930" s="53">
        <v>7089</v>
      </c>
      <c r="D1930" s="53"/>
      <c r="E1930" s="53"/>
      <c r="F1930" s="53"/>
      <c r="G1930" s="53">
        <v>1</v>
      </c>
    </row>
    <row r="1931" spans="1:7" x14ac:dyDescent="0.25">
      <c r="A1931" s="53" t="s">
        <v>3832</v>
      </c>
      <c r="B1931" s="53" t="s">
        <v>3833</v>
      </c>
      <c r="C1931" s="53">
        <v>7090</v>
      </c>
      <c r="D1931" s="53"/>
      <c r="E1931" s="53"/>
      <c r="F1931" s="53"/>
      <c r="G1931" s="53">
        <v>1</v>
      </c>
    </row>
    <row r="1932" spans="1:7" x14ac:dyDescent="0.25">
      <c r="A1932" s="53" t="s">
        <v>3834</v>
      </c>
      <c r="B1932" s="53" t="s">
        <v>3835</v>
      </c>
      <c r="C1932" s="53">
        <v>7091</v>
      </c>
      <c r="D1932" s="53"/>
      <c r="E1932" s="53"/>
      <c r="F1932" s="53"/>
      <c r="G1932" s="53">
        <v>1</v>
      </c>
    </row>
    <row r="1933" spans="1:7" x14ac:dyDescent="0.25">
      <c r="A1933" s="53" t="s">
        <v>3836</v>
      </c>
      <c r="B1933" s="53" t="s">
        <v>3837</v>
      </c>
      <c r="C1933" s="53">
        <v>7093</v>
      </c>
      <c r="D1933" s="53"/>
      <c r="E1933" s="53"/>
      <c r="F1933" s="53"/>
      <c r="G1933" s="53">
        <v>1</v>
      </c>
    </row>
    <row r="1934" spans="1:7" x14ac:dyDescent="0.25">
      <c r="A1934" s="53" t="s">
        <v>3838</v>
      </c>
      <c r="B1934" s="53" t="s">
        <v>3839</v>
      </c>
      <c r="C1934" s="53">
        <v>7094</v>
      </c>
      <c r="D1934" s="53"/>
      <c r="E1934" s="53"/>
      <c r="F1934" s="53"/>
      <c r="G1934" s="53">
        <v>1</v>
      </c>
    </row>
    <row r="1935" spans="1:7" x14ac:dyDescent="0.25">
      <c r="A1935" s="53" t="s">
        <v>3840</v>
      </c>
      <c r="B1935" s="53" t="s">
        <v>3841</v>
      </c>
      <c r="C1935" s="53">
        <v>7095</v>
      </c>
      <c r="D1935" s="53"/>
      <c r="E1935" s="53"/>
      <c r="F1935" s="53"/>
      <c r="G1935" s="53">
        <v>1</v>
      </c>
    </row>
    <row r="1936" spans="1:7" x14ac:dyDescent="0.25">
      <c r="A1936" s="53" t="s">
        <v>3842</v>
      </c>
      <c r="B1936" s="53" t="s">
        <v>3843</v>
      </c>
      <c r="C1936" s="53">
        <v>7096</v>
      </c>
      <c r="D1936" s="53"/>
      <c r="E1936" s="53"/>
      <c r="F1936" s="53"/>
      <c r="G1936" s="53">
        <v>1</v>
      </c>
    </row>
    <row r="1937" spans="1:7" x14ac:dyDescent="0.25">
      <c r="A1937" s="53" t="s">
        <v>3844</v>
      </c>
      <c r="B1937" s="53" t="s">
        <v>3845</v>
      </c>
      <c r="C1937" s="53">
        <v>7098</v>
      </c>
      <c r="D1937" s="53"/>
      <c r="E1937" s="53"/>
      <c r="F1937" s="53"/>
      <c r="G1937" s="53">
        <v>1</v>
      </c>
    </row>
    <row r="1938" spans="1:7" x14ac:dyDescent="0.25">
      <c r="A1938" s="53" t="s">
        <v>3846</v>
      </c>
      <c r="B1938" s="53" t="s">
        <v>3847</v>
      </c>
      <c r="C1938" s="53">
        <v>7099</v>
      </c>
      <c r="D1938" s="53"/>
      <c r="E1938" s="53"/>
      <c r="F1938" s="53"/>
      <c r="G1938" s="53">
        <v>1</v>
      </c>
    </row>
    <row r="1939" spans="1:7" x14ac:dyDescent="0.25">
      <c r="A1939" s="53" t="s">
        <v>3848</v>
      </c>
      <c r="B1939" s="53" t="s">
        <v>3849</v>
      </c>
      <c r="C1939" s="53">
        <v>7100</v>
      </c>
      <c r="D1939" s="53"/>
      <c r="E1939" s="53"/>
      <c r="F1939" s="53"/>
      <c r="G1939" s="53">
        <v>1</v>
      </c>
    </row>
    <row r="1940" spans="1:7" x14ac:dyDescent="0.25">
      <c r="A1940" s="53" t="s">
        <v>3850</v>
      </c>
      <c r="B1940" s="53" t="s">
        <v>3851</v>
      </c>
      <c r="C1940" s="53">
        <v>7101</v>
      </c>
      <c r="D1940" s="53"/>
      <c r="E1940" s="53"/>
      <c r="F1940" s="53"/>
      <c r="G1940" s="53">
        <v>1</v>
      </c>
    </row>
    <row r="1941" spans="1:7" x14ac:dyDescent="0.25">
      <c r="A1941" s="53" t="s">
        <v>3852</v>
      </c>
      <c r="B1941" s="53" t="s">
        <v>3853</v>
      </c>
      <c r="C1941" s="53">
        <v>7103</v>
      </c>
      <c r="D1941" s="53"/>
      <c r="E1941" s="53"/>
      <c r="F1941" s="53"/>
      <c r="G1941" s="53">
        <v>1</v>
      </c>
    </row>
    <row r="1942" spans="1:7" x14ac:dyDescent="0.25">
      <c r="A1942" s="53" t="s">
        <v>3854</v>
      </c>
      <c r="B1942" s="53" t="s">
        <v>3855</v>
      </c>
      <c r="C1942" s="53">
        <v>7104</v>
      </c>
      <c r="D1942" s="53"/>
      <c r="E1942" s="53"/>
      <c r="F1942" s="53"/>
      <c r="G1942" s="53">
        <v>1</v>
      </c>
    </row>
    <row r="1943" spans="1:7" x14ac:dyDescent="0.25">
      <c r="A1943" s="53" t="s">
        <v>3856</v>
      </c>
      <c r="B1943" s="53" t="s">
        <v>3857</v>
      </c>
      <c r="C1943" s="53">
        <v>7105</v>
      </c>
      <c r="D1943" s="53"/>
      <c r="E1943" s="53"/>
      <c r="F1943" s="53"/>
      <c r="G1943" s="53">
        <v>1</v>
      </c>
    </row>
    <row r="1944" spans="1:7" x14ac:dyDescent="0.25">
      <c r="A1944" s="53" t="s">
        <v>3858</v>
      </c>
      <c r="B1944" s="53" t="s">
        <v>3859</v>
      </c>
      <c r="C1944" s="53">
        <v>7106</v>
      </c>
      <c r="D1944" s="53"/>
      <c r="E1944" s="53"/>
      <c r="F1944" s="53"/>
      <c r="G1944" s="53">
        <v>1</v>
      </c>
    </row>
    <row r="1945" spans="1:7" x14ac:dyDescent="0.25">
      <c r="A1945" s="53" t="s">
        <v>3860</v>
      </c>
      <c r="B1945" s="53" t="s">
        <v>3861</v>
      </c>
      <c r="C1945" s="53">
        <v>7108</v>
      </c>
      <c r="D1945" s="53"/>
      <c r="E1945" s="53"/>
      <c r="F1945" s="53"/>
      <c r="G1945" s="53">
        <v>1</v>
      </c>
    </row>
    <row r="1946" spans="1:7" x14ac:dyDescent="0.25">
      <c r="A1946" s="53" t="s">
        <v>3862</v>
      </c>
      <c r="B1946" s="53" t="s">
        <v>3863</v>
      </c>
      <c r="C1946" s="53">
        <v>7109</v>
      </c>
      <c r="D1946" s="53"/>
      <c r="E1946" s="53"/>
      <c r="F1946" s="53"/>
      <c r="G1946" s="53">
        <v>1</v>
      </c>
    </row>
    <row r="1947" spans="1:7" x14ac:dyDescent="0.25">
      <c r="A1947" s="53" t="s">
        <v>3864</v>
      </c>
      <c r="B1947" s="53" t="s">
        <v>3865</v>
      </c>
      <c r="C1947" s="53">
        <v>7110</v>
      </c>
      <c r="D1947" s="53"/>
      <c r="E1947" s="53"/>
      <c r="F1947" s="53"/>
      <c r="G1947" s="53">
        <v>1</v>
      </c>
    </row>
    <row r="1948" spans="1:7" x14ac:dyDescent="0.25">
      <c r="A1948" s="53" t="s">
        <v>3866</v>
      </c>
      <c r="B1948" s="53" t="s">
        <v>3867</v>
      </c>
      <c r="C1948" s="53">
        <v>7111</v>
      </c>
      <c r="D1948" s="53"/>
      <c r="E1948" s="53"/>
      <c r="F1948" s="53"/>
      <c r="G1948" s="53">
        <v>1</v>
      </c>
    </row>
    <row r="1949" spans="1:7" x14ac:dyDescent="0.25">
      <c r="A1949" s="53" t="s">
        <v>3868</v>
      </c>
      <c r="B1949" s="53" t="s">
        <v>3869</v>
      </c>
      <c r="C1949" s="53">
        <v>7113</v>
      </c>
      <c r="D1949" s="53"/>
      <c r="E1949" s="53"/>
      <c r="F1949" s="53"/>
      <c r="G1949" s="53">
        <v>1</v>
      </c>
    </row>
    <row r="1950" spans="1:7" x14ac:dyDescent="0.25">
      <c r="A1950" s="53" t="s">
        <v>3870</v>
      </c>
      <c r="B1950" s="53" t="s">
        <v>3871</v>
      </c>
      <c r="C1950" s="53">
        <v>7114</v>
      </c>
      <c r="D1950" s="53"/>
      <c r="E1950" s="53"/>
      <c r="F1950" s="53"/>
      <c r="G1950" s="53">
        <v>1</v>
      </c>
    </row>
    <row r="1951" spans="1:7" x14ac:dyDescent="0.25">
      <c r="A1951" s="53" t="s">
        <v>3872</v>
      </c>
      <c r="B1951" s="53" t="s">
        <v>3873</v>
      </c>
      <c r="C1951" s="53">
        <v>7118</v>
      </c>
      <c r="D1951" s="53"/>
      <c r="E1951" s="53"/>
      <c r="F1951" s="53"/>
      <c r="G1951" s="53">
        <v>1</v>
      </c>
    </row>
    <row r="1952" spans="1:7" x14ac:dyDescent="0.25">
      <c r="A1952" s="53" t="s">
        <v>3874</v>
      </c>
      <c r="B1952" s="53" t="s">
        <v>3875</v>
      </c>
      <c r="C1952" s="53">
        <v>7119</v>
      </c>
      <c r="D1952" s="53"/>
      <c r="E1952" s="53"/>
      <c r="F1952" s="53"/>
      <c r="G1952" s="53">
        <v>1</v>
      </c>
    </row>
    <row r="1953" spans="1:7" x14ac:dyDescent="0.25">
      <c r="A1953" s="57" t="s">
        <v>3876</v>
      </c>
      <c r="B1953" s="58" t="s">
        <v>3877</v>
      </c>
      <c r="C1953" s="58">
        <v>7120</v>
      </c>
      <c r="G1953" s="54">
        <v>1</v>
      </c>
    </row>
    <row r="1954" spans="1:7" x14ac:dyDescent="0.25">
      <c r="A1954" s="53" t="s">
        <v>3878</v>
      </c>
      <c r="B1954" s="53" t="s">
        <v>3879</v>
      </c>
      <c r="C1954" s="53">
        <v>7122</v>
      </c>
      <c r="D1954" s="53"/>
      <c r="E1954" s="53"/>
      <c r="F1954" s="53"/>
      <c r="G1954" s="53">
        <v>1</v>
      </c>
    </row>
    <row r="1955" spans="1:7" x14ac:dyDescent="0.25">
      <c r="A1955" s="53" t="s">
        <v>3880</v>
      </c>
      <c r="B1955" s="53" t="s">
        <v>3881</v>
      </c>
      <c r="C1955" s="53">
        <v>7123</v>
      </c>
      <c r="D1955" s="53"/>
      <c r="E1955" s="53"/>
      <c r="F1955" s="53"/>
      <c r="G1955" s="53">
        <v>1</v>
      </c>
    </row>
    <row r="1956" spans="1:7" x14ac:dyDescent="0.25">
      <c r="A1956" s="53" t="s">
        <v>3882</v>
      </c>
      <c r="B1956" s="53" t="s">
        <v>3883</v>
      </c>
      <c r="C1956" s="53">
        <v>7124</v>
      </c>
      <c r="D1956" s="53"/>
      <c r="E1956" s="53"/>
      <c r="F1956" s="53"/>
      <c r="G1956" s="53">
        <v>1</v>
      </c>
    </row>
    <row r="1957" spans="1:7" x14ac:dyDescent="0.25">
      <c r="A1957" s="53" t="s">
        <v>3884</v>
      </c>
      <c r="B1957" s="53" t="s">
        <v>3885</v>
      </c>
      <c r="C1957" s="53">
        <v>7125</v>
      </c>
      <c r="D1957" s="53"/>
      <c r="E1957" s="53"/>
      <c r="F1957" s="53"/>
      <c r="G1957" s="53">
        <v>1</v>
      </c>
    </row>
    <row r="1958" spans="1:7" x14ac:dyDescent="0.25">
      <c r="A1958" s="53" t="s">
        <v>3886</v>
      </c>
      <c r="B1958" s="53" t="s">
        <v>3887</v>
      </c>
      <c r="C1958" s="53">
        <v>7126</v>
      </c>
      <c r="D1958" s="53"/>
      <c r="E1958" s="53"/>
      <c r="F1958" s="53"/>
      <c r="G1958" s="53">
        <v>1</v>
      </c>
    </row>
    <row r="1959" spans="1:7" x14ac:dyDescent="0.25">
      <c r="A1959" s="53" t="s">
        <v>3888</v>
      </c>
      <c r="B1959" s="53" t="s">
        <v>3889</v>
      </c>
      <c r="C1959" s="53">
        <v>7127</v>
      </c>
      <c r="D1959" s="53"/>
      <c r="E1959" s="53"/>
      <c r="F1959" s="53"/>
      <c r="G1959" s="53">
        <v>1</v>
      </c>
    </row>
    <row r="1960" spans="1:7" x14ac:dyDescent="0.25">
      <c r="A1960" s="53" t="s">
        <v>3890</v>
      </c>
      <c r="B1960" s="53" t="s">
        <v>3891</v>
      </c>
      <c r="C1960" s="53">
        <v>7128</v>
      </c>
      <c r="D1960" s="53"/>
      <c r="E1960" s="53"/>
      <c r="F1960" s="53"/>
      <c r="G1960" s="53">
        <v>1</v>
      </c>
    </row>
    <row r="1961" spans="1:7" x14ac:dyDescent="0.25">
      <c r="A1961" s="53" t="s">
        <v>3892</v>
      </c>
      <c r="B1961" s="53" t="s">
        <v>3893</v>
      </c>
      <c r="C1961" s="53">
        <v>7129</v>
      </c>
      <c r="D1961" s="53"/>
      <c r="E1961" s="53"/>
      <c r="F1961" s="53"/>
      <c r="G1961" s="53">
        <v>1</v>
      </c>
    </row>
    <row r="1962" spans="1:7" x14ac:dyDescent="0.25">
      <c r="A1962" s="53" t="s">
        <v>3894</v>
      </c>
      <c r="B1962" s="53" t="s">
        <v>3895</v>
      </c>
      <c r="C1962" s="53">
        <v>7130</v>
      </c>
      <c r="D1962" s="53"/>
      <c r="E1962" s="53"/>
      <c r="F1962" s="53"/>
      <c r="G1962" s="53">
        <v>1</v>
      </c>
    </row>
    <row r="1963" spans="1:7" x14ac:dyDescent="0.25">
      <c r="A1963" s="53" t="s">
        <v>3896</v>
      </c>
      <c r="B1963" s="53" t="s">
        <v>3897</v>
      </c>
      <c r="C1963" s="53">
        <v>7132</v>
      </c>
      <c r="D1963" s="53"/>
      <c r="E1963" s="53"/>
      <c r="F1963" s="53"/>
      <c r="G1963" s="53">
        <v>1</v>
      </c>
    </row>
    <row r="1964" spans="1:7" x14ac:dyDescent="0.25">
      <c r="A1964" s="53" t="s">
        <v>3898</v>
      </c>
      <c r="B1964" s="53" t="s">
        <v>3899</v>
      </c>
      <c r="C1964" s="53">
        <v>7133</v>
      </c>
      <c r="D1964" s="53"/>
      <c r="E1964" s="53"/>
      <c r="F1964" s="53"/>
      <c r="G1964" s="53">
        <v>1</v>
      </c>
    </row>
    <row r="1965" spans="1:7" x14ac:dyDescent="0.25">
      <c r="A1965" s="53" t="s">
        <v>3902</v>
      </c>
      <c r="B1965" s="53" t="s">
        <v>3903</v>
      </c>
      <c r="C1965" s="53">
        <v>7135</v>
      </c>
      <c r="D1965" s="53"/>
      <c r="E1965" s="53"/>
      <c r="F1965" s="53"/>
      <c r="G1965" s="53">
        <v>1</v>
      </c>
    </row>
    <row r="1966" spans="1:7" x14ac:dyDescent="0.25">
      <c r="A1966" s="53" t="s">
        <v>3900</v>
      </c>
      <c r="B1966" s="53" t="s">
        <v>3901</v>
      </c>
      <c r="C1966" s="53">
        <v>7134</v>
      </c>
      <c r="D1966" s="53"/>
      <c r="E1966" s="53"/>
      <c r="F1966" s="53"/>
      <c r="G1966" s="53">
        <v>1</v>
      </c>
    </row>
    <row r="1967" spans="1:7" x14ac:dyDescent="0.25">
      <c r="A1967" s="53" t="s">
        <v>3904</v>
      </c>
      <c r="B1967" s="53" t="s">
        <v>3905</v>
      </c>
      <c r="C1967" s="53">
        <v>7258</v>
      </c>
      <c r="D1967" s="53">
        <v>7285</v>
      </c>
      <c r="E1967" s="53"/>
      <c r="F1967" s="53"/>
      <c r="G1967" s="53">
        <v>2</v>
      </c>
    </row>
    <row r="1968" spans="1:7" x14ac:dyDescent="0.25">
      <c r="A1968" s="53" t="s">
        <v>3906</v>
      </c>
      <c r="B1968" s="53" t="s">
        <v>3907</v>
      </c>
      <c r="C1968" s="53">
        <v>7259</v>
      </c>
      <c r="D1968" s="53">
        <v>7286</v>
      </c>
      <c r="E1968" s="53"/>
      <c r="F1968" s="53"/>
      <c r="G1968" s="53">
        <v>2</v>
      </c>
    </row>
    <row r="1969" spans="1:7" x14ac:dyDescent="0.25">
      <c r="A1969" s="53" t="s">
        <v>3908</v>
      </c>
      <c r="B1969" s="53" t="s">
        <v>3909</v>
      </c>
      <c r="C1969" s="53">
        <v>7262</v>
      </c>
      <c r="D1969" s="53"/>
      <c r="E1969" s="53"/>
      <c r="F1969" s="53"/>
      <c r="G1969" s="53">
        <v>1</v>
      </c>
    </row>
    <row r="1970" spans="1:7" x14ac:dyDescent="0.25">
      <c r="A1970" s="53" t="s">
        <v>3910</v>
      </c>
      <c r="B1970" s="53" t="s">
        <v>3911</v>
      </c>
      <c r="C1970" s="53">
        <v>7263</v>
      </c>
      <c r="D1970" s="53"/>
      <c r="E1970" s="53"/>
      <c r="F1970" s="53"/>
      <c r="G1970" s="53">
        <v>1</v>
      </c>
    </row>
    <row r="1971" spans="1:7" x14ac:dyDescent="0.25">
      <c r="A1971" s="4" t="s">
        <v>3912</v>
      </c>
      <c r="B1971" s="4" t="s">
        <v>3913</v>
      </c>
      <c r="C1971" s="4">
        <v>7264</v>
      </c>
      <c r="G1971" s="54">
        <v>1</v>
      </c>
    </row>
    <row r="1972" spans="1:7" x14ac:dyDescent="0.25">
      <c r="A1972" s="53" t="s">
        <v>3914</v>
      </c>
      <c r="B1972" s="53" t="s">
        <v>3915</v>
      </c>
      <c r="C1972" s="53">
        <v>7267</v>
      </c>
      <c r="D1972" s="53">
        <v>7281</v>
      </c>
      <c r="E1972" s="53"/>
      <c r="F1972" s="53"/>
      <c r="G1972" s="53">
        <v>2</v>
      </c>
    </row>
    <row r="1973" spans="1:7" x14ac:dyDescent="0.25">
      <c r="A1973" s="53" t="s">
        <v>3916</v>
      </c>
      <c r="B1973" s="53" t="s">
        <v>3917</v>
      </c>
      <c r="C1973" s="53">
        <v>7268</v>
      </c>
      <c r="D1973" s="53">
        <v>7282</v>
      </c>
      <c r="E1973" s="53"/>
      <c r="F1973" s="53"/>
      <c r="G1973" s="53">
        <v>2</v>
      </c>
    </row>
    <row r="1974" spans="1:7" x14ac:dyDescent="0.25">
      <c r="A1974" s="53" t="s">
        <v>3918</v>
      </c>
      <c r="B1974" s="53" t="s">
        <v>3919</v>
      </c>
      <c r="C1974" s="53">
        <v>7269</v>
      </c>
      <c r="D1974" s="53"/>
      <c r="E1974" s="53"/>
      <c r="F1974" s="53"/>
      <c r="G1974" s="53">
        <v>1</v>
      </c>
    </row>
    <row r="1975" spans="1:7" x14ac:dyDescent="0.25">
      <c r="A1975" s="53" t="s">
        <v>3920</v>
      </c>
      <c r="B1975" s="53" t="s">
        <v>3921</v>
      </c>
      <c r="C1975" s="53">
        <v>7270</v>
      </c>
      <c r="D1975" s="53"/>
      <c r="E1975" s="53"/>
      <c r="F1975" s="53"/>
      <c r="G1975" s="53">
        <v>1</v>
      </c>
    </row>
    <row r="1976" spans="1:7" x14ac:dyDescent="0.25">
      <c r="A1976" s="53" t="s">
        <v>3922</v>
      </c>
      <c r="B1976" s="53" t="s">
        <v>3923</v>
      </c>
      <c r="C1976" s="53">
        <v>7271</v>
      </c>
      <c r="D1976" s="53"/>
      <c r="E1976" s="53"/>
      <c r="F1976" s="53"/>
      <c r="G1976" s="53">
        <v>1</v>
      </c>
    </row>
    <row r="1977" spans="1:7" x14ac:dyDescent="0.25">
      <c r="A1977" s="53" t="s">
        <v>3924</v>
      </c>
      <c r="B1977" s="53" t="s">
        <v>3925</v>
      </c>
      <c r="C1977" s="53">
        <v>7272</v>
      </c>
      <c r="D1977" s="53"/>
      <c r="E1977" s="53"/>
      <c r="F1977" s="53"/>
      <c r="G1977" s="53">
        <v>1</v>
      </c>
    </row>
    <row r="1978" spans="1:7" x14ac:dyDescent="0.25">
      <c r="A1978" s="53" t="s">
        <v>3926</v>
      </c>
      <c r="B1978" s="53" t="s">
        <v>3927</v>
      </c>
      <c r="C1978" s="53">
        <v>7273</v>
      </c>
      <c r="D1978" s="53"/>
      <c r="E1978" s="53"/>
      <c r="F1978" s="53"/>
      <c r="G1978" s="53">
        <v>1</v>
      </c>
    </row>
    <row r="1979" spans="1:7" x14ac:dyDescent="0.25">
      <c r="A1979" s="53" t="s">
        <v>3928</v>
      </c>
      <c r="B1979" s="53" t="s">
        <v>3929</v>
      </c>
      <c r="C1979" s="53">
        <v>7274</v>
      </c>
      <c r="D1979" s="53"/>
      <c r="E1979" s="53"/>
      <c r="F1979" s="53"/>
      <c r="G1979" s="53">
        <v>1</v>
      </c>
    </row>
    <row r="1980" spans="1:7" x14ac:dyDescent="0.25">
      <c r="A1980" s="53" t="s">
        <v>3930</v>
      </c>
      <c r="B1980" s="53" t="s">
        <v>3931</v>
      </c>
      <c r="C1980" s="53">
        <v>7276</v>
      </c>
      <c r="D1980" s="53"/>
      <c r="E1980" s="53"/>
      <c r="F1980" s="53"/>
      <c r="G1980" s="53">
        <v>1</v>
      </c>
    </row>
    <row r="1981" spans="1:7" x14ac:dyDescent="0.25">
      <c r="A1981" s="53" t="s">
        <v>3932</v>
      </c>
      <c r="B1981" s="53" t="s">
        <v>3933</v>
      </c>
      <c r="C1981" s="53">
        <v>7277</v>
      </c>
      <c r="D1981" s="53"/>
      <c r="E1981" s="53"/>
      <c r="F1981" s="53"/>
      <c r="G1981" s="53">
        <v>1</v>
      </c>
    </row>
    <row r="1982" spans="1:7" x14ac:dyDescent="0.25">
      <c r="A1982" s="53" t="s">
        <v>3934</v>
      </c>
      <c r="B1982" s="53" t="s">
        <v>3935</v>
      </c>
      <c r="C1982" s="53">
        <v>7278</v>
      </c>
      <c r="D1982" s="53"/>
      <c r="E1982" s="53"/>
      <c r="F1982" s="53"/>
      <c r="G1982" s="53">
        <v>1</v>
      </c>
    </row>
    <row r="1983" spans="1:7" x14ac:dyDescent="0.25">
      <c r="A1983" s="53" t="s">
        <v>3936</v>
      </c>
      <c r="B1983" s="53" t="s">
        <v>3937</v>
      </c>
      <c r="C1983" s="53">
        <v>7280</v>
      </c>
      <c r="D1983" s="53"/>
      <c r="E1983" s="53"/>
      <c r="F1983" s="53"/>
      <c r="G1983" s="53">
        <v>1</v>
      </c>
    </row>
    <row r="1984" spans="1:7" x14ac:dyDescent="0.25">
      <c r="A1984" s="53" t="s">
        <v>3938</v>
      </c>
      <c r="B1984" s="53" t="s">
        <v>3939</v>
      </c>
      <c r="C1984" s="53">
        <v>7415</v>
      </c>
      <c r="D1984" s="53"/>
      <c r="E1984" s="53"/>
      <c r="F1984" s="53"/>
      <c r="G1984" s="53">
        <v>1</v>
      </c>
    </row>
    <row r="1985" spans="1:7" x14ac:dyDescent="0.25">
      <c r="A1985" s="53" t="s">
        <v>3940</v>
      </c>
      <c r="B1985" s="53" t="s">
        <v>3941</v>
      </c>
      <c r="C1985" s="53">
        <v>7419</v>
      </c>
      <c r="D1985" s="53"/>
      <c r="E1985" s="53"/>
      <c r="F1985" s="53"/>
      <c r="G1985" s="53">
        <v>1</v>
      </c>
    </row>
    <row r="1986" spans="1:7" x14ac:dyDescent="0.25">
      <c r="A1986" s="53" t="s">
        <v>3942</v>
      </c>
      <c r="B1986" s="53" t="s">
        <v>3943</v>
      </c>
      <c r="C1986" s="53">
        <v>7420</v>
      </c>
      <c r="D1986" s="53"/>
      <c r="E1986" s="53"/>
      <c r="F1986" s="53"/>
      <c r="G1986" s="53">
        <v>1</v>
      </c>
    </row>
    <row r="1987" spans="1:7" x14ac:dyDescent="0.25">
      <c r="A1987" s="53" t="s">
        <v>3944</v>
      </c>
      <c r="B1987" s="53" t="s">
        <v>3945</v>
      </c>
      <c r="C1987" s="53">
        <v>7421</v>
      </c>
      <c r="D1987" s="53"/>
      <c r="E1987" s="53"/>
      <c r="F1987" s="53"/>
      <c r="G1987" s="53">
        <v>1</v>
      </c>
    </row>
    <row r="1988" spans="1:7" x14ac:dyDescent="0.25">
      <c r="A1988" s="53" t="s">
        <v>3946</v>
      </c>
      <c r="B1988" s="53" t="s">
        <v>3947</v>
      </c>
      <c r="C1988" s="53">
        <v>7422</v>
      </c>
      <c r="D1988" s="53"/>
      <c r="E1988" s="53"/>
      <c r="F1988" s="53"/>
      <c r="G1988" s="53">
        <v>1</v>
      </c>
    </row>
    <row r="1989" spans="1:7" x14ac:dyDescent="0.25">
      <c r="A1989" s="53" t="s">
        <v>3948</v>
      </c>
      <c r="B1989" s="53" t="s">
        <v>3949</v>
      </c>
      <c r="C1989" s="53">
        <v>7423</v>
      </c>
      <c r="D1989" s="53"/>
      <c r="E1989" s="53"/>
      <c r="F1989" s="53"/>
      <c r="G1989" s="53">
        <v>1</v>
      </c>
    </row>
    <row r="1990" spans="1:7" x14ac:dyDescent="0.25">
      <c r="A1990" s="53" t="s">
        <v>3950</v>
      </c>
      <c r="B1990" s="53" t="s">
        <v>3951</v>
      </c>
      <c r="C1990" s="53">
        <v>7424</v>
      </c>
      <c r="D1990" s="53"/>
      <c r="E1990" s="53"/>
      <c r="F1990" s="53"/>
      <c r="G1990" s="53">
        <v>1</v>
      </c>
    </row>
    <row r="1991" spans="1:7" x14ac:dyDescent="0.25">
      <c r="A1991" s="53" t="s">
        <v>3952</v>
      </c>
      <c r="B1991" s="53" t="s">
        <v>3953</v>
      </c>
      <c r="C1991" s="53">
        <v>7426</v>
      </c>
      <c r="D1991" s="53"/>
      <c r="E1991" s="53"/>
      <c r="F1991" s="53"/>
      <c r="G1991" s="53">
        <v>1</v>
      </c>
    </row>
    <row r="1992" spans="1:7" x14ac:dyDescent="0.25">
      <c r="A1992" s="53" t="s">
        <v>3954</v>
      </c>
      <c r="B1992" s="53" t="s">
        <v>3955</v>
      </c>
      <c r="C1992" s="53">
        <v>7427</v>
      </c>
      <c r="D1992" s="53"/>
      <c r="E1992" s="53"/>
      <c r="F1992" s="53"/>
      <c r="G1992" s="53">
        <v>1</v>
      </c>
    </row>
    <row r="1993" spans="1:7" x14ac:dyDescent="0.25">
      <c r="A1993" s="53" t="s">
        <v>3956</v>
      </c>
      <c r="B1993" s="53" t="s">
        <v>3957</v>
      </c>
      <c r="C1993" s="53">
        <v>7428</v>
      </c>
      <c r="D1993" s="53"/>
      <c r="E1993" s="53"/>
      <c r="F1993" s="53"/>
      <c r="G1993" s="53">
        <v>1</v>
      </c>
    </row>
    <row r="1994" spans="1:7" x14ac:dyDescent="0.25">
      <c r="A1994" s="53" t="s">
        <v>3958</v>
      </c>
      <c r="B1994" s="53" t="s">
        <v>3959</v>
      </c>
      <c r="C1994" s="53">
        <v>7429</v>
      </c>
      <c r="D1994" s="53"/>
      <c r="E1994" s="53"/>
      <c r="F1994" s="53"/>
      <c r="G1994" s="53">
        <v>1</v>
      </c>
    </row>
    <row r="1995" spans="1:7" x14ac:dyDescent="0.25">
      <c r="A1995" s="53" t="s">
        <v>3960</v>
      </c>
      <c r="B1995" s="53" t="s">
        <v>3961</v>
      </c>
      <c r="C1995" s="53">
        <v>7430</v>
      </c>
      <c r="D1995" s="53"/>
      <c r="E1995" s="53"/>
      <c r="F1995" s="53"/>
      <c r="G1995" s="53">
        <v>1</v>
      </c>
    </row>
    <row r="1996" spans="1:7" x14ac:dyDescent="0.25">
      <c r="A1996" s="53" t="s">
        <v>3962</v>
      </c>
      <c r="B1996" s="53" t="s">
        <v>3963</v>
      </c>
      <c r="C1996" s="53">
        <v>7563</v>
      </c>
      <c r="D1996" s="53"/>
      <c r="E1996" s="53"/>
      <c r="F1996" s="53"/>
      <c r="G1996" s="53">
        <v>1</v>
      </c>
    </row>
    <row r="1997" spans="1:7" x14ac:dyDescent="0.25">
      <c r="A1997" s="53" t="s">
        <v>3964</v>
      </c>
      <c r="B1997" s="53" t="s">
        <v>3965</v>
      </c>
      <c r="C1997" s="53">
        <v>7564</v>
      </c>
      <c r="D1997" s="53"/>
      <c r="E1997" s="53"/>
      <c r="F1997" s="53"/>
      <c r="G1997" s="53">
        <v>1</v>
      </c>
    </row>
    <row r="1998" spans="1:7" x14ac:dyDescent="0.25">
      <c r="A1998" s="53" t="s">
        <v>3966</v>
      </c>
      <c r="B1998" s="53" t="s">
        <v>3967</v>
      </c>
      <c r="C1998" s="53">
        <v>7565</v>
      </c>
      <c r="D1998" s="53"/>
      <c r="E1998" s="53"/>
      <c r="F1998" s="53"/>
      <c r="G1998" s="53">
        <v>1</v>
      </c>
    </row>
    <row r="1999" spans="1:7" x14ac:dyDescent="0.25">
      <c r="A1999" s="53" t="s">
        <v>3968</v>
      </c>
      <c r="B1999" s="53" t="s">
        <v>3969</v>
      </c>
      <c r="C1999" s="53">
        <v>7566</v>
      </c>
      <c r="D1999" s="53"/>
      <c r="E1999" s="53"/>
      <c r="F1999" s="53"/>
      <c r="G1999" s="53">
        <v>1</v>
      </c>
    </row>
    <row r="2000" spans="1:7" x14ac:dyDescent="0.25">
      <c r="A2000" s="53" t="s">
        <v>4036</v>
      </c>
      <c r="B2000" s="53" t="s">
        <v>4037</v>
      </c>
      <c r="C2000" s="53">
        <v>7614</v>
      </c>
      <c r="D2000" s="53"/>
      <c r="E2000" s="53"/>
      <c r="F2000" s="53"/>
      <c r="G2000" s="53">
        <v>1</v>
      </c>
    </row>
    <row r="2001" spans="1:7" x14ac:dyDescent="0.25">
      <c r="A2001" s="53" t="s">
        <v>3970</v>
      </c>
      <c r="B2001" s="53" t="s">
        <v>3971</v>
      </c>
      <c r="C2001" s="53">
        <v>7568</v>
      </c>
      <c r="D2001" s="53"/>
      <c r="E2001" s="53"/>
      <c r="F2001" s="53"/>
      <c r="G2001" s="53">
        <v>1</v>
      </c>
    </row>
    <row r="2002" spans="1:7" x14ac:dyDescent="0.25">
      <c r="A2002" s="53" t="s">
        <v>4046</v>
      </c>
      <c r="B2002" s="53" t="s">
        <v>4047</v>
      </c>
      <c r="C2002" s="53">
        <v>7619</v>
      </c>
      <c r="D2002" s="53"/>
      <c r="E2002" s="53"/>
      <c r="F2002" s="53"/>
      <c r="G2002" s="53">
        <v>1</v>
      </c>
    </row>
    <row r="2003" spans="1:7" x14ac:dyDescent="0.25">
      <c r="A2003" s="53" t="s">
        <v>3972</v>
      </c>
      <c r="B2003" s="53" t="s">
        <v>3973</v>
      </c>
      <c r="C2003" s="53">
        <v>7572</v>
      </c>
      <c r="D2003" s="53"/>
      <c r="E2003" s="53"/>
      <c r="F2003" s="53"/>
      <c r="G2003" s="53">
        <v>1</v>
      </c>
    </row>
    <row r="2004" spans="1:7" x14ac:dyDescent="0.25">
      <c r="A2004" s="53" t="s">
        <v>3974</v>
      </c>
      <c r="B2004" s="53" t="s">
        <v>3975</v>
      </c>
      <c r="C2004" s="53">
        <v>7573</v>
      </c>
      <c r="D2004" s="53"/>
      <c r="E2004" s="53"/>
      <c r="F2004" s="53"/>
      <c r="G2004" s="53">
        <v>1</v>
      </c>
    </row>
    <row r="2005" spans="1:7" x14ac:dyDescent="0.25">
      <c r="A2005" s="57" t="s">
        <v>3976</v>
      </c>
      <c r="B2005" s="58" t="s">
        <v>3977</v>
      </c>
      <c r="C2005" s="58">
        <v>7574</v>
      </c>
      <c r="G2005" s="54">
        <v>1</v>
      </c>
    </row>
    <row r="2006" spans="1:7" x14ac:dyDescent="0.25">
      <c r="A2006" s="53" t="s">
        <v>4048</v>
      </c>
      <c r="B2006" s="53" t="s">
        <v>4049</v>
      </c>
      <c r="C2006" s="53">
        <v>7620</v>
      </c>
      <c r="D2006" s="53"/>
      <c r="E2006" s="53"/>
      <c r="F2006" s="53"/>
      <c r="G2006" s="53">
        <v>1</v>
      </c>
    </row>
    <row r="2007" spans="1:7" x14ac:dyDescent="0.25">
      <c r="A2007" s="53" t="s">
        <v>3978</v>
      </c>
      <c r="B2007" s="53" t="s">
        <v>3979</v>
      </c>
      <c r="C2007" s="53">
        <v>7576</v>
      </c>
      <c r="D2007" s="53"/>
      <c r="E2007" s="53"/>
      <c r="F2007" s="53"/>
      <c r="G2007" s="53">
        <v>1</v>
      </c>
    </row>
    <row r="2008" spans="1:7" x14ac:dyDescent="0.25">
      <c r="A2008" s="53" t="s">
        <v>3980</v>
      </c>
      <c r="B2008" s="53" t="s">
        <v>3981</v>
      </c>
      <c r="C2008" s="53">
        <v>7580</v>
      </c>
      <c r="D2008" s="53"/>
      <c r="E2008" s="53"/>
      <c r="F2008" s="53"/>
      <c r="G2008" s="53">
        <v>1</v>
      </c>
    </row>
    <row r="2009" spans="1:7" x14ac:dyDescent="0.25">
      <c r="A2009" s="53" t="s">
        <v>3982</v>
      </c>
      <c r="B2009" s="53" t="s">
        <v>3983</v>
      </c>
      <c r="C2009" s="53">
        <v>7581</v>
      </c>
      <c r="D2009" s="53"/>
      <c r="E2009" s="53"/>
      <c r="F2009" s="53"/>
      <c r="G2009" s="53">
        <v>1</v>
      </c>
    </row>
    <row r="2010" spans="1:7" x14ac:dyDescent="0.25">
      <c r="A2010" s="53" t="s">
        <v>3984</v>
      </c>
      <c r="B2010" s="53" t="s">
        <v>3985</v>
      </c>
      <c r="C2010" s="53">
        <v>7582</v>
      </c>
      <c r="D2010" s="53"/>
      <c r="E2010" s="53"/>
      <c r="F2010" s="53"/>
      <c r="G2010" s="53">
        <v>1</v>
      </c>
    </row>
    <row r="2011" spans="1:7" x14ac:dyDescent="0.25">
      <c r="A2011" s="53" t="s">
        <v>4038</v>
      </c>
      <c r="B2011" s="53" t="s">
        <v>4039</v>
      </c>
      <c r="C2011" s="53">
        <v>7615</v>
      </c>
      <c r="D2011" s="53"/>
      <c r="E2011" s="53"/>
      <c r="F2011" s="53"/>
      <c r="G2011" s="53">
        <v>1</v>
      </c>
    </row>
    <row r="2012" spans="1:7" x14ac:dyDescent="0.25">
      <c r="A2012" s="53" t="s">
        <v>3986</v>
      </c>
      <c r="B2012" s="53" t="s">
        <v>3987</v>
      </c>
      <c r="C2012" s="53">
        <v>7584</v>
      </c>
      <c r="D2012" s="53"/>
      <c r="E2012" s="53"/>
      <c r="F2012" s="53"/>
      <c r="G2012" s="53">
        <v>1</v>
      </c>
    </row>
    <row r="2013" spans="1:7" x14ac:dyDescent="0.25">
      <c r="A2013" s="53" t="s">
        <v>3988</v>
      </c>
      <c r="B2013" s="53" t="s">
        <v>3989</v>
      </c>
      <c r="C2013" s="53">
        <v>7585</v>
      </c>
      <c r="D2013" s="53"/>
      <c r="E2013" s="53"/>
      <c r="F2013" s="53"/>
      <c r="G2013" s="53">
        <v>1</v>
      </c>
    </row>
    <row r="2014" spans="1:7" x14ac:dyDescent="0.25">
      <c r="A2014" s="53" t="s">
        <v>3990</v>
      </c>
      <c r="B2014" s="53" t="s">
        <v>3991</v>
      </c>
      <c r="C2014" s="53">
        <v>7586</v>
      </c>
      <c r="D2014" s="53"/>
      <c r="E2014" s="53"/>
      <c r="F2014" s="53"/>
      <c r="G2014" s="53">
        <v>1</v>
      </c>
    </row>
    <row r="2015" spans="1:7" x14ac:dyDescent="0.25">
      <c r="A2015" s="53" t="s">
        <v>3992</v>
      </c>
      <c r="B2015" s="53" t="s">
        <v>3993</v>
      </c>
      <c r="C2015" s="53">
        <v>7587</v>
      </c>
      <c r="D2015" s="53"/>
      <c r="E2015" s="53"/>
      <c r="F2015" s="53"/>
      <c r="G2015" s="53">
        <v>1</v>
      </c>
    </row>
    <row r="2016" spans="1:7" x14ac:dyDescent="0.25">
      <c r="A2016" s="53" t="s">
        <v>4040</v>
      </c>
      <c r="B2016" s="53" t="s">
        <v>4041</v>
      </c>
      <c r="C2016" s="53">
        <v>7616</v>
      </c>
      <c r="D2016" s="53"/>
      <c r="E2016" s="53"/>
      <c r="F2016" s="53"/>
      <c r="G2016" s="53">
        <v>1</v>
      </c>
    </row>
    <row r="2017" spans="1:7" x14ac:dyDescent="0.25">
      <c r="A2017" s="53" t="s">
        <v>3994</v>
      </c>
      <c r="B2017" s="53" t="s">
        <v>3995</v>
      </c>
      <c r="C2017" s="53">
        <v>7588</v>
      </c>
      <c r="D2017" s="53"/>
      <c r="E2017" s="53"/>
      <c r="F2017" s="53"/>
      <c r="G2017" s="53">
        <v>1</v>
      </c>
    </row>
    <row r="2018" spans="1:7" x14ac:dyDescent="0.25">
      <c r="A2018" s="53" t="s">
        <v>3996</v>
      </c>
      <c r="B2018" s="53" t="s">
        <v>3997</v>
      </c>
      <c r="C2018" s="53">
        <v>7589</v>
      </c>
      <c r="D2018" s="53"/>
      <c r="E2018" s="53"/>
      <c r="F2018" s="53"/>
      <c r="G2018" s="53">
        <v>1</v>
      </c>
    </row>
    <row r="2019" spans="1:7" x14ac:dyDescent="0.25">
      <c r="A2019" s="53" t="s">
        <v>4042</v>
      </c>
      <c r="B2019" s="53" t="s">
        <v>4043</v>
      </c>
      <c r="C2019" s="53">
        <v>7617</v>
      </c>
      <c r="D2019" s="53"/>
      <c r="E2019" s="53"/>
      <c r="F2019" s="53"/>
      <c r="G2019" s="53">
        <v>1</v>
      </c>
    </row>
    <row r="2020" spans="1:7" x14ac:dyDescent="0.25">
      <c r="A2020" s="53" t="s">
        <v>3998</v>
      </c>
      <c r="B2020" s="53" t="s">
        <v>3999</v>
      </c>
      <c r="C2020" s="53">
        <v>7592</v>
      </c>
      <c r="D2020" s="53"/>
      <c r="E2020" s="53"/>
      <c r="F2020" s="53"/>
      <c r="G2020" s="53">
        <v>1</v>
      </c>
    </row>
    <row r="2021" spans="1:7" x14ac:dyDescent="0.25">
      <c r="A2021" s="53" t="s">
        <v>4000</v>
      </c>
      <c r="B2021" s="53" t="s">
        <v>4001</v>
      </c>
      <c r="C2021" s="53">
        <v>7593</v>
      </c>
      <c r="D2021" s="53"/>
      <c r="E2021" s="53"/>
      <c r="F2021" s="53"/>
      <c r="G2021" s="53">
        <v>1</v>
      </c>
    </row>
    <row r="2022" spans="1:7" x14ac:dyDescent="0.25">
      <c r="A2022" s="53" t="s">
        <v>4002</v>
      </c>
      <c r="B2022" s="53" t="s">
        <v>4003</v>
      </c>
      <c r="C2022" s="53">
        <v>7594</v>
      </c>
      <c r="D2022" s="53"/>
      <c r="E2022" s="53"/>
      <c r="F2022" s="53"/>
      <c r="G2022" s="53">
        <v>1</v>
      </c>
    </row>
    <row r="2023" spans="1:7" x14ac:dyDescent="0.25">
      <c r="A2023" s="53" t="s">
        <v>4004</v>
      </c>
      <c r="B2023" s="53" t="s">
        <v>4005</v>
      </c>
      <c r="C2023" s="53">
        <v>7596</v>
      </c>
      <c r="D2023" s="53"/>
      <c r="E2023" s="53"/>
      <c r="F2023" s="53"/>
      <c r="G2023" s="53">
        <v>1</v>
      </c>
    </row>
    <row r="2024" spans="1:7" x14ac:dyDescent="0.25">
      <c r="A2024" s="53" t="s">
        <v>4006</v>
      </c>
      <c r="B2024" s="53" t="s">
        <v>4007</v>
      </c>
      <c r="C2024" s="53">
        <v>7597</v>
      </c>
      <c r="D2024" s="53"/>
      <c r="E2024" s="53"/>
      <c r="F2024" s="53"/>
      <c r="G2024" s="53">
        <v>1</v>
      </c>
    </row>
    <row r="2025" spans="1:7" x14ac:dyDescent="0.25">
      <c r="A2025" s="53" t="s">
        <v>4008</v>
      </c>
      <c r="B2025" s="53" t="s">
        <v>4009</v>
      </c>
      <c r="C2025" s="53">
        <v>7600</v>
      </c>
      <c r="D2025" s="53"/>
      <c r="E2025" s="53"/>
      <c r="F2025" s="53"/>
      <c r="G2025" s="53">
        <v>1</v>
      </c>
    </row>
    <row r="2026" spans="1:7" x14ac:dyDescent="0.25">
      <c r="A2026" s="53" t="s">
        <v>4010</v>
      </c>
      <c r="B2026" s="53" t="s">
        <v>4011</v>
      </c>
      <c r="C2026" s="53">
        <v>7601</v>
      </c>
      <c r="D2026" s="53"/>
      <c r="E2026" s="53"/>
      <c r="F2026" s="53"/>
      <c r="G2026" s="53">
        <v>1</v>
      </c>
    </row>
    <row r="2027" spans="1:7" x14ac:dyDescent="0.25">
      <c r="A2027" s="53" t="s">
        <v>4012</v>
      </c>
      <c r="B2027" s="53" t="s">
        <v>4013</v>
      </c>
      <c r="C2027" s="53">
        <v>7602</v>
      </c>
      <c r="D2027" s="53"/>
      <c r="E2027" s="53"/>
      <c r="F2027" s="53"/>
      <c r="G2027" s="53">
        <v>1</v>
      </c>
    </row>
    <row r="2028" spans="1:7" x14ac:dyDescent="0.25">
      <c r="A2028" s="53" t="s">
        <v>4014</v>
      </c>
      <c r="B2028" s="53" t="s">
        <v>4015</v>
      </c>
      <c r="C2028" s="53">
        <v>7603</v>
      </c>
      <c r="D2028" s="53"/>
      <c r="E2028" s="53"/>
      <c r="F2028" s="53"/>
      <c r="G2028" s="53">
        <v>1</v>
      </c>
    </row>
    <row r="2029" spans="1:7" x14ac:dyDescent="0.25">
      <c r="A2029" s="53" t="s">
        <v>4044</v>
      </c>
      <c r="B2029" s="53" t="s">
        <v>4045</v>
      </c>
      <c r="C2029" s="53">
        <v>7618</v>
      </c>
      <c r="D2029" s="53"/>
      <c r="E2029" s="53"/>
      <c r="F2029" s="53"/>
      <c r="G2029" s="53">
        <v>1</v>
      </c>
    </row>
    <row r="2030" spans="1:7" x14ac:dyDescent="0.25">
      <c r="A2030" s="53" t="s">
        <v>4016</v>
      </c>
      <c r="B2030" s="53" t="s">
        <v>4017</v>
      </c>
      <c r="C2030" s="53">
        <v>7604</v>
      </c>
      <c r="D2030" s="53"/>
      <c r="E2030" s="53"/>
      <c r="F2030" s="53"/>
      <c r="G2030" s="53">
        <v>1</v>
      </c>
    </row>
    <row r="2031" spans="1:7" x14ac:dyDescent="0.25">
      <c r="A2031" s="53" t="s">
        <v>4018</v>
      </c>
      <c r="B2031" s="53" t="s">
        <v>4019</v>
      </c>
      <c r="C2031" s="53">
        <v>7605</v>
      </c>
      <c r="D2031" s="53"/>
      <c r="E2031" s="53"/>
      <c r="F2031" s="53"/>
      <c r="G2031" s="53">
        <v>1</v>
      </c>
    </row>
    <row r="2032" spans="1:7" x14ac:dyDescent="0.25">
      <c r="A2032" s="53" t="s">
        <v>4020</v>
      </c>
      <c r="B2032" s="53" t="s">
        <v>4021</v>
      </c>
      <c r="C2032" s="53">
        <v>7606</v>
      </c>
      <c r="D2032" s="53"/>
      <c r="E2032" s="53"/>
      <c r="F2032" s="53"/>
      <c r="G2032" s="53">
        <v>1</v>
      </c>
    </row>
    <row r="2033" spans="1:7" x14ac:dyDescent="0.25">
      <c r="A2033" s="53" t="s">
        <v>4022</v>
      </c>
      <c r="B2033" s="53" t="s">
        <v>4023</v>
      </c>
      <c r="C2033" s="53">
        <v>7607</v>
      </c>
      <c r="D2033" s="53"/>
      <c r="E2033" s="53"/>
      <c r="F2033" s="53"/>
      <c r="G2033" s="53">
        <v>1</v>
      </c>
    </row>
    <row r="2034" spans="1:7" x14ac:dyDescent="0.25">
      <c r="A2034" s="53" t="s">
        <v>4024</v>
      </c>
      <c r="B2034" s="53" t="s">
        <v>4025</v>
      </c>
      <c r="C2034" s="53">
        <v>7608</v>
      </c>
      <c r="D2034" s="53"/>
      <c r="E2034" s="53"/>
      <c r="F2034" s="53"/>
      <c r="G2034" s="53">
        <v>1</v>
      </c>
    </row>
    <row r="2035" spans="1:7" x14ac:dyDescent="0.25">
      <c r="A2035" s="53" t="s">
        <v>4026</v>
      </c>
      <c r="B2035" s="53" t="s">
        <v>4027</v>
      </c>
      <c r="C2035" s="53">
        <v>7609</v>
      </c>
      <c r="D2035" s="53"/>
      <c r="E2035" s="53"/>
      <c r="F2035" s="53"/>
      <c r="G2035" s="53">
        <v>1</v>
      </c>
    </row>
    <row r="2036" spans="1:7" x14ac:dyDescent="0.25">
      <c r="A2036" s="53" t="s">
        <v>4028</v>
      </c>
      <c r="B2036" s="53" t="s">
        <v>4029</v>
      </c>
      <c r="C2036" s="53">
        <v>7610</v>
      </c>
      <c r="D2036" s="53"/>
      <c r="E2036" s="53"/>
      <c r="F2036" s="53"/>
      <c r="G2036" s="53">
        <v>1</v>
      </c>
    </row>
    <row r="2037" spans="1:7" x14ac:dyDescent="0.25">
      <c r="A2037" s="53" t="s">
        <v>4030</v>
      </c>
      <c r="B2037" s="53" t="s">
        <v>4031</v>
      </c>
      <c r="C2037" s="53">
        <v>7611</v>
      </c>
      <c r="D2037" s="53"/>
      <c r="E2037" s="53"/>
      <c r="F2037" s="53"/>
      <c r="G2037" s="53">
        <v>1</v>
      </c>
    </row>
    <row r="2038" spans="1:7" x14ac:dyDescent="0.25">
      <c r="A2038" s="53" t="s">
        <v>4032</v>
      </c>
      <c r="B2038" s="53" t="s">
        <v>4033</v>
      </c>
      <c r="C2038" s="53">
        <v>7612</v>
      </c>
      <c r="D2038" s="53"/>
      <c r="E2038" s="53"/>
      <c r="F2038" s="53"/>
      <c r="G2038" s="53">
        <v>1</v>
      </c>
    </row>
    <row r="2039" spans="1:7" x14ac:dyDescent="0.25">
      <c r="A2039" s="53" t="s">
        <v>4034</v>
      </c>
      <c r="B2039" s="53" t="s">
        <v>4035</v>
      </c>
      <c r="C2039" s="53">
        <v>7613</v>
      </c>
      <c r="D2039" s="53"/>
      <c r="E2039" s="53"/>
      <c r="F2039" s="53"/>
      <c r="G2039" s="53">
        <v>1</v>
      </c>
    </row>
    <row r="2040" spans="1:7" x14ac:dyDescent="0.25">
      <c r="A2040" s="53" t="s">
        <v>4050</v>
      </c>
      <c r="B2040" s="53" t="s">
        <v>4051</v>
      </c>
      <c r="C2040" s="53">
        <v>7802</v>
      </c>
      <c r="D2040" s="53"/>
      <c r="E2040" s="53"/>
      <c r="F2040" s="53"/>
      <c r="G2040" s="53">
        <v>1</v>
      </c>
    </row>
    <row r="2041" spans="1:7" x14ac:dyDescent="0.25">
      <c r="A2041" s="53" t="s">
        <v>4052</v>
      </c>
      <c r="B2041" s="53" t="s">
        <v>4053</v>
      </c>
      <c r="C2041" s="53">
        <v>7803</v>
      </c>
      <c r="D2041" s="53"/>
      <c r="E2041" s="53"/>
      <c r="F2041" s="53"/>
      <c r="G2041" s="53">
        <v>1</v>
      </c>
    </row>
    <row r="2042" spans="1:7" x14ac:dyDescent="0.25">
      <c r="A2042" s="53" t="s">
        <v>4054</v>
      </c>
      <c r="B2042" s="53" t="s">
        <v>4055</v>
      </c>
      <c r="C2042" s="53">
        <v>7804</v>
      </c>
      <c r="D2042" s="53"/>
      <c r="E2042" s="53"/>
      <c r="F2042" s="53"/>
      <c r="G2042" s="53">
        <v>1</v>
      </c>
    </row>
    <row r="2043" spans="1:7" x14ac:dyDescent="0.25">
      <c r="A2043" s="53" t="s">
        <v>4056</v>
      </c>
      <c r="B2043" s="53" t="s">
        <v>4057</v>
      </c>
      <c r="C2043" s="53">
        <v>7805</v>
      </c>
      <c r="D2043" s="53"/>
      <c r="E2043" s="53"/>
      <c r="F2043" s="53"/>
      <c r="G2043" s="53">
        <v>1</v>
      </c>
    </row>
    <row r="2044" spans="1:7" x14ac:dyDescent="0.25">
      <c r="A2044" s="53" t="s">
        <v>4060</v>
      </c>
      <c r="B2044" s="53" t="s">
        <v>4061</v>
      </c>
      <c r="C2044" s="53">
        <v>7810</v>
      </c>
      <c r="D2044" s="53"/>
      <c r="E2044" s="53"/>
      <c r="F2044" s="53"/>
      <c r="G2044" s="53">
        <v>1</v>
      </c>
    </row>
    <row r="2045" spans="1:7" x14ac:dyDescent="0.25">
      <c r="A2045" s="53" t="s">
        <v>4058</v>
      </c>
      <c r="B2045" s="53" t="s">
        <v>4059</v>
      </c>
      <c r="C2045" s="53">
        <v>7806</v>
      </c>
      <c r="D2045" s="53"/>
      <c r="E2045" s="53"/>
      <c r="F2045" s="53"/>
      <c r="G2045" s="53">
        <v>1</v>
      </c>
    </row>
    <row r="2046" spans="1:7" x14ac:dyDescent="0.25">
      <c r="A2046" s="53" t="s">
        <v>4062</v>
      </c>
      <c r="B2046" s="53" t="s">
        <v>4063</v>
      </c>
      <c r="C2046" s="53">
        <v>7852</v>
      </c>
      <c r="D2046" s="53"/>
      <c r="E2046" s="53"/>
      <c r="F2046" s="53"/>
      <c r="G2046" s="53">
        <v>1</v>
      </c>
    </row>
    <row r="2047" spans="1:7" x14ac:dyDescent="0.25">
      <c r="A2047" s="53" t="s">
        <v>4064</v>
      </c>
      <c r="B2047" s="53" t="s">
        <v>4065</v>
      </c>
      <c r="C2047" s="53">
        <v>7853</v>
      </c>
      <c r="D2047" s="53"/>
      <c r="E2047" s="53"/>
      <c r="F2047" s="53"/>
      <c r="G2047" s="53">
        <v>1</v>
      </c>
    </row>
    <row r="2048" spans="1:7" x14ac:dyDescent="0.25">
      <c r="A2048" s="53" t="s">
        <v>4066</v>
      </c>
      <c r="B2048" s="53" t="s">
        <v>4067</v>
      </c>
      <c r="C2048" s="53">
        <v>7854</v>
      </c>
      <c r="D2048" s="53"/>
      <c r="E2048" s="53"/>
      <c r="F2048" s="53"/>
      <c r="G2048" s="53">
        <v>1</v>
      </c>
    </row>
    <row r="2049" spans="1:7" x14ac:dyDescent="0.25">
      <c r="A2049" s="53" t="s">
        <v>4068</v>
      </c>
      <c r="B2049" s="53" t="s">
        <v>4069</v>
      </c>
      <c r="C2049" s="53">
        <v>7855</v>
      </c>
      <c r="D2049" s="53"/>
      <c r="E2049" s="53"/>
      <c r="F2049" s="53"/>
      <c r="G2049" s="53">
        <v>1</v>
      </c>
    </row>
    <row r="2050" spans="1:7" x14ac:dyDescent="0.25">
      <c r="A2050" s="53" t="s">
        <v>4070</v>
      </c>
      <c r="B2050" s="53" t="s">
        <v>4071</v>
      </c>
      <c r="C2050" s="53">
        <v>7856</v>
      </c>
      <c r="D2050" s="53"/>
      <c r="E2050" s="53"/>
      <c r="F2050" s="53"/>
      <c r="G2050" s="53">
        <v>1</v>
      </c>
    </row>
    <row r="2051" spans="1:7" x14ac:dyDescent="0.25">
      <c r="A2051" s="53" t="s">
        <v>4080</v>
      </c>
      <c r="B2051" s="53" t="s">
        <v>4081</v>
      </c>
      <c r="C2051" s="53">
        <v>7862</v>
      </c>
      <c r="D2051" s="53"/>
      <c r="E2051" s="53"/>
      <c r="F2051" s="53"/>
      <c r="G2051" s="53">
        <v>1</v>
      </c>
    </row>
    <row r="2052" spans="1:7" x14ac:dyDescent="0.25">
      <c r="A2052" s="53" t="s">
        <v>4072</v>
      </c>
      <c r="B2052" s="53" t="s">
        <v>4073</v>
      </c>
      <c r="C2052" s="53">
        <v>7857</v>
      </c>
      <c r="D2052" s="53"/>
      <c r="E2052" s="53"/>
      <c r="F2052" s="53"/>
      <c r="G2052" s="53">
        <v>1</v>
      </c>
    </row>
    <row r="2053" spans="1:7" x14ac:dyDescent="0.25">
      <c r="A2053" s="53" t="s">
        <v>4074</v>
      </c>
      <c r="B2053" s="53" t="s">
        <v>4075</v>
      </c>
      <c r="C2053" s="53">
        <v>7859</v>
      </c>
      <c r="D2053" s="53"/>
      <c r="E2053" s="53"/>
      <c r="F2053" s="53"/>
      <c r="G2053" s="53">
        <v>1</v>
      </c>
    </row>
    <row r="2054" spans="1:7" x14ac:dyDescent="0.25">
      <c r="A2054" s="53" t="s">
        <v>4076</v>
      </c>
      <c r="B2054" s="53" t="s">
        <v>4077</v>
      </c>
      <c r="C2054" s="53">
        <v>7860</v>
      </c>
      <c r="D2054" s="53"/>
      <c r="E2054" s="53"/>
      <c r="F2054" s="53"/>
      <c r="G2054" s="53">
        <v>1</v>
      </c>
    </row>
    <row r="2055" spans="1:7" x14ac:dyDescent="0.25">
      <c r="A2055" s="53" t="s">
        <v>4078</v>
      </c>
      <c r="B2055" s="53" t="s">
        <v>4079</v>
      </c>
      <c r="C2055" s="53">
        <v>7861</v>
      </c>
      <c r="D2055" s="53"/>
      <c r="E2055" s="53"/>
      <c r="F2055" s="53"/>
      <c r="G2055" s="53">
        <v>1</v>
      </c>
    </row>
    <row r="2056" spans="1:7" x14ac:dyDescent="0.25">
      <c r="A2056" s="53" t="s">
        <v>4082</v>
      </c>
      <c r="B2056" s="53" t="s">
        <v>4083</v>
      </c>
      <c r="C2056" s="53">
        <v>7901</v>
      </c>
      <c r="D2056" s="53"/>
      <c r="E2056" s="53"/>
      <c r="F2056" s="53"/>
      <c r="G2056" s="53">
        <v>1</v>
      </c>
    </row>
    <row r="2057" spans="1:7" x14ac:dyDescent="0.25">
      <c r="A2057" s="53" t="s">
        <v>4084</v>
      </c>
      <c r="B2057" s="53" t="s">
        <v>4085</v>
      </c>
      <c r="C2057" s="53">
        <v>7902</v>
      </c>
      <c r="D2057" s="53"/>
      <c r="E2057" s="53"/>
      <c r="F2057" s="53"/>
      <c r="G2057" s="53">
        <v>1</v>
      </c>
    </row>
    <row r="2058" spans="1:7" x14ac:dyDescent="0.25">
      <c r="A2058" s="53" t="s">
        <v>4086</v>
      </c>
      <c r="B2058" s="53" t="s">
        <v>4087</v>
      </c>
      <c r="C2058" s="53">
        <v>7903</v>
      </c>
      <c r="D2058" s="53"/>
      <c r="E2058" s="53"/>
      <c r="F2058" s="53"/>
      <c r="G2058" s="53">
        <v>1</v>
      </c>
    </row>
    <row r="2059" spans="1:7" x14ac:dyDescent="0.25">
      <c r="A2059" s="53" t="s">
        <v>4088</v>
      </c>
      <c r="B2059" s="53" t="s">
        <v>4089</v>
      </c>
      <c r="C2059" s="53">
        <v>7904</v>
      </c>
      <c r="D2059" s="53"/>
      <c r="E2059" s="53"/>
      <c r="F2059" s="53"/>
      <c r="G2059" s="53">
        <v>1</v>
      </c>
    </row>
    <row r="2060" spans="1:7" x14ac:dyDescent="0.25">
      <c r="A2060" s="53" t="s">
        <v>4090</v>
      </c>
      <c r="B2060" s="53" t="s">
        <v>4091</v>
      </c>
      <c r="C2060" s="53">
        <v>7905</v>
      </c>
      <c r="D2060" s="53"/>
      <c r="E2060" s="53"/>
      <c r="F2060" s="53"/>
      <c r="G2060" s="53">
        <v>1</v>
      </c>
    </row>
    <row r="2061" spans="1:7" x14ac:dyDescent="0.25">
      <c r="A2061" s="53" t="s">
        <v>4092</v>
      </c>
      <c r="B2061" s="53" t="s">
        <v>4093</v>
      </c>
      <c r="C2061" s="53">
        <v>7959</v>
      </c>
      <c r="D2061" s="53"/>
      <c r="E2061" s="53"/>
      <c r="F2061" s="53"/>
      <c r="G2061" s="53">
        <v>1</v>
      </c>
    </row>
    <row r="2062" spans="1:7" x14ac:dyDescent="0.25">
      <c r="A2062" s="53" t="s">
        <v>4094</v>
      </c>
      <c r="B2062" s="53" t="s">
        <v>4095</v>
      </c>
      <c r="C2062" s="53">
        <v>7960</v>
      </c>
      <c r="D2062" s="53"/>
      <c r="E2062" s="53"/>
      <c r="F2062" s="53"/>
      <c r="G2062" s="53">
        <v>1</v>
      </c>
    </row>
    <row r="2063" spans="1:7" x14ac:dyDescent="0.25">
      <c r="A2063" s="53" t="s">
        <v>4096</v>
      </c>
      <c r="B2063" s="53" t="s">
        <v>4097</v>
      </c>
      <c r="C2063" s="53">
        <v>7961</v>
      </c>
      <c r="D2063" s="53"/>
      <c r="E2063" s="53"/>
      <c r="F2063" s="53"/>
      <c r="G2063" s="53">
        <v>1</v>
      </c>
    </row>
    <row r="2064" spans="1:7" x14ac:dyDescent="0.25">
      <c r="A2064" s="53" t="s">
        <v>4098</v>
      </c>
      <c r="B2064" s="53" t="s">
        <v>4099</v>
      </c>
      <c r="C2064" s="53">
        <v>7962</v>
      </c>
      <c r="D2064" s="53"/>
      <c r="E2064" s="53"/>
      <c r="F2064" s="53"/>
      <c r="G2064" s="53">
        <v>1</v>
      </c>
    </row>
    <row r="2065" spans="1:7" x14ac:dyDescent="0.25">
      <c r="A2065" s="53" t="s">
        <v>4100</v>
      </c>
      <c r="B2065" s="53" t="s">
        <v>4101</v>
      </c>
      <c r="C2065" s="53">
        <v>7963</v>
      </c>
      <c r="D2065" s="53"/>
      <c r="E2065" s="53"/>
      <c r="F2065" s="53"/>
      <c r="G2065" s="53">
        <v>1</v>
      </c>
    </row>
    <row r="2066" spans="1:7" x14ac:dyDescent="0.25">
      <c r="A2066" s="53" t="s">
        <v>4102</v>
      </c>
      <c r="B2066" s="53" t="s">
        <v>4103</v>
      </c>
      <c r="C2066" s="53">
        <v>7964</v>
      </c>
      <c r="D2066" s="53"/>
      <c r="E2066" s="53"/>
      <c r="F2066" s="53"/>
      <c r="G2066" s="53">
        <v>1</v>
      </c>
    </row>
    <row r="2067" spans="1:7" x14ac:dyDescent="0.25">
      <c r="A2067" s="53" t="s">
        <v>4104</v>
      </c>
      <c r="B2067" s="53" t="s">
        <v>4105</v>
      </c>
      <c r="C2067" s="53">
        <v>7965</v>
      </c>
      <c r="D2067" s="53"/>
      <c r="E2067" s="53"/>
      <c r="F2067" s="53"/>
      <c r="G2067" s="53">
        <v>1</v>
      </c>
    </row>
    <row r="2068" spans="1:7" x14ac:dyDescent="0.25">
      <c r="A2068" s="53" t="s">
        <v>4106</v>
      </c>
      <c r="B2068" s="53" t="s">
        <v>4107</v>
      </c>
      <c r="C2068" s="53">
        <v>7966</v>
      </c>
      <c r="D2068" s="53"/>
      <c r="E2068" s="53"/>
      <c r="F2068" s="53"/>
      <c r="G2068" s="53">
        <v>1</v>
      </c>
    </row>
    <row r="2069" spans="1:7" x14ac:dyDescent="0.25">
      <c r="A2069" s="53" t="s">
        <v>4108</v>
      </c>
      <c r="B2069" s="53" t="s">
        <v>4109</v>
      </c>
      <c r="C2069" s="53">
        <v>7967</v>
      </c>
      <c r="D2069" s="53"/>
      <c r="E2069" s="53"/>
      <c r="F2069" s="53"/>
      <c r="G2069" s="53">
        <v>1</v>
      </c>
    </row>
    <row r="2070" spans="1:7" x14ac:dyDescent="0.25">
      <c r="A2070" s="53" t="s">
        <v>4110</v>
      </c>
      <c r="B2070" s="53" t="s">
        <v>4111</v>
      </c>
      <c r="C2070" s="53">
        <v>7968</v>
      </c>
      <c r="D2070" s="53"/>
      <c r="E2070" s="53"/>
      <c r="F2070" s="53"/>
      <c r="G2070" s="53">
        <v>1</v>
      </c>
    </row>
    <row r="2071" spans="1:7" x14ac:dyDescent="0.25">
      <c r="A2071" s="53" t="s">
        <v>4112</v>
      </c>
      <c r="B2071" s="53" t="s">
        <v>4113</v>
      </c>
      <c r="C2071" s="53">
        <v>7969</v>
      </c>
      <c r="D2071" s="53"/>
      <c r="E2071" s="53"/>
      <c r="F2071" s="53"/>
      <c r="G2071" s="53">
        <v>1</v>
      </c>
    </row>
    <row r="2072" spans="1:7" x14ac:dyDescent="0.25">
      <c r="A2072" s="53" t="s">
        <v>4114</v>
      </c>
      <c r="B2072" s="53" t="s">
        <v>4115</v>
      </c>
      <c r="C2072" s="53">
        <v>7970</v>
      </c>
      <c r="D2072" s="53"/>
      <c r="E2072" s="53"/>
      <c r="F2072" s="53"/>
      <c r="G2072" s="53">
        <v>1</v>
      </c>
    </row>
    <row r="2073" spans="1:7" x14ac:dyDescent="0.25">
      <c r="A2073" s="53" t="s">
        <v>4116</v>
      </c>
      <c r="B2073" s="53" t="s">
        <v>4117</v>
      </c>
      <c r="C2073" s="53">
        <v>7971</v>
      </c>
      <c r="D2073" s="53"/>
      <c r="E2073" s="53"/>
      <c r="F2073" s="53"/>
      <c r="G2073" s="53">
        <v>1</v>
      </c>
    </row>
    <row r="2074" spans="1:7" x14ac:dyDescent="0.25">
      <c r="A2074" s="53" t="s">
        <v>4118</v>
      </c>
      <c r="B2074" s="53" t="s">
        <v>4119</v>
      </c>
      <c r="C2074" s="53">
        <v>7972</v>
      </c>
      <c r="D2074" s="53"/>
      <c r="E2074" s="53"/>
      <c r="F2074" s="53"/>
      <c r="G2074" s="53">
        <v>1</v>
      </c>
    </row>
    <row r="2075" spans="1:7" x14ac:dyDescent="0.25">
      <c r="A2075" s="53" t="s">
        <v>4120</v>
      </c>
      <c r="B2075" s="53" t="s">
        <v>4121</v>
      </c>
      <c r="C2075" s="53">
        <v>7973</v>
      </c>
      <c r="D2075" s="53"/>
      <c r="E2075" s="53"/>
      <c r="F2075" s="53"/>
      <c r="G2075" s="53">
        <v>1</v>
      </c>
    </row>
    <row r="2076" spans="1:7" x14ac:dyDescent="0.25">
      <c r="A2076" s="53" t="s">
        <v>4122</v>
      </c>
      <c r="B2076" s="53" t="s">
        <v>4123</v>
      </c>
      <c r="C2076" s="53">
        <v>7974</v>
      </c>
      <c r="D2076" s="53"/>
      <c r="E2076" s="53"/>
      <c r="F2076" s="53"/>
      <c r="G2076" s="53">
        <v>1</v>
      </c>
    </row>
    <row r="2077" spans="1:7" x14ac:dyDescent="0.25">
      <c r="A2077" s="53" t="s">
        <v>4124</v>
      </c>
      <c r="B2077" s="53" t="s">
        <v>4125</v>
      </c>
      <c r="C2077" s="53">
        <v>7975</v>
      </c>
      <c r="D2077" s="53"/>
      <c r="E2077" s="53"/>
      <c r="F2077" s="53"/>
      <c r="G2077" s="53">
        <v>1</v>
      </c>
    </row>
    <row r="2078" spans="1:7" x14ac:dyDescent="0.25">
      <c r="A2078" s="53" t="s">
        <v>4126</v>
      </c>
      <c r="B2078" s="53" t="s">
        <v>4127</v>
      </c>
      <c r="C2078" s="53">
        <v>7976</v>
      </c>
      <c r="D2078" s="53"/>
      <c r="E2078" s="53"/>
      <c r="F2078" s="53"/>
      <c r="G2078" s="53">
        <v>1</v>
      </c>
    </row>
    <row r="2079" spans="1:7" x14ac:dyDescent="0.25">
      <c r="A2079" s="53" t="s">
        <v>4128</v>
      </c>
      <c r="B2079" s="53" t="s">
        <v>4129</v>
      </c>
      <c r="C2079" s="53">
        <v>7977</v>
      </c>
      <c r="D2079" s="53"/>
      <c r="E2079" s="53"/>
      <c r="F2079" s="53"/>
      <c r="G2079" s="53">
        <v>1</v>
      </c>
    </row>
    <row r="2080" spans="1:7" x14ac:dyDescent="0.25">
      <c r="A2080" s="53" t="s">
        <v>4130</v>
      </c>
      <c r="B2080" s="53" t="s">
        <v>4131</v>
      </c>
      <c r="C2080" s="53">
        <v>7978</v>
      </c>
      <c r="D2080" s="53"/>
      <c r="E2080" s="53"/>
      <c r="F2080" s="53"/>
      <c r="G2080" s="53">
        <v>1</v>
      </c>
    </row>
    <row r="2081" spans="1:7" x14ac:dyDescent="0.25">
      <c r="A2081" s="53" t="s">
        <v>4132</v>
      </c>
      <c r="B2081" s="53" t="s">
        <v>4133</v>
      </c>
      <c r="C2081" s="53">
        <v>7979</v>
      </c>
      <c r="D2081" s="53"/>
      <c r="E2081" s="53"/>
      <c r="F2081" s="53"/>
      <c r="G2081" s="53">
        <v>1</v>
      </c>
    </row>
    <row r="2082" spans="1:7" x14ac:dyDescent="0.25">
      <c r="A2082" s="53" t="s">
        <v>4134</v>
      </c>
      <c r="B2082" s="53" t="s">
        <v>4135</v>
      </c>
      <c r="C2082" s="53">
        <v>7980</v>
      </c>
      <c r="D2082" s="53"/>
      <c r="E2082" s="53"/>
      <c r="F2082" s="53"/>
      <c r="G2082" s="53">
        <v>1</v>
      </c>
    </row>
    <row r="2083" spans="1:7" x14ac:dyDescent="0.25">
      <c r="A2083" s="57" t="s">
        <v>4136</v>
      </c>
      <c r="B2083" s="58" t="s">
        <v>4137</v>
      </c>
      <c r="C2083" s="58">
        <v>7981</v>
      </c>
      <c r="G2083" s="54">
        <v>1</v>
      </c>
    </row>
    <row r="2084" spans="1:7" x14ac:dyDescent="0.25">
      <c r="A2084" s="53" t="s">
        <v>4154</v>
      </c>
      <c r="B2084" s="53" t="s">
        <v>4155</v>
      </c>
      <c r="C2084" s="53">
        <v>7995</v>
      </c>
      <c r="D2084" s="53"/>
      <c r="E2084" s="53"/>
      <c r="F2084" s="53"/>
      <c r="G2084" s="53">
        <v>1</v>
      </c>
    </row>
    <row r="2085" spans="1:7" x14ac:dyDescent="0.25">
      <c r="A2085" s="53" t="s">
        <v>4138</v>
      </c>
      <c r="B2085" s="53" t="s">
        <v>4139</v>
      </c>
      <c r="C2085" s="53">
        <v>7984</v>
      </c>
      <c r="D2085" s="53"/>
      <c r="E2085" s="53"/>
      <c r="F2085" s="53"/>
      <c r="G2085" s="53">
        <v>1</v>
      </c>
    </row>
    <row r="2086" spans="1:7" x14ac:dyDescent="0.25">
      <c r="A2086" s="53" t="s">
        <v>4140</v>
      </c>
      <c r="B2086" s="53" t="s">
        <v>4141</v>
      </c>
      <c r="C2086" s="53">
        <v>7985</v>
      </c>
      <c r="D2086" s="53"/>
      <c r="E2086" s="53"/>
      <c r="F2086" s="53"/>
      <c r="G2086" s="53">
        <v>1</v>
      </c>
    </row>
    <row r="2087" spans="1:7" x14ac:dyDescent="0.25">
      <c r="A2087" s="53" t="s">
        <v>4156</v>
      </c>
      <c r="B2087" s="53" t="s">
        <v>4157</v>
      </c>
      <c r="C2087" s="53">
        <v>7996</v>
      </c>
      <c r="D2087" s="53"/>
      <c r="E2087" s="53"/>
      <c r="F2087" s="53"/>
      <c r="G2087" s="53">
        <v>1</v>
      </c>
    </row>
    <row r="2088" spans="1:7" x14ac:dyDescent="0.25">
      <c r="A2088" s="53" t="s">
        <v>4142</v>
      </c>
      <c r="B2088" s="53" t="s">
        <v>4143</v>
      </c>
      <c r="C2088" s="53">
        <v>7986</v>
      </c>
      <c r="D2088" s="53"/>
      <c r="E2088" s="53"/>
      <c r="F2088" s="53"/>
      <c r="G2088" s="53">
        <v>1</v>
      </c>
    </row>
    <row r="2089" spans="1:7" x14ac:dyDescent="0.25">
      <c r="A2089" s="53" t="s">
        <v>4144</v>
      </c>
      <c r="B2089" s="53" t="s">
        <v>4145</v>
      </c>
      <c r="C2089" s="53">
        <v>7988</v>
      </c>
      <c r="D2089" s="53"/>
      <c r="E2089" s="53"/>
      <c r="F2089" s="53"/>
      <c r="G2089" s="53">
        <v>1</v>
      </c>
    </row>
    <row r="2090" spans="1:7" x14ac:dyDescent="0.25">
      <c r="A2090" s="53" t="s">
        <v>4146</v>
      </c>
      <c r="B2090" s="53" t="s">
        <v>4147</v>
      </c>
      <c r="C2090" s="53">
        <v>7989</v>
      </c>
      <c r="D2090" s="53"/>
      <c r="E2090" s="53"/>
      <c r="F2090" s="53"/>
      <c r="G2090" s="53">
        <v>1</v>
      </c>
    </row>
    <row r="2091" spans="1:7" x14ac:dyDescent="0.25">
      <c r="A2091" s="53" t="s">
        <v>4148</v>
      </c>
      <c r="B2091" s="53" t="s">
        <v>4149</v>
      </c>
      <c r="C2091" s="53">
        <v>7990</v>
      </c>
      <c r="D2091" s="53"/>
      <c r="E2091" s="53"/>
      <c r="F2091" s="53"/>
      <c r="G2091" s="53">
        <v>1</v>
      </c>
    </row>
    <row r="2092" spans="1:7" x14ac:dyDescent="0.25">
      <c r="A2092" s="53" t="s">
        <v>4158</v>
      </c>
      <c r="B2092" s="53" t="s">
        <v>4159</v>
      </c>
      <c r="C2092" s="53">
        <v>7997</v>
      </c>
      <c r="D2092" s="53"/>
      <c r="E2092" s="53"/>
      <c r="F2092" s="53"/>
      <c r="G2092" s="53">
        <v>1</v>
      </c>
    </row>
    <row r="2093" spans="1:7" x14ac:dyDescent="0.25">
      <c r="A2093" s="53" t="s">
        <v>4160</v>
      </c>
      <c r="B2093" s="53" t="s">
        <v>4161</v>
      </c>
      <c r="C2093" s="53">
        <v>7998</v>
      </c>
      <c r="D2093" s="53"/>
      <c r="E2093" s="53"/>
      <c r="F2093" s="53"/>
      <c r="G2093" s="53">
        <v>1</v>
      </c>
    </row>
    <row r="2094" spans="1:7" x14ac:dyDescent="0.25">
      <c r="A2094" s="53" t="s">
        <v>4150</v>
      </c>
      <c r="B2094" s="53" t="s">
        <v>4151</v>
      </c>
      <c r="C2094" s="53">
        <v>7991</v>
      </c>
      <c r="D2094" s="53"/>
      <c r="E2094" s="53"/>
      <c r="F2094" s="53"/>
      <c r="G2094" s="53">
        <v>1</v>
      </c>
    </row>
    <row r="2095" spans="1:7" x14ac:dyDescent="0.25">
      <c r="A2095" s="53" t="s">
        <v>4152</v>
      </c>
      <c r="B2095" s="53" t="s">
        <v>4153</v>
      </c>
      <c r="C2095" s="53">
        <v>7992</v>
      </c>
      <c r="D2095" s="53">
        <v>7993</v>
      </c>
      <c r="E2095" s="53">
        <v>7994</v>
      </c>
      <c r="F2095" s="53"/>
      <c r="G2095" s="53">
        <v>3</v>
      </c>
    </row>
    <row r="2096" spans="1:7" x14ac:dyDescent="0.25">
      <c r="A2096" s="53" t="s">
        <v>4162</v>
      </c>
      <c r="B2096" s="53" t="s">
        <v>4163</v>
      </c>
      <c r="C2096" s="53">
        <v>8701</v>
      </c>
      <c r="D2096" s="53"/>
      <c r="E2096" s="53"/>
      <c r="F2096" s="53"/>
      <c r="G2096" s="53">
        <v>1</v>
      </c>
    </row>
    <row r="2097" spans="1:7" x14ac:dyDescent="0.25">
      <c r="A2097" s="53" t="s">
        <v>4164</v>
      </c>
      <c r="B2097" s="53" t="s">
        <v>4165</v>
      </c>
      <c r="C2097" s="53">
        <v>8702</v>
      </c>
      <c r="D2097" s="53"/>
      <c r="E2097" s="53"/>
      <c r="F2097" s="53"/>
      <c r="G2097" s="53">
        <v>1</v>
      </c>
    </row>
    <row r="2098" spans="1:7" x14ac:dyDescent="0.25">
      <c r="A2098" s="57" t="s">
        <v>4166</v>
      </c>
      <c r="B2098" s="58" t="s">
        <v>4167</v>
      </c>
      <c r="C2098" s="58">
        <v>8703</v>
      </c>
      <c r="G2098" s="54">
        <v>1</v>
      </c>
    </row>
    <row r="2099" spans="1:7" x14ac:dyDescent="0.25">
      <c r="A2099" s="53" t="s">
        <v>4168</v>
      </c>
      <c r="B2099" s="53" t="s">
        <v>4169</v>
      </c>
      <c r="C2099" s="53">
        <v>8704</v>
      </c>
      <c r="D2099" s="53"/>
      <c r="E2099" s="53"/>
      <c r="F2099" s="53"/>
      <c r="G2099" s="53">
        <v>1</v>
      </c>
    </row>
    <row r="2100" spans="1:7" x14ac:dyDescent="0.25">
      <c r="A2100" s="53" t="s">
        <v>4170</v>
      </c>
      <c r="B2100" s="53" t="s">
        <v>4171</v>
      </c>
      <c r="C2100" s="53">
        <v>8755</v>
      </c>
      <c r="D2100" s="53"/>
      <c r="E2100" s="53"/>
      <c r="F2100" s="53"/>
      <c r="G2100" s="53">
        <v>1</v>
      </c>
    </row>
    <row r="2101" spans="1:7" x14ac:dyDescent="0.25">
      <c r="A2101" s="53" t="s">
        <v>4172</v>
      </c>
      <c r="B2101" s="53" t="s">
        <v>4173</v>
      </c>
      <c r="C2101" s="53">
        <v>8756</v>
      </c>
      <c r="D2101" s="53"/>
      <c r="E2101" s="53"/>
      <c r="F2101" s="53"/>
      <c r="G2101" s="53">
        <v>1</v>
      </c>
    </row>
    <row r="2102" spans="1:7" x14ac:dyDescent="0.25">
      <c r="A2102" s="53" t="s">
        <v>4174</v>
      </c>
      <c r="B2102" s="53" t="s">
        <v>4175</v>
      </c>
      <c r="C2102" s="53">
        <v>8757</v>
      </c>
      <c r="D2102" s="53"/>
      <c r="E2102" s="53"/>
      <c r="F2102" s="53"/>
      <c r="G2102" s="53">
        <v>1</v>
      </c>
    </row>
    <row r="2103" spans="1:7" x14ac:dyDescent="0.25">
      <c r="A2103" s="53" t="s">
        <v>4176</v>
      </c>
      <c r="B2103" s="53" t="s">
        <v>4177</v>
      </c>
      <c r="C2103" s="53">
        <v>8758</v>
      </c>
      <c r="D2103" s="53"/>
      <c r="E2103" s="53"/>
      <c r="F2103" s="53"/>
      <c r="G2103" s="53">
        <v>1</v>
      </c>
    </row>
    <row r="2104" spans="1:7" x14ac:dyDescent="0.25">
      <c r="A2104" s="53" t="s">
        <v>4178</v>
      </c>
      <c r="B2104" s="53" t="s">
        <v>4179</v>
      </c>
      <c r="C2104" s="53">
        <v>8759</v>
      </c>
      <c r="D2104" s="53"/>
      <c r="E2104" s="53"/>
      <c r="F2104" s="53"/>
      <c r="G2104" s="53">
        <v>1</v>
      </c>
    </row>
    <row r="2105" spans="1:7" x14ac:dyDescent="0.25">
      <c r="A2105" s="53" t="s">
        <v>4180</v>
      </c>
      <c r="B2105" s="53" t="s">
        <v>4181</v>
      </c>
      <c r="C2105" s="53">
        <v>8802</v>
      </c>
      <c r="D2105" s="53"/>
      <c r="E2105" s="53"/>
      <c r="F2105" s="53"/>
      <c r="G2105" s="53">
        <v>1</v>
      </c>
    </row>
    <row r="2106" spans="1:7" x14ac:dyDescent="0.25">
      <c r="A2106" s="53" t="s">
        <v>4182</v>
      </c>
      <c r="B2106" s="53" t="s">
        <v>4183</v>
      </c>
      <c r="C2106" s="53">
        <v>8803</v>
      </c>
      <c r="D2106" s="53"/>
      <c r="E2106" s="53"/>
      <c r="F2106" s="53"/>
      <c r="G2106" s="53">
        <v>1</v>
      </c>
    </row>
    <row r="2107" spans="1:7" x14ac:dyDescent="0.25">
      <c r="A2107" s="53" t="s">
        <v>4184</v>
      </c>
      <c r="B2107" s="53" t="s">
        <v>4185</v>
      </c>
      <c r="C2107" s="53">
        <v>8804</v>
      </c>
      <c r="D2107" s="53"/>
      <c r="E2107" s="53"/>
      <c r="F2107" s="53"/>
      <c r="G2107" s="53">
        <v>1</v>
      </c>
    </row>
    <row r="2108" spans="1:7" x14ac:dyDescent="0.25">
      <c r="A2108" s="53" t="s">
        <v>4186</v>
      </c>
      <c r="B2108" s="53" t="s">
        <v>4187</v>
      </c>
      <c r="C2108" s="53">
        <v>8805</v>
      </c>
      <c r="D2108" s="53"/>
      <c r="E2108" s="53"/>
      <c r="F2108" s="53"/>
      <c r="G2108" s="53">
        <v>1</v>
      </c>
    </row>
    <row r="2109" spans="1:7" x14ac:dyDescent="0.25">
      <c r="A2109" s="53" t="s">
        <v>4188</v>
      </c>
      <c r="B2109" s="53" t="s">
        <v>4189</v>
      </c>
      <c r="C2109" s="53">
        <v>8852</v>
      </c>
      <c r="D2109" s="53"/>
      <c r="E2109" s="53"/>
      <c r="F2109" s="53"/>
      <c r="G2109" s="53">
        <v>1</v>
      </c>
    </row>
    <row r="2110" spans="1:7" x14ac:dyDescent="0.25">
      <c r="A2110" s="53" t="s">
        <v>4190</v>
      </c>
      <c r="B2110" s="53" t="s">
        <v>4191</v>
      </c>
      <c r="C2110" s="53">
        <v>8853</v>
      </c>
      <c r="D2110" s="53"/>
      <c r="E2110" s="53"/>
      <c r="F2110" s="53"/>
      <c r="G2110" s="53">
        <v>1</v>
      </c>
    </row>
    <row r="2111" spans="1:7" x14ac:dyDescent="0.25">
      <c r="A2111" s="53" t="s">
        <v>4192</v>
      </c>
      <c r="B2111" s="53" t="s">
        <v>4193</v>
      </c>
      <c r="C2111" s="53">
        <v>8854</v>
      </c>
      <c r="D2111" s="53"/>
      <c r="E2111" s="53"/>
      <c r="F2111" s="53"/>
      <c r="G2111" s="53">
        <v>1</v>
      </c>
    </row>
    <row r="2112" spans="1:7" x14ac:dyDescent="0.25">
      <c r="A2112" s="53" t="s">
        <v>4194</v>
      </c>
      <c r="B2112" s="53" t="s">
        <v>4195</v>
      </c>
      <c r="C2112" s="53">
        <v>8855</v>
      </c>
      <c r="D2112" s="53"/>
      <c r="E2112" s="53"/>
      <c r="F2112" s="53"/>
      <c r="G2112" s="53">
        <v>1</v>
      </c>
    </row>
    <row r="2113" spans="1:7" x14ac:dyDescent="0.25">
      <c r="A2113" s="53" t="s">
        <v>4196</v>
      </c>
      <c r="B2113" s="53" t="s">
        <v>4197</v>
      </c>
      <c r="C2113" s="53">
        <v>8907</v>
      </c>
      <c r="D2113" s="53"/>
      <c r="E2113" s="53"/>
      <c r="F2113" s="53"/>
      <c r="G2113" s="53">
        <v>1</v>
      </c>
    </row>
    <row r="2114" spans="1:7" x14ac:dyDescent="0.25">
      <c r="A2114" s="53" t="s">
        <v>4198</v>
      </c>
      <c r="B2114" s="53" t="s">
        <v>4199</v>
      </c>
      <c r="C2114" s="53">
        <v>8908</v>
      </c>
      <c r="D2114" s="53"/>
      <c r="E2114" s="53"/>
      <c r="F2114" s="53"/>
      <c r="G2114" s="53">
        <v>1</v>
      </c>
    </row>
    <row r="2115" spans="1:7" x14ac:dyDescent="0.25">
      <c r="A2115" s="53" t="s">
        <v>4200</v>
      </c>
      <c r="B2115" s="53" t="s">
        <v>4201</v>
      </c>
      <c r="C2115" s="53">
        <v>8909</v>
      </c>
      <c r="D2115" s="53"/>
      <c r="E2115" s="53"/>
      <c r="F2115" s="53"/>
      <c r="G2115" s="53">
        <v>1</v>
      </c>
    </row>
    <row r="2116" spans="1:7" x14ac:dyDescent="0.25">
      <c r="A2116" s="53" t="s">
        <v>4202</v>
      </c>
      <c r="B2116" s="53" t="s">
        <v>4203</v>
      </c>
      <c r="C2116" s="53">
        <v>8912</v>
      </c>
      <c r="D2116" s="53"/>
      <c r="E2116" s="53"/>
      <c r="F2116" s="53"/>
      <c r="G2116" s="53">
        <v>1</v>
      </c>
    </row>
    <row r="2117" spans="1:7" x14ac:dyDescent="0.25">
      <c r="A2117" s="53" t="s">
        <v>4204</v>
      </c>
      <c r="B2117" s="53" t="s">
        <v>4205</v>
      </c>
      <c r="C2117" s="53">
        <v>8916</v>
      </c>
      <c r="D2117" s="53"/>
      <c r="E2117" s="53"/>
      <c r="F2117" s="53"/>
      <c r="G2117" s="53">
        <v>1</v>
      </c>
    </row>
    <row r="2118" spans="1:7" x14ac:dyDescent="0.25">
      <c r="A2118" s="53" t="s">
        <v>4206</v>
      </c>
      <c r="B2118" s="53" t="s">
        <v>4207</v>
      </c>
      <c r="C2118" s="53">
        <v>8917</v>
      </c>
      <c r="D2118" s="53"/>
      <c r="E2118" s="53"/>
      <c r="F2118" s="53"/>
      <c r="G2118" s="53">
        <v>1</v>
      </c>
    </row>
    <row r="2119" spans="1:7" x14ac:dyDescent="0.25">
      <c r="A2119" s="53" t="s">
        <v>4208</v>
      </c>
      <c r="B2119" s="53" t="s">
        <v>4209</v>
      </c>
      <c r="C2119" s="53">
        <v>8920</v>
      </c>
      <c r="D2119" s="53"/>
      <c r="E2119" s="53"/>
      <c r="F2119" s="53"/>
      <c r="G2119" s="53">
        <v>1</v>
      </c>
    </row>
    <row r="2120" spans="1:7" x14ac:dyDescent="0.25">
      <c r="A2120" s="53" t="s">
        <v>4210</v>
      </c>
      <c r="B2120" s="53" t="s">
        <v>4211</v>
      </c>
      <c r="C2120" s="53">
        <v>8921</v>
      </c>
      <c r="D2120" s="53"/>
      <c r="E2120" s="53"/>
      <c r="F2120" s="53"/>
      <c r="G2120" s="53">
        <v>1</v>
      </c>
    </row>
    <row r="2121" spans="1:7" x14ac:dyDescent="0.25">
      <c r="A2121" s="53" t="s">
        <v>4212</v>
      </c>
      <c r="B2121" s="53" t="s">
        <v>4213</v>
      </c>
      <c r="C2121" s="53">
        <v>8922</v>
      </c>
      <c r="D2121" s="53"/>
      <c r="E2121" s="53"/>
      <c r="F2121" s="53"/>
      <c r="G2121" s="53">
        <v>1</v>
      </c>
    </row>
    <row r="2122" spans="1:7" x14ac:dyDescent="0.25">
      <c r="A2122" s="53" t="s">
        <v>4214</v>
      </c>
      <c r="B2122" s="53" t="s">
        <v>4215</v>
      </c>
      <c r="C2122" s="53">
        <v>8923</v>
      </c>
      <c r="D2122" s="53"/>
      <c r="E2122" s="53"/>
      <c r="F2122" s="53"/>
      <c r="G2122" s="53">
        <v>1</v>
      </c>
    </row>
    <row r="2123" spans="1:7" x14ac:dyDescent="0.25">
      <c r="A2123" s="53" t="s">
        <v>4216</v>
      </c>
      <c r="B2123" s="53" t="s">
        <v>4217</v>
      </c>
      <c r="C2123" s="53">
        <v>8924</v>
      </c>
      <c r="D2123" s="53"/>
      <c r="E2123" s="53"/>
      <c r="F2123" s="53"/>
      <c r="G2123" s="53">
        <v>1</v>
      </c>
    </row>
    <row r="2124" spans="1:7" x14ac:dyDescent="0.25">
      <c r="A2124" s="53" t="s">
        <v>4218</v>
      </c>
      <c r="B2124" s="53" t="s">
        <v>4219</v>
      </c>
      <c r="C2124" s="53">
        <v>8925</v>
      </c>
      <c r="D2124" s="53"/>
      <c r="E2124" s="53"/>
      <c r="F2124" s="53"/>
      <c r="G2124" s="53">
        <v>1</v>
      </c>
    </row>
    <row r="2125" spans="1:7" x14ac:dyDescent="0.25">
      <c r="A2125" s="53" t="s">
        <v>4220</v>
      </c>
      <c r="B2125" s="53" t="s">
        <v>4221</v>
      </c>
      <c r="C2125" s="53">
        <v>8970</v>
      </c>
      <c r="D2125" s="53"/>
      <c r="E2125" s="53"/>
      <c r="F2125" s="53"/>
      <c r="G2125" s="53">
        <v>1</v>
      </c>
    </row>
    <row r="2126" spans="1:7" x14ac:dyDescent="0.25">
      <c r="A2126" s="53" t="s">
        <v>4222</v>
      </c>
      <c r="B2126" s="53" t="s">
        <v>4223</v>
      </c>
      <c r="C2126" s="53">
        <v>8971</v>
      </c>
      <c r="D2126" s="53"/>
      <c r="E2126" s="53"/>
      <c r="F2126" s="53"/>
      <c r="G2126" s="53">
        <v>1</v>
      </c>
    </row>
    <row r="2127" spans="1:7" x14ac:dyDescent="0.25">
      <c r="A2127" s="53" t="s">
        <v>4224</v>
      </c>
      <c r="B2127" s="53" t="s">
        <v>4225</v>
      </c>
      <c r="C2127" s="53">
        <v>8972</v>
      </c>
      <c r="D2127" s="53"/>
      <c r="E2127" s="53"/>
      <c r="F2127" s="53"/>
      <c r="G2127" s="53">
        <v>1</v>
      </c>
    </row>
    <row r="2128" spans="1:7" x14ac:dyDescent="0.25">
      <c r="A2128" s="53" t="s">
        <v>4226</v>
      </c>
      <c r="B2128" s="53" t="s">
        <v>4227</v>
      </c>
      <c r="C2128" s="53">
        <v>8973</v>
      </c>
      <c r="D2128" s="53"/>
      <c r="E2128" s="53"/>
      <c r="F2128" s="53"/>
      <c r="G2128" s="53">
        <v>1</v>
      </c>
    </row>
    <row r="2129" spans="1:7" x14ac:dyDescent="0.25">
      <c r="A2129" s="53" t="s">
        <v>4230</v>
      </c>
      <c r="B2129" s="53" t="s">
        <v>4231</v>
      </c>
      <c r="C2129" s="53">
        <v>8977</v>
      </c>
      <c r="D2129" s="53"/>
      <c r="E2129" s="53"/>
      <c r="F2129" s="53"/>
      <c r="G2129" s="53">
        <v>1</v>
      </c>
    </row>
    <row r="2130" spans="1:7" x14ac:dyDescent="0.25">
      <c r="A2130" s="53" t="s">
        <v>4228</v>
      </c>
      <c r="B2130" s="53" t="s">
        <v>4229</v>
      </c>
      <c r="C2130" s="53">
        <v>8976</v>
      </c>
      <c r="D2130" s="53"/>
      <c r="E2130" s="53"/>
      <c r="F2130" s="53"/>
      <c r="G2130" s="53">
        <v>1</v>
      </c>
    </row>
    <row r="2131" spans="1:7" x14ac:dyDescent="0.25">
      <c r="A2131" s="53" t="s">
        <v>4232</v>
      </c>
      <c r="B2131" s="53" t="s">
        <v>4233</v>
      </c>
      <c r="C2131" s="53">
        <v>9602</v>
      </c>
      <c r="D2131" s="53"/>
      <c r="E2131" s="53"/>
      <c r="F2131" s="53"/>
      <c r="G2131" s="53">
        <v>1</v>
      </c>
    </row>
    <row r="2132" spans="1:7" x14ac:dyDescent="0.25">
      <c r="A2132" s="53" t="s">
        <v>4234</v>
      </c>
      <c r="B2132" s="53" t="s">
        <v>4235</v>
      </c>
      <c r="C2132" s="53">
        <v>9603</v>
      </c>
      <c r="D2132" s="53"/>
      <c r="E2132" s="53"/>
      <c r="F2132" s="53"/>
      <c r="G2132" s="53">
        <v>1</v>
      </c>
    </row>
    <row r="2133" spans="1:7" x14ac:dyDescent="0.25">
      <c r="A2133" s="53" t="s">
        <v>4236</v>
      </c>
      <c r="B2133" s="53" t="s">
        <v>4237</v>
      </c>
      <c r="C2133" s="53">
        <v>9604</v>
      </c>
      <c r="D2133" s="53"/>
      <c r="E2133" s="53"/>
      <c r="F2133" s="53"/>
      <c r="G2133" s="53">
        <v>1</v>
      </c>
    </row>
    <row r="2134" spans="1:7" x14ac:dyDescent="0.25">
      <c r="A2134" s="53" t="s">
        <v>4238</v>
      </c>
      <c r="B2134" s="53" t="s">
        <v>4239</v>
      </c>
      <c r="C2134" s="53">
        <v>9605</v>
      </c>
      <c r="D2134" s="53">
        <v>9617</v>
      </c>
      <c r="E2134" s="53"/>
      <c r="F2134" s="53"/>
      <c r="G2134" s="53">
        <v>2</v>
      </c>
    </row>
    <row r="2135" spans="1:7" x14ac:dyDescent="0.25">
      <c r="A2135" s="53" t="s">
        <v>4240</v>
      </c>
      <c r="B2135" s="53" t="s">
        <v>4241</v>
      </c>
      <c r="C2135" s="53">
        <v>9606</v>
      </c>
      <c r="D2135" s="53"/>
      <c r="E2135" s="53"/>
      <c r="F2135" s="53"/>
      <c r="G2135" s="53">
        <v>1</v>
      </c>
    </row>
    <row r="2136" spans="1:7" x14ac:dyDescent="0.25">
      <c r="A2136" s="53" t="s">
        <v>4242</v>
      </c>
      <c r="B2136" s="53" t="s">
        <v>4243</v>
      </c>
      <c r="C2136" s="53">
        <v>9609</v>
      </c>
      <c r="D2136" s="53"/>
      <c r="E2136" s="53"/>
      <c r="F2136" s="53"/>
      <c r="G2136" s="53">
        <v>1</v>
      </c>
    </row>
    <row r="2137" spans="1:7" x14ac:dyDescent="0.25">
      <c r="A2137" s="53" t="s">
        <v>4244</v>
      </c>
      <c r="B2137" s="53" t="s">
        <v>4245</v>
      </c>
      <c r="C2137" s="53">
        <v>9610</v>
      </c>
      <c r="D2137" s="53">
        <v>9620</v>
      </c>
      <c r="E2137" s="53">
        <v>9621</v>
      </c>
      <c r="F2137" s="53">
        <v>9623</v>
      </c>
      <c r="G2137" s="53">
        <v>4</v>
      </c>
    </row>
    <row r="2138" spans="1:7" x14ac:dyDescent="0.25">
      <c r="A2138" s="53" t="s">
        <v>4246</v>
      </c>
      <c r="B2138" s="53" t="s">
        <v>4247</v>
      </c>
      <c r="C2138" s="53">
        <v>9613</v>
      </c>
      <c r="D2138" s="53"/>
      <c r="E2138" s="53"/>
      <c r="F2138" s="53"/>
      <c r="G2138" s="53">
        <v>1</v>
      </c>
    </row>
    <row r="2139" spans="1:7" x14ac:dyDescent="0.25">
      <c r="A2139" s="53" t="s">
        <v>4248</v>
      </c>
      <c r="B2139" s="53" t="s">
        <v>4249</v>
      </c>
      <c r="C2139" s="53">
        <v>9614</v>
      </c>
      <c r="D2139" s="53"/>
      <c r="E2139" s="53"/>
      <c r="F2139" s="53"/>
      <c r="G2139" s="53">
        <v>1</v>
      </c>
    </row>
    <row r="2140" spans="1:7" x14ac:dyDescent="0.25">
      <c r="A2140" s="53" t="s">
        <v>4250</v>
      </c>
      <c r="B2140" s="53" t="s">
        <v>4251</v>
      </c>
      <c r="C2140" s="53">
        <v>9615</v>
      </c>
      <c r="D2140" s="53"/>
      <c r="E2140" s="53"/>
      <c r="F2140" s="53"/>
      <c r="G2140" s="53">
        <v>1</v>
      </c>
    </row>
    <row r="2141" spans="1:7" x14ac:dyDescent="0.25">
      <c r="A2141" s="53" t="s">
        <v>4252</v>
      </c>
      <c r="B2141" s="53" t="s">
        <v>4253</v>
      </c>
      <c r="C2141" s="53">
        <v>9616</v>
      </c>
      <c r="D2141" s="53"/>
      <c r="E2141" s="53"/>
      <c r="F2141" s="53"/>
      <c r="G2141" s="53">
        <v>1</v>
      </c>
    </row>
    <row r="2142" spans="1:7" x14ac:dyDescent="0.25">
      <c r="A2142" s="53" t="s">
        <v>4254</v>
      </c>
      <c r="B2142" s="53" t="s">
        <v>4255</v>
      </c>
      <c r="C2142" s="53">
        <v>9622</v>
      </c>
      <c r="D2142" s="53">
        <v>9625</v>
      </c>
      <c r="E2142" s="53"/>
      <c r="F2142" s="53"/>
      <c r="G2142" s="53">
        <v>2</v>
      </c>
    </row>
    <row r="2143" spans="1:7" x14ac:dyDescent="0.25">
      <c r="A2143" s="53" t="s">
        <v>4256</v>
      </c>
      <c r="B2143" s="53" t="s">
        <v>4257</v>
      </c>
      <c r="C2143" s="53">
        <v>9626</v>
      </c>
      <c r="D2143" s="53"/>
      <c r="E2143" s="53"/>
      <c r="F2143" s="53"/>
      <c r="G2143" s="53">
        <v>1</v>
      </c>
    </row>
    <row r="2144" spans="1:7" x14ac:dyDescent="0.25">
      <c r="A2144" s="53" t="s">
        <v>4258</v>
      </c>
      <c r="B2144" s="53" t="s">
        <v>4259</v>
      </c>
      <c r="C2144" s="53">
        <v>9628</v>
      </c>
      <c r="D2144" s="53"/>
      <c r="E2144" s="53"/>
      <c r="F2144" s="53"/>
      <c r="G2144" s="53">
        <v>1</v>
      </c>
    </row>
    <row r="2145" spans="1:7" x14ac:dyDescent="0.25">
      <c r="A2145" s="53" t="s">
        <v>4260</v>
      </c>
      <c r="B2145" s="53" t="s">
        <v>4261</v>
      </c>
      <c r="C2145" s="53">
        <v>9629</v>
      </c>
      <c r="D2145" s="53"/>
      <c r="E2145" s="53"/>
      <c r="F2145" s="53"/>
      <c r="G2145" s="53">
        <v>1</v>
      </c>
    </row>
    <row r="2146" spans="1:7" x14ac:dyDescent="0.25">
      <c r="A2146" s="53" t="s">
        <v>4262</v>
      </c>
      <c r="B2146" s="53" t="s">
        <v>4263</v>
      </c>
      <c r="C2146" s="53">
        <v>9630</v>
      </c>
      <c r="D2146" s="53"/>
      <c r="E2146" s="53"/>
      <c r="F2146" s="53"/>
      <c r="G2146" s="53">
        <v>1</v>
      </c>
    </row>
    <row r="2147" spans="1:7" x14ac:dyDescent="0.25">
      <c r="A2147" s="53" t="s">
        <v>4264</v>
      </c>
      <c r="B2147" s="53" t="s">
        <v>4265</v>
      </c>
      <c r="C2147" s="53">
        <v>9631</v>
      </c>
      <c r="D2147" s="53"/>
      <c r="E2147" s="53"/>
      <c r="F2147" s="53"/>
      <c r="G2147" s="53">
        <v>1</v>
      </c>
    </row>
    <row r="2148" spans="1:7" x14ac:dyDescent="0.25">
      <c r="A2148" s="53" t="s">
        <v>4266</v>
      </c>
      <c r="B2148" s="53" t="s">
        <v>4267</v>
      </c>
      <c r="C2148" s="53">
        <v>9632</v>
      </c>
      <c r="D2148" s="53"/>
      <c r="E2148" s="53"/>
      <c r="F2148" s="53"/>
      <c r="G2148" s="53">
        <v>1</v>
      </c>
    </row>
    <row r="2149" spans="1:7" x14ac:dyDescent="0.25">
      <c r="A2149" s="53" t="s">
        <v>4268</v>
      </c>
      <c r="B2149" s="53" t="s">
        <v>4269</v>
      </c>
      <c r="C2149" s="53">
        <v>9633</v>
      </c>
      <c r="D2149" s="53"/>
      <c r="E2149" s="53"/>
      <c r="F2149" s="53"/>
      <c r="G2149" s="53">
        <v>1</v>
      </c>
    </row>
  </sheetData>
  <autoFilter ref="A1:I2149"/>
  <sortState ref="A2:G2149">
    <sortCondition ref="A2:A2149"/>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A2149" sqref="A2149"/>
    </sheetView>
  </sheetViews>
  <sheetFormatPr baseColWidth="10" defaultRowHeight="15" x14ac:dyDescent="0.25"/>
  <sheetData>
    <row r="1" spans="1:2" x14ac:dyDescent="0.25">
      <c r="A1" s="56" t="s">
        <v>4290</v>
      </c>
      <c r="B1" s="56" t="s">
        <v>4292</v>
      </c>
    </row>
    <row r="2" spans="1:2" x14ac:dyDescent="0.25">
      <c r="A2" s="53" t="str">
        <f>Synthèse!D7</f>
        <v>01C041</v>
      </c>
      <c r="B2" s="52">
        <f>IF(IF(VLOOKUP(A2,'Liste GHM'!$A$2:$H$2149,7,FALSE)&gt;0,VLOOKUP(A2,'Liste GHM'!$A$2:$F$5529,3,FALSE),"")&gt;0,IF(VLOOKUP(A2,'Liste GHM'!$A$2:$H$2149,7,FALSE)&gt;0,VLOOKUP(A2,'Liste GHM'!$A$2:$F$5529,3,FALSE),""),"")</f>
        <v>26</v>
      </c>
    </row>
    <row r="3" spans="1:2" x14ac:dyDescent="0.25">
      <c r="A3" s="53" t="str">
        <f>A2</f>
        <v>01C041</v>
      </c>
      <c r="B3" s="52" t="str">
        <f>IF(IF(VLOOKUP(A3,'Liste GHM'!$A$2:$H$2149,7,FALSE)&gt;0,VLOOKUP(A3,'Liste GHM'!$A$2:$F$5529,4,FALSE),"")&gt;0,IF(VLOOKUP(A3,'Liste GHM'!$A$2:$H$2149,7,FALSE)&gt;0,VLOOKUP(A3,'Liste GHM'!$A$2:$F$5529,4,FALSE),""),"")</f>
        <v/>
      </c>
    </row>
    <row r="4" spans="1:2" x14ac:dyDescent="0.25">
      <c r="A4" s="53" t="str">
        <f>A3</f>
        <v>01C041</v>
      </c>
      <c r="B4" s="52" t="str">
        <f>IF(IF(VLOOKUP(A4,'Liste GHM'!$A$2:$H$2149,7,FALSE)&gt;0,VLOOKUP(A4,'Liste GHM'!$A$2:$F$5529,5,FALSE),"")&gt;0,IF(VLOOKUP(A4,'Liste GHM'!$A$2:$H$2149,7,FALSE)&gt;0,VLOOKUP(A4,'Liste GHM'!$A$2:$F$5529,5,FALSE),""),"")</f>
        <v/>
      </c>
    </row>
    <row r="5" spans="1:2" x14ac:dyDescent="0.25">
      <c r="A5" s="53" t="str">
        <f>A4</f>
        <v>01C041</v>
      </c>
      <c r="B5" s="52" t="str">
        <f>IF(IF(VLOOKUP(A5,'Liste GHM'!$A$2:$H$2149,7,FALSE)&gt;0,VLOOKUP(A5,'Liste GHM'!$A$2:$F$5529,6,FALSE),"")&gt;0,IF(VLOOKUP(A5,'Liste GHM'!$A$2:$H$2149,7,FALSE)&gt;0,VLOOKUP(A5,'Liste GHM'!$A$2:$F$5529,6,FALSE),""),"")</f>
        <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2</vt:i4>
      </vt:variant>
    </vt:vector>
  </HeadingPairs>
  <TitlesOfParts>
    <vt:vector size="8" baseType="lpstr">
      <vt:lpstr>Lisez Moi</vt:lpstr>
      <vt:lpstr>Synthèse</vt:lpstr>
      <vt:lpstr>Secteur Ex DG</vt:lpstr>
      <vt:lpstr>Secteur Ex OQN</vt:lpstr>
      <vt:lpstr>Liste GHM</vt:lpstr>
      <vt:lpstr>Choix GHS</vt:lpstr>
      <vt:lpstr>DGF</vt:lpstr>
      <vt:lpstr>OQN</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Abilé HAIBOU KOUSSE</dc:creator>
  <cp:lastModifiedBy>Océane CORNIC</cp:lastModifiedBy>
  <dcterms:created xsi:type="dcterms:W3CDTF">2017-04-13T10:46:04Z</dcterms:created>
  <dcterms:modified xsi:type="dcterms:W3CDTF">2018-08-13T08:47:49Z</dcterms:modified>
</cp:coreProperties>
</file>